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KEIKAKU-NAS\Keikaku\03 森林計画制度\114_森林資源統計書\02作成\Ｒ４統計書\04 起案発送等\HP掲載\林政課ＨＰ\"/>
    </mc:Choice>
  </mc:AlternateContent>
  <bookViews>
    <workbookView xWindow="1080" yWindow="1350" windowWidth="26925" windowHeight="5985" tabRatio="922"/>
  </bookViews>
  <sheets>
    <sheet name="表紙" sheetId="36" r:id="rId1"/>
    <sheet name="凡例" sheetId="34" r:id="rId2"/>
    <sheet name="計画樹立年度一覧表" sheetId="35" r:id="rId3"/>
    <sheet name="（参考）市町村合併の状況" sheetId="38" r:id="rId4"/>
    <sheet name="青森県の森林現況" sheetId="21" r:id="rId5"/>
    <sheet name="１．森林資源総括表" sheetId="61" r:id="rId6"/>
    <sheet name="２．森林現況" sheetId="62" r:id="rId7"/>
    <sheet name="３．民有林森林資源表 (2)" sheetId="69" r:id="rId8"/>
    <sheet name="４．国有林森林資源表" sheetId="5" r:id="rId9"/>
    <sheet name="５．樹種別齢級別森林資源表 (2)" sheetId="70" r:id="rId10"/>
    <sheet name="６．所有形態別森林資源表 (2)" sheetId="71" r:id="rId11"/>
    <sheet name="６．所有形態別森林資源表(市町村別） (2)" sheetId="72" r:id="rId12"/>
    <sheet name="７．制限林普通林別森林資源表 (2)" sheetId="73" r:id="rId13"/>
    <sheet name="８．制限林の種類別面積 (2)" sheetId="74" r:id="rId14"/>
  </sheets>
  <definedNames>
    <definedName name="_xlnm.Print_Area" localSheetId="3">'（参考）市町村合併の状況'!$A$1:$F$55</definedName>
    <definedName name="_xlnm.Print_Area" localSheetId="5">'１．森林資源総括表'!$A$1:$P$34</definedName>
    <definedName name="_xlnm.Print_Area" localSheetId="6">'２．森林現況'!$A$1:$O$142</definedName>
    <definedName name="_xlnm.Print_Area" localSheetId="8">'４．国有林森林資源表'!$A$1:$N$122</definedName>
    <definedName name="_xlnm.Print_Area" localSheetId="2">計画樹立年度一覧表!$A$1:$E$24</definedName>
    <definedName name="_xlnm.Print_Area" localSheetId="4">青森県の森林現況!$A$1:$I$281</definedName>
    <definedName name="_xlnm.Print_Area" localSheetId="0">表紙!$A$1:$H$49</definedName>
    <definedName name="_xlnm.Print_Area" localSheetId="1">凡例!$A$1:$I$21</definedName>
  </definedNames>
  <calcPr calcId="162913"/>
</workbook>
</file>

<file path=xl/calcChain.xml><?xml version="1.0" encoding="utf-8"?>
<calcChain xmlns="http://schemas.openxmlformats.org/spreadsheetml/2006/main">
  <c r="C32" i="61" l="1"/>
  <c r="C33" i="61"/>
  <c r="R23" i="61"/>
  <c r="C23" i="61"/>
  <c r="C22" i="61"/>
  <c r="C20" i="61"/>
  <c r="C10" i="61"/>
  <c r="C11" i="61"/>
  <c r="C12" i="61"/>
  <c r="C13" i="61"/>
  <c r="L127" i="62"/>
  <c r="L128" i="62"/>
  <c r="L129" i="62"/>
  <c r="L130" i="62"/>
  <c r="L131" i="62"/>
  <c r="L132" i="62"/>
  <c r="L133" i="62"/>
  <c r="L134" i="62"/>
  <c r="L135" i="62"/>
  <c r="L136" i="62"/>
  <c r="L137" i="62"/>
  <c r="L138" i="62"/>
  <c r="L139" i="62"/>
  <c r="L126" i="62"/>
  <c r="L104" i="62"/>
  <c r="L105" i="62"/>
  <c r="L106" i="62"/>
  <c r="L107" i="62"/>
  <c r="L108" i="62"/>
  <c r="L109" i="62"/>
  <c r="L110" i="62"/>
  <c r="L111" i="62"/>
  <c r="L112" i="62"/>
  <c r="L113" i="62"/>
  <c r="L114" i="62"/>
  <c r="L115" i="62"/>
  <c r="L116" i="62"/>
  <c r="L103" i="62"/>
  <c r="L84" i="62"/>
  <c r="L85" i="62"/>
  <c r="L86" i="62"/>
  <c r="L87" i="62"/>
  <c r="L88" i="62"/>
  <c r="L89" i="62"/>
  <c r="L90" i="62"/>
  <c r="L91" i="62"/>
  <c r="L92" i="62"/>
  <c r="L93" i="62"/>
  <c r="L94" i="62"/>
  <c r="L83" i="62"/>
  <c r="L68" i="62"/>
  <c r="L69" i="62"/>
  <c r="L70" i="62"/>
  <c r="L71" i="62"/>
  <c r="L72" i="62"/>
  <c r="L73" i="62"/>
  <c r="L74" i="62"/>
  <c r="L63" i="62"/>
  <c r="L67" i="62"/>
  <c r="L66" i="62"/>
  <c r="L65" i="62"/>
  <c r="L64" i="62"/>
  <c r="L53" i="62"/>
  <c r="L54" i="62"/>
  <c r="L52" i="62"/>
  <c r="L51" i="62"/>
  <c r="L50" i="62"/>
  <c r="L49" i="62"/>
  <c r="L48" i="62"/>
  <c r="L47" i="62"/>
  <c r="L46" i="62"/>
  <c r="L45" i="62"/>
  <c r="L44" i="62"/>
  <c r="L43" i="62"/>
  <c r="L42" i="62"/>
  <c r="L41" i="62"/>
  <c r="L40" i="62"/>
  <c r="L39" i="62"/>
  <c r="L38" i="62"/>
  <c r="L37" i="62"/>
  <c r="L36" i="62"/>
  <c r="L35" i="62"/>
  <c r="K8" i="62"/>
  <c r="L22" i="62"/>
  <c r="L21" i="62"/>
  <c r="L18" i="62"/>
  <c r="L13" i="62"/>
  <c r="L14" i="62"/>
  <c r="L8" i="62"/>
  <c r="L9" i="62"/>
  <c r="L10" i="62"/>
  <c r="L11" i="62"/>
  <c r="L12" i="62"/>
  <c r="L15" i="62"/>
  <c r="L16" i="62"/>
  <c r="L17" i="62"/>
  <c r="L19" i="62"/>
  <c r="L20" i="62"/>
  <c r="L23" i="62"/>
  <c r="L24" i="62"/>
  <c r="L25" i="62"/>
  <c r="L26" i="62"/>
  <c r="L7" i="62"/>
  <c r="F7" i="62"/>
  <c r="B223" i="74" l="1"/>
  <c r="B222" i="74"/>
  <c r="B221" i="74"/>
  <c r="B220" i="74"/>
  <c r="B219" i="74"/>
  <c r="B218" i="74"/>
  <c r="B217" i="74"/>
  <c r="B216" i="74"/>
  <c r="B215" i="74"/>
  <c r="B214" i="74"/>
  <c r="B213" i="74"/>
  <c r="B212" i="74"/>
  <c r="B211" i="74"/>
  <c r="B210" i="74"/>
  <c r="B191" i="74"/>
  <c r="B190" i="74"/>
  <c r="B189" i="74"/>
  <c r="B188" i="74"/>
  <c r="B187" i="74"/>
  <c r="B186" i="74"/>
  <c r="B185" i="74"/>
  <c r="B184" i="74"/>
  <c r="B183" i="74"/>
  <c r="B182" i="74"/>
  <c r="B181" i="74"/>
  <c r="B180" i="74"/>
  <c r="B179" i="74"/>
  <c r="B178" i="74"/>
  <c r="B159" i="74"/>
  <c r="B158" i="74"/>
  <c r="B157" i="74"/>
  <c r="B156" i="74"/>
  <c r="B155" i="74"/>
  <c r="B154" i="74"/>
  <c r="B153" i="74"/>
  <c r="B152" i="74"/>
  <c r="B151" i="74"/>
  <c r="B150" i="74"/>
  <c r="B149" i="74"/>
  <c r="B148" i="74"/>
  <c r="B129" i="74"/>
  <c r="B128" i="74"/>
  <c r="B127" i="74"/>
  <c r="B126" i="74"/>
  <c r="B125" i="74"/>
  <c r="B124" i="74"/>
  <c r="B123" i="74"/>
  <c r="B122" i="74"/>
  <c r="B121" i="74"/>
  <c r="B120" i="74"/>
  <c r="B119" i="74"/>
  <c r="B118" i="74"/>
  <c r="B99" i="74"/>
  <c r="B98" i="74"/>
  <c r="B97" i="74"/>
  <c r="B96" i="74"/>
  <c r="B95" i="74"/>
  <c r="B94" i="74"/>
  <c r="B93" i="74"/>
  <c r="B92" i="74"/>
  <c r="B91" i="74"/>
  <c r="B90" i="74"/>
  <c r="B89" i="74"/>
  <c r="B88" i="74"/>
  <c r="B87" i="74"/>
  <c r="B86" i="74"/>
  <c r="B85" i="74"/>
  <c r="B84" i="74"/>
  <c r="B83" i="74"/>
  <c r="B82" i="74"/>
  <c r="B81" i="74"/>
  <c r="B80" i="74"/>
  <c r="B61" i="74"/>
  <c r="B60" i="74"/>
  <c r="B59" i="74"/>
  <c r="B58" i="74"/>
  <c r="B57" i="74"/>
  <c r="B56" i="74"/>
  <c r="B55" i="74"/>
  <c r="B54" i="74"/>
  <c r="B53" i="74"/>
  <c r="B52" i="74"/>
  <c r="B51" i="74"/>
  <c r="B50" i="74"/>
  <c r="B49" i="74"/>
  <c r="B48" i="74"/>
  <c r="B47" i="74"/>
  <c r="B46" i="74"/>
  <c r="B45" i="74"/>
  <c r="B44" i="74"/>
  <c r="B25" i="74"/>
  <c r="B24" i="74"/>
  <c r="B23" i="74"/>
  <c r="B22" i="74"/>
  <c r="B21" i="74"/>
  <c r="B20" i="74"/>
  <c r="B19" i="74"/>
  <c r="B18" i="74"/>
  <c r="B17" i="74"/>
  <c r="B16" i="74"/>
  <c r="D116" i="73"/>
  <c r="D115" i="73"/>
  <c r="D114" i="73"/>
  <c r="D113" i="73"/>
  <c r="D112" i="73"/>
  <c r="D111" i="73"/>
  <c r="D103" i="73"/>
  <c r="D102" i="73"/>
  <c r="D101" i="73"/>
  <c r="D100" i="73"/>
  <c r="D99" i="73"/>
  <c r="D98" i="73"/>
  <c r="D90" i="73"/>
  <c r="D89" i="73"/>
  <c r="D88" i="73"/>
  <c r="D87" i="73"/>
  <c r="D86" i="73"/>
  <c r="D85" i="73"/>
  <c r="D77" i="73"/>
  <c r="D76" i="73"/>
  <c r="D75" i="73"/>
  <c r="D74" i="73"/>
  <c r="D73" i="73"/>
  <c r="D72" i="73"/>
  <c r="D64" i="73"/>
  <c r="D63" i="73"/>
  <c r="D62" i="73"/>
  <c r="D61" i="73"/>
  <c r="D60" i="73"/>
  <c r="D59" i="73"/>
  <c r="D51" i="73"/>
  <c r="D50" i="73"/>
  <c r="D49" i="73"/>
  <c r="D48" i="73"/>
  <c r="D47" i="73"/>
  <c r="D46" i="73"/>
  <c r="D38" i="73"/>
  <c r="D37" i="73"/>
  <c r="D36" i="73"/>
  <c r="D35" i="73"/>
  <c r="D34" i="73"/>
  <c r="D33" i="73"/>
  <c r="D25" i="73"/>
  <c r="D24" i="73"/>
  <c r="D23" i="73"/>
  <c r="D22" i="73"/>
  <c r="D21" i="73"/>
  <c r="D20" i="73"/>
  <c r="D12" i="73"/>
  <c r="D11" i="73"/>
  <c r="D10" i="73"/>
  <c r="D9" i="73"/>
  <c r="D8" i="73"/>
  <c r="D7" i="73"/>
  <c r="E250" i="71"/>
  <c r="E249" i="71"/>
  <c r="E248" i="71"/>
  <c r="E247" i="71"/>
  <c r="E246" i="71"/>
  <c r="E245" i="71"/>
  <c r="E244" i="71"/>
  <c r="E243" i="71"/>
  <c r="E242" i="71"/>
  <c r="E241" i="71"/>
  <c r="E240" i="71"/>
  <c r="E239" i="71"/>
  <c r="E238" i="71"/>
  <c r="E237" i="71"/>
  <c r="E236" i="71"/>
  <c r="E235" i="71"/>
  <c r="E234" i="71"/>
  <c r="E233" i="71"/>
  <c r="E232" i="71"/>
  <c r="E231" i="71"/>
  <c r="E222" i="71"/>
  <c r="E221" i="71"/>
  <c r="E220" i="71"/>
  <c r="E219" i="71"/>
  <c r="E218" i="71"/>
  <c r="E217" i="71"/>
  <c r="E216" i="71"/>
  <c r="E215" i="71"/>
  <c r="E214" i="71"/>
  <c r="E213" i="71"/>
  <c r="E212" i="71"/>
  <c r="E211" i="71"/>
  <c r="E210" i="71"/>
  <c r="E209" i="71"/>
  <c r="E208" i="71"/>
  <c r="E207" i="71"/>
  <c r="E206" i="71"/>
  <c r="E205" i="71"/>
  <c r="E204" i="71"/>
  <c r="E203" i="71"/>
  <c r="E194" i="71"/>
  <c r="E193" i="71"/>
  <c r="E192" i="71"/>
  <c r="E191" i="71"/>
  <c r="E190" i="71"/>
  <c r="E189" i="71"/>
  <c r="E188" i="71"/>
  <c r="E187" i="71"/>
  <c r="E186" i="71"/>
  <c r="E185" i="71"/>
  <c r="E184" i="71"/>
  <c r="E183" i="71"/>
  <c r="E182" i="71"/>
  <c r="E181" i="71"/>
  <c r="E180" i="71"/>
  <c r="E179" i="71"/>
  <c r="E178" i="71"/>
  <c r="E177" i="71"/>
  <c r="E176" i="71"/>
  <c r="E175" i="71"/>
  <c r="E166" i="71"/>
  <c r="E165" i="71"/>
  <c r="E164" i="71"/>
  <c r="E163" i="71"/>
  <c r="E162" i="71"/>
  <c r="E161" i="71"/>
  <c r="E160" i="71"/>
  <c r="E159" i="71"/>
  <c r="E158" i="71"/>
  <c r="E157" i="71"/>
  <c r="E156" i="71"/>
  <c r="E155" i="71"/>
  <c r="E154" i="71"/>
  <c r="E153" i="71"/>
  <c r="E152" i="71"/>
  <c r="E151" i="71"/>
  <c r="E150" i="71"/>
  <c r="E149" i="71"/>
  <c r="E148" i="71"/>
  <c r="E147" i="71"/>
  <c r="E138" i="71"/>
  <c r="E137" i="71"/>
  <c r="E136" i="71"/>
  <c r="E135" i="71"/>
  <c r="E134" i="71"/>
  <c r="E133" i="71"/>
  <c r="E132" i="71"/>
  <c r="E131" i="71"/>
  <c r="E130" i="71"/>
  <c r="E129" i="71"/>
  <c r="E128" i="71"/>
  <c r="E127" i="71"/>
  <c r="E126" i="71"/>
  <c r="E125" i="71"/>
  <c r="E124" i="71"/>
  <c r="E123" i="71"/>
  <c r="E122" i="71"/>
  <c r="E121" i="71"/>
  <c r="E120" i="71"/>
  <c r="E119" i="71"/>
  <c r="E110" i="71"/>
  <c r="E109" i="71"/>
  <c r="E108" i="71"/>
  <c r="E107" i="71"/>
  <c r="E106" i="71"/>
  <c r="E105" i="71"/>
  <c r="E104" i="71"/>
  <c r="E103" i="71"/>
  <c r="E102" i="71"/>
  <c r="E101" i="71"/>
  <c r="E100" i="71"/>
  <c r="E99" i="71"/>
  <c r="E98" i="71"/>
  <c r="E97" i="71"/>
  <c r="E96" i="71"/>
  <c r="E95" i="71"/>
  <c r="E94" i="71"/>
  <c r="E93" i="71"/>
  <c r="E92" i="71"/>
  <c r="E91" i="71"/>
  <c r="E82" i="71"/>
  <c r="E81" i="71"/>
  <c r="E80" i="71"/>
  <c r="E79" i="71"/>
  <c r="E78" i="71"/>
  <c r="E77" i="71"/>
  <c r="E76" i="71"/>
  <c r="E75" i="71"/>
  <c r="E74" i="71"/>
  <c r="E73" i="71"/>
  <c r="E72" i="71"/>
  <c r="E71" i="71"/>
  <c r="E70" i="71"/>
  <c r="E69" i="71"/>
  <c r="E68" i="71"/>
  <c r="E67" i="71"/>
  <c r="E66" i="71"/>
  <c r="E65" i="71"/>
  <c r="E64" i="71"/>
  <c r="E63" i="71"/>
  <c r="E54" i="71"/>
  <c r="E53" i="71"/>
  <c r="E52" i="71"/>
  <c r="E51" i="71"/>
  <c r="E50" i="71"/>
  <c r="E49" i="71"/>
  <c r="E48" i="71"/>
  <c r="E47" i="71"/>
  <c r="E46" i="71"/>
  <c r="E45" i="71"/>
  <c r="E44" i="71"/>
  <c r="E43" i="71"/>
  <c r="E42" i="71"/>
  <c r="E41" i="71"/>
  <c r="E40" i="71"/>
  <c r="E39" i="71"/>
  <c r="E38" i="71"/>
  <c r="E37" i="71"/>
  <c r="E36" i="71"/>
  <c r="E35" i="71"/>
  <c r="E26" i="71"/>
  <c r="E25" i="71"/>
  <c r="E24" i="71"/>
  <c r="E23" i="71"/>
  <c r="E22" i="71"/>
  <c r="E21" i="71"/>
  <c r="E20" i="71"/>
  <c r="E19" i="71"/>
  <c r="E18" i="71"/>
  <c r="E17" i="71"/>
  <c r="E16" i="71"/>
  <c r="E15" i="71"/>
  <c r="E14" i="71"/>
  <c r="E13" i="71"/>
  <c r="E12" i="71"/>
  <c r="E11" i="71"/>
  <c r="E10" i="71"/>
  <c r="E9" i="71"/>
  <c r="E8" i="71"/>
  <c r="E7" i="71"/>
  <c r="C160" i="69"/>
  <c r="C159" i="69"/>
  <c r="C158" i="69"/>
  <c r="C157" i="69"/>
  <c r="C156" i="69"/>
  <c r="C155" i="69"/>
  <c r="C154" i="69"/>
  <c r="C153" i="69"/>
  <c r="C152" i="69"/>
  <c r="C151" i="69"/>
  <c r="C150" i="69"/>
  <c r="C149" i="69"/>
  <c r="C148" i="69"/>
  <c r="C147" i="69"/>
  <c r="C137" i="69"/>
  <c r="C136" i="69"/>
  <c r="C135" i="69"/>
  <c r="C134" i="69"/>
  <c r="C133" i="69"/>
  <c r="C132" i="69"/>
  <c r="C131" i="69"/>
  <c r="C130" i="69"/>
  <c r="C129" i="69"/>
  <c r="C128" i="69"/>
  <c r="C127" i="69"/>
  <c r="C126" i="69"/>
  <c r="C125" i="69"/>
  <c r="C124" i="69"/>
  <c r="C114" i="69"/>
  <c r="C113" i="69"/>
  <c r="C112" i="69"/>
  <c r="C111" i="69"/>
  <c r="C110" i="69"/>
  <c r="C109" i="69"/>
  <c r="C108" i="69"/>
  <c r="C107" i="69"/>
  <c r="C106" i="69"/>
  <c r="C105" i="69"/>
  <c r="C104" i="69"/>
  <c r="C103" i="69"/>
  <c r="C93" i="69"/>
  <c r="C92" i="69"/>
  <c r="C91" i="69"/>
  <c r="C90" i="69"/>
  <c r="C89" i="69"/>
  <c r="C88" i="69"/>
  <c r="C87" i="69"/>
  <c r="C86" i="69"/>
  <c r="C85" i="69"/>
  <c r="C84" i="69"/>
  <c r="C83" i="69"/>
  <c r="C82" i="69"/>
  <c r="C72" i="69"/>
  <c r="C71" i="69"/>
  <c r="C70" i="69"/>
  <c r="C69" i="69"/>
  <c r="C68" i="69"/>
  <c r="C67" i="69"/>
  <c r="C66" i="69"/>
  <c r="C65" i="69"/>
  <c r="C64" i="69"/>
  <c r="C63" i="69"/>
  <c r="C62" i="69"/>
  <c r="C61" i="69"/>
  <c r="C60" i="69"/>
  <c r="C59" i="69"/>
  <c r="C58" i="69"/>
  <c r="C57" i="69"/>
  <c r="C56" i="69"/>
  <c r="C55" i="69"/>
  <c r="C54" i="69"/>
  <c r="C53" i="69"/>
  <c r="C43" i="69"/>
  <c r="C42" i="69"/>
  <c r="C41" i="69"/>
  <c r="C40" i="69"/>
  <c r="C39" i="69"/>
  <c r="C38" i="69"/>
  <c r="C37" i="69"/>
  <c r="C36" i="69"/>
  <c r="C35" i="69"/>
  <c r="C34" i="69"/>
  <c r="C33" i="69"/>
  <c r="C32" i="69"/>
  <c r="C31" i="69"/>
  <c r="C30" i="69"/>
  <c r="C29" i="69"/>
  <c r="C28" i="69"/>
  <c r="C27" i="69"/>
  <c r="C26" i="69"/>
  <c r="C16" i="69"/>
  <c r="C15" i="69"/>
  <c r="C14" i="69"/>
  <c r="C13" i="69"/>
  <c r="C12" i="69"/>
  <c r="C11" i="69"/>
  <c r="C10" i="69"/>
  <c r="C9" i="69"/>
  <c r="C8" i="69"/>
  <c r="C7" i="69"/>
  <c r="R33" i="61" l="1"/>
  <c r="T33" i="61" s="1"/>
  <c r="E268" i="21" l="1"/>
  <c r="E267" i="21"/>
  <c r="E266" i="21"/>
  <c r="E265" i="21"/>
  <c r="E264" i="21"/>
  <c r="E263" i="21"/>
  <c r="E262" i="21"/>
  <c r="E261" i="21"/>
  <c r="E260" i="21"/>
  <c r="E259" i="21"/>
  <c r="E216" i="21"/>
  <c r="E215" i="21"/>
  <c r="E214" i="21"/>
  <c r="E213" i="21"/>
  <c r="E212" i="21"/>
  <c r="E211" i="21"/>
  <c r="E210" i="21"/>
  <c r="E209" i="21"/>
  <c r="E208" i="21"/>
  <c r="E207" i="21"/>
  <c r="E163" i="21"/>
  <c r="E162" i="21"/>
  <c r="E161" i="21"/>
  <c r="E160" i="21"/>
  <c r="E159" i="21"/>
  <c r="E158" i="21"/>
  <c r="E157" i="21"/>
  <c r="E156" i="21"/>
  <c r="E155" i="21"/>
  <c r="E113" i="21"/>
  <c r="E112" i="21"/>
  <c r="E111" i="21"/>
  <c r="E110" i="21"/>
  <c r="E109" i="21"/>
  <c r="E108" i="21"/>
  <c r="E107" i="21"/>
  <c r="E106" i="21"/>
  <c r="E105" i="21"/>
  <c r="E104" i="21"/>
  <c r="E103" i="21"/>
  <c r="E73" i="21"/>
  <c r="E72" i="21"/>
  <c r="E71" i="21"/>
  <c r="E70" i="21"/>
  <c r="F46" i="21"/>
  <c r="E46" i="21"/>
  <c r="F45" i="21"/>
  <c r="E45" i="21"/>
  <c r="F44" i="21"/>
  <c r="E44" i="21"/>
  <c r="F43" i="21"/>
  <c r="E43" i="21"/>
  <c r="E42" i="21"/>
  <c r="A140" i="62" l="1"/>
  <c r="A117" i="62"/>
  <c r="A95" i="62"/>
  <c r="A75" i="62"/>
  <c r="A55" i="62"/>
  <c r="F8" i="62" l="1"/>
  <c r="F9" i="62"/>
  <c r="D9" i="62" s="1"/>
  <c r="E9" i="62" s="1"/>
  <c r="K9" i="62"/>
  <c r="F10" i="62"/>
  <c r="K10" i="62" s="1"/>
  <c r="F11" i="62"/>
  <c r="D11" i="62" s="1"/>
  <c r="E11" i="62" s="1"/>
  <c r="K11" i="62"/>
  <c r="F12" i="62"/>
  <c r="D12" i="62" s="1"/>
  <c r="K12" i="62"/>
  <c r="F13" i="62"/>
  <c r="K13" i="62" s="1"/>
  <c r="F14" i="62"/>
  <c r="K14" i="62" s="1"/>
  <c r="F15" i="62"/>
  <c r="K15" i="62" s="1"/>
  <c r="D15" i="62"/>
  <c r="E15" i="62" s="1"/>
  <c r="F16" i="62"/>
  <c r="K16" i="62" s="1"/>
  <c r="F17" i="62"/>
  <c r="D17" i="62" s="1"/>
  <c r="E17" i="62" s="1"/>
  <c r="F18" i="62"/>
  <c r="D18" i="62" s="1"/>
  <c r="K18" i="62"/>
  <c r="F19" i="62"/>
  <c r="D19" i="62" s="1"/>
  <c r="E19" i="62" s="1"/>
  <c r="F20" i="62"/>
  <c r="D20" i="62" s="1"/>
  <c r="F21" i="62"/>
  <c r="K21" i="62" s="1"/>
  <c r="F22" i="62"/>
  <c r="K22" i="62" s="1"/>
  <c r="F23" i="62"/>
  <c r="K23" i="62" s="1"/>
  <c r="F24" i="62"/>
  <c r="K24" i="62" s="1"/>
  <c r="F25" i="62"/>
  <c r="K25" i="62" s="1"/>
  <c r="F26" i="62"/>
  <c r="D26" i="62" s="1"/>
  <c r="K26" i="62"/>
  <c r="F35" i="62"/>
  <c r="D35" i="62" s="1"/>
  <c r="E35" i="62" s="1"/>
  <c r="F36" i="62"/>
  <c r="D36" i="62" s="1"/>
  <c r="K36" i="62"/>
  <c r="F37" i="62"/>
  <c r="K37" i="62" s="1"/>
  <c r="F38" i="62"/>
  <c r="K38" i="62" s="1"/>
  <c r="F39" i="62"/>
  <c r="K39" i="62" s="1"/>
  <c r="F40" i="62"/>
  <c r="K40" i="62" s="1"/>
  <c r="F41" i="62"/>
  <c r="K41" i="62" s="1"/>
  <c r="F42" i="62"/>
  <c r="K42" i="62" s="1"/>
  <c r="F43" i="62"/>
  <c r="D43" i="62" s="1"/>
  <c r="E43" i="62" s="1"/>
  <c r="F44" i="62"/>
  <c r="D44" i="62" s="1"/>
  <c r="F45" i="62"/>
  <c r="K45" i="62" s="1"/>
  <c r="F46" i="62"/>
  <c r="K46" i="62" s="1"/>
  <c r="F47" i="62"/>
  <c r="K47" i="62" s="1"/>
  <c r="D48" i="62"/>
  <c r="F48" i="62"/>
  <c r="K48" i="62" s="1"/>
  <c r="F49" i="62"/>
  <c r="K49" i="62" s="1"/>
  <c r="D49" i="62"/>
  <c r="E49" i="62" s="1"/>
  <c r="F50" i="62"/>
  <c r="D50" i="62" s="1"/>
  <c r="F51" i="62"/>
  <c r="D51" i="62" s="1"/>
  <c r="E51" i="62" s="1"/>
  <c r="K51" i="62"/>
  <c r="F52" i="62"/>
  <c r="D52" i="62" s="1"/>
  <c r="F53" i="62"/>
  <c r="K53" i="62" s="1"/>
  <c r="F54" i="62"/>
  <c r="K54" i="62" s="1"/>
  <c r="F63" i="62"/>
  <c r="K63" i="62" s="1"/>
  <c r="F64" i="62"/>
  <c r="K64" i="62" s="1"/>
  <c r="F65" i="62"/>
  <c r="K65" i="62" s="1"/>
  <c r="F66" i="62"/>
  <c r="D66" i="62" s="1"/>
  <c r="F67" i="62"/>
  <c r="D67" i="62" s="1"/>
  <c r="E67" i="62" s="1"/>
  <c r="F68" i="62"/>
  <c r="D68" i="62" s="1"/>
  <c r="F69" i="62"/>
  <c r="F70" i="62"/>
  <c r="F71" i="62"/>
  <c r="K71" i="62" s="1"/>
  <c r="F72" i="62"/>
  <c r="K72" i="62" s="1"/>
  <c r="F73" i="62"/>
  <c r="K73" i="62" s="1"/>
  <c r="D73" i="62"/>
  <c r="E73" i="62" s="1"/>
  <c r="F74" i="62"/>
  <c r="D74" i="62" s="1"/>
  <c r="F83" i="62"/>
  <c r="D83" i="62" s="1"/>
  <c r="E83" i="62" s="1"/>
  <c r="K83" i="62"/>
  <c r="F84" i="62"/>
  <c r="D84" i="62" s="1"/>
  <c r="F85" i="62"/>
  <c r="F86" i="62"/>
  <c r="F87" i="62"/>
  <c r="K87" i="62"/>
  <c r="D87" i="62"/>
  <c r="E87" i="62" s="1"/>
  <c r="F88" i="62"/>
  <c r="D88" i="62" s="1"/>
  <c r="K88" i="62"/>
  <c r="D89" i="62"/>
  <c r="E89" i="62" s="1"/>
  <c r="F89" i="62"/>
  <c r="K89" i="62" s="1"/>
  <c r="F90" i="62"/>
  <c r="K90" i="62"/>
  <c r="F91" i="62"/>
  <c r="D91" i="62" s="1"/>
  <c r="E91" i="62" s="1"/>
  <c r="F92" i="62"/>
  <c r="D92" i="62" s="1"/>
  <c r="K92" i="62"/>
  <c r="F93" i="62"/>
  <c r="F94" i="62"/>
  <c r="F103" i="62"/>
  <c r="K103" i="62" s="1"/>
  <c r="D104" i="62"/>
  <c r="F104" i="62"/>
  <c r="K104" i="62" s="1"/>
  <c r="F105" i="62"/>
  <c r="K105" i="62" s="1"/>
  <c r="D105" i="62"/>
  <c r="E105" i="62" s="1"/>
  <c r="F106" i="62"/>
  <c r="K106" i="62" s="1"/>
  <c r="F107" i="62"/>
  <c r="D107" i="62" s="1"/>
  <c r="E107" i="62" s="1"/>
  <c r="F108" i="62"/>
  <c r="D108" i="62" s="1"/>
  <c r="K108" i="62"/>
  <c r="F109" i="62"/>
  <c r="F110" i="62"/>
  <c r="F111" i="62"/>
  <c r="K111" i="62" s="1"/>
  <c r="F112" i="62"/>
  <c r="K112" i="62" s="1"/>
  <c r="F113" i="62"/>
  <c r="K113" i="62" s="1"/>
  <c r="F114" i="62"/>
  <c r="D114" i="62" s="1"/>
  <c r="F115" i="62"/>
  <c r="D115" i="62" s="1"/>
  <c r="E115" i="62" s="1"/>
  <c r="F116" i="62"/>
  <c r="D116" i="62" s="1"/>
  <c r="F126" i="62"/>
  <c r="F127" i="62"/>
  <c r="F128" i="62"/>
  <c r="K128" i="62" s="1"/>
  <c r="D128" i="62"/>
  <c r="E128" i="62" s="1"/>
  <c r="F129" i="62"/>
  <c r="K129" i="62" s="1"/>
  <c r="F130" i="62"/>
  <c r="K130" i="62" s="1"/>
  <c r="F131" i="62"/>
  <c r="D131" i="62" s="1"/>
  <c r="F132" i="62"/>
  <c r="D132" i="62" s="1"/>
  <c r="E132" i="62" s="1"/>
  <c r="F133" i="62"/>
  <c r="D133" i="62" s="1"/>
  <c r="F134" i="62"/>
  <c r="F135" i="62"/>
  <c r="F136" i="62"/>
  <c r="K136" i="62" s="1"/>
  <c r="D136" i="62"/>
  <c r="E136" i="62" s="1"/>
  <c r="F137" i="62"/>
  <c r="D137" i="62" s="1"/>
  <c r="F138" i="62"/>
  <c r="K138" i="62" s="1"/>
  <c r="F139" i="62"/>
  <c r="K139" i="62"/>
  <c r="C8" i="61"/>
  <c r="C9" i="61"/>
  <c r="C21" i="61"/>
  <c r="C31" i="61"/>
  <c r="K131" i="62" l="1"/>
  <c r="D129" i="62"/>
  <c r="K114" i="62"/>
  <c r="D111" i="62"/>
  <c r="E111" i="62" s="1"/>
  <c r="D106" i="62"/>
  <c r="D103" i="62"/>
  <c r="E103" i="62" s="1"/>
  <c r="K116" i="62"/>
  <c r="D40" i="62"/>
  <c r="D41" i="62"/>
  <c r="E41" i="62" s="1"/>
  <c r="K7" i="62"/>
  <c r="D7" i="62"/>
  <c r="E7" i="62" s="1"/>
  <c r="D25" i="62"/>
  <c r="E25" i="62" s="1"/>
  <c r="D24" i="62"/>
  <c r="D10" i="62"/>
  <c r="D23" i="62"/>
  <c r="E23" i="62" s="1"/>
  <c r="K17" i="62"/>
  <c r="K137" i="62"/>
  <c r="K133" i="62"/>
  <c r="D130" i="62"/>
  <c r="E130" i="62" s="1"/>
  <c r="D72" i="62"/>
  <c r="K67" i="62"/>
  <c r="D65" i="62"/>
  <c r="E65" i="62" s="1"/>
  <c r="D64" i="62"/>
  <c r="D47" i="62"/>
  <c r="E47" i="62" s="1"/>
  <c r="K44" i="62"/>
  <c r="D42" i="62"/>
  <c r="D39" i="62"/>
  <c r="E39" i="62" s="1"/>
  <c r="K20" i="62"/>
  <c r="D138" i="62"/>
  <c r="E138" i="62" s="1"/>
  <c r="K115" i="62"/>
  <c r="D113" i="62"/>
  <c r="E113" i="62" s="1"/>
  <c r="D112" i="62"/>
  <c r="K107" i="62"/>
  <c r="K91" i="62"/>
  <c r="K84" i="62"/>
  <c r="K74" i="62"/>
  <c r="D71" i="62"/>
  <c r="E71" i="62" s="1"/>
  <c r="D63" i="62"/>
  <c r="E63" i="62" s="1"/>
  <c r="K52" i="62"/>
  <c r="K50" i="62"/>
  <c r="K132" i="62"/>
  <c r="K68" i="62"/>
  <c r="K66" i="62"/>
  <c r="K43" i="62"/>
  <c r="K35" i="62"/>
  <c r="K19" i="62"/>
  <c r="D16" i="62"/>
  <c r="D8" i="62"/>
  <c r="C6" i="61"/>
  <c r="C30" i="61"/>
  <c r="K127" i="62"/>
  <c r="D127" i="62"/>
  <c r="K110" i="62"/>
  <c r="D110" i="62"/>
  <c r="K86" i="62"/>
  <c r="D86" i="62"/>
  <c r="C7" i="61"/>
  <c r="K135" i="62"/>
  <c r="D135" i="62"/>
  <c r="K93" i="62"/>
  <c r="D93" i="62"/>
  <c r="E93" i="62" s="1"/>
  <c r="K70" i="62"/>
  <c r="D70" i="62"/>
  <c r="K126" i="62"/>
  <c r="D126" i="62"/>
  <c r="E126" i="62" s="1"/>
  <c r="K109" i="62"/>
  <c r="D109" i="62"/>
  <c r="E109" i="62" s="1"/>
  <c r="D90" i="62"/>
  <c r="K85" i="62"/>
  <c r="D85" i="62"/>
  <c r="E85" i="62" s="1"/>
  <c r="D139" i="62"/>
  <c r="K134" i="62"/>
  <c r="D134" i="62"/>
  <c r="E134" i="62" s="1"/>
  <c r="K94" i="62"/>
  <c r="D94" i="62"/>
  <c r="K69" i="62"/>
  <c r="D69" i="62"/>
  <c r="E69" i="62" s="1"/>
  <c r="D54" i="62"/>
  <c r="D46" i="62"/>
  <c r="D22" i="62"/>
  <c r="D53" i="62"/>
  <c r="E53" i="62" s="1"/>
  <c r="D45" i="62"/>
  <c r="E45" i="62" s="1"/>
  <c r="D37" i="62"/>
  <c r="E37" i="62" s="1"/>
  <c r="D21" i="62"/>
  <c r="E21" i="62" s="1"/>
  <c r="D13" i="62"/>
  <c r="E13" i="62" s="1"/>
  <c r="D38" i="62"/>
  <c r="D14" i="62"/>
  <c r="K71" i="21"/>
  <c r="L43" i="21"/>
  <c r="K43" i="21" l="1"/>
</calcChain>
</file>

<file path=xl/sharedStrings.xml><?xml version="1.0" encoding="utf-8"?>
<sst xmlns="http://schemas.openxmlformats.org/spreadsheetml/2006/main" count="9199" uniqueCount="580">
  <si>
    <t>立                              　　　　　　　　　　　　　　　　　　　　　　　　　木                              　　　　　　　　　　　　　　　　　　　　　　　　　地</t>
  </si>
  <si>
    <t>区　　　　　　　　　分</t>
  </si>
  <si>
    <t>総     数</t>
  </si>
  <si>
    <t>人          　　　　　　　　　　　　　　　工          　　　　　　　　　　　　　　　林</t>
  </si>
  <si>
    <t>天          　　　　　　　　　　　　　　　然          　　　　　　　　　　　　　　　林</t>
  </si>
  <si>
    <t>総　　　　　　　　　　数</t>
  </si>
  <si>
    <t>育　　成　　単　　層　　林</t>
  </si>
  <si>
    <t>育　　成　　複　　層　　林</t>
  </si>
  <si>
    <t>総　　　　　　　　　数</t>
  </si>
  <si>
    <t>天　　　然　　　生　　　林</t>
  </si>
  <si>
    <t>針</t>
  </si>
  <si>
    <t>広</t>
  </si>
  <si>
    <t>総　　　　　数</t>
  </si>
  <si>
    <t>面　積</t>
  </si>
  <si>
    <t>蓄　積</t>
  </si>
  <si>
    <t>総数</t>
  </si>
  <si>
    <t>公</t>
  </si>
  <si>
    <t>県有林</t>
  </si>
  <si>
    <t>有</t>
  </si>
  <si>
    <t>市町村</t>
  </si>
  <si>
    <t>林</t>
  </si>
  <si>
    <t>有林</t>
  </si>
  <si>
    <t>財産区</t>
  </si>
  <si>
    <t>造林</t>
  </si>
  <si>
    <t>会社</t>
  </si>
  <si>
    <t>その他</t>
  </si>
  <si>
    <t>法人有林</t>
  </si>
  <si>
    <t>個人</t>
  </si>
  <si>
    <t>単位　面積：ha、蓄積：1,000ｍ3</t>
  </si>
  <si>
    <t>区　　　分</t>
  </si>
  <si>
    <t>総　　　数</t>
  </si>
  <si>
    <t>針　　　　　　　　　　　　　　　　　　　　葉　　　　　　　　　　　　　　　　　　　樹</t>
  </si>
  <si>
    <t>ス　　　ギ</t>
  </si>
  <si>
    <t>ア カ マ ツ</t>
  </si>
  <si>
    <t>ク ロ マ ツ</t>
  </si>
  <si>
    <t>ヒ       バ</t>
  </si>
  <si>
    <t>カ ラ マ ツ</t>
  </si>
  <si>
    <t>そ の 他 針</t>
  </si>
  <si>
    <t>民有林</t>
  </si>
  <si>
    <t>国有林</t>
  </si>
  <si>
    <t>　　注　　民有林のその他広にはブナ・ナラ類を含む。</t>
  </si>
  <si>
    <t>県</t>
  </si>
  <si>
    <t>17齢級</t>
  </si>
  <si>
    <t>青森市</t>
  </si>
  <si>
    <t>平内町</t>
  </si>
  <si>
    <t>今別町</t>
  </si>
  <si>
    <t>蓬田村</t>
  </si>
  <si>
    <t xml:space="preserve">        注　　官行造林地は「計画外地」を除く</t>
  </si>
  <si>
    <t>弘前市</t>
  </si>
  <si>
    <t>黒石市</t>
  </si>
  <si>
    <t>大鰐町</t>
  </si>
  <si>
    <t>西目屋村</t>
  </si>
  <si>
    <t>種別</t>
    <rPh sb="0" eb="2">
      <t>シュベツ</t>
    </rPh>
    <phoneticPr fontId="3"/>
  </si>
  <si>
    <t>県土</t>
    <rPh sb="0" eb="2">
      <t>ケンド</t>
    </rPh>
    <phoneticPr fontId="3"/>
  </si>
  <si>
    <t>森林</t>
    <rPh sb="0" eb="2">
      <t>シンリン</t>
    </rPh>
    <phoneticPr fontId="3"/>
  </si>
  <si>
    <t>民有林</t>
    <rPh sb="0" eb="3">
      <t>ミンユウリン</t>
    </rPh>
    <phoneticPr fontId="3"/>
  </si>
  <si>
    <t>国有林</t>
    <rPh sb="0" eb="3">
      <t>コクユウリン</t>
    </rPh>
    <phoneticPr fontId="3"/>
  </si>
  <si>
    <t>官行造林</t>
    <rPh sb="0" eb="1">
      <t>カン</t>
    </rPh>
    <rPh sb="1" eb="2">
      <t>コウ</t>
    </rPh>
    <rPh sb="2" eb="4">
      <t>ゾウリン</t>
    </rPh>
    <phoneticPr fontId="3"/>
  </si>
  <si>
    <t>防</t>
  </si>
  <si>
    <t>自</t>
  </si>
  <si>
    <t>獣</t>
  </si>
  <si>
    <t>跡</t>
  </si>
  <si>
    <t>傾</t>
  </si>
  <si>
    <t>安</t>
  </si>
  <si>
    <t>指</t>
  </si>
  <si>
    <t>然</t>
  </si>
  <si>
    <t>保</t>
  </si>
  <si>
    <t>名</t>
  </si>
  <si>
    <t>斜</t>
  </si>
  <si>
    <t>施</t>
  </si>
  <si>
    <t>源</t>
  </si>
  <si>
    <t>砂</t>
  </si>
  <si>
    <t>風</t>
  </si>
  <si>
    <t>害</t>
  </si>
  <si>
    <t>だ</t>
  </si>
  <si>
    <t>石</t>
  </si>
  <si>
    <t>火</t>
  </si>
  <si>
    <t>健</t>
  </si>
  <si>
    <t>致</t>
  </si>
  <si>
    <t>定</t>
  </si>
  <si>
    <t>別</t>
  </si>
  <si>
    <t>１</t>
  </si>
  <si>
    <t>環</t>
  </si>
  <si>
    <t>護</t>
  </si>
  <si>
    <t>勝</t>
  </si>
  <si>
    <t>地</t>
  </si>
  <si>
    <t>設</t>
  </si>
  <si>
    <t>か</t>
  </si>
  <si>
    <t>流</t>
  </si>
  <si>
    <t>崩</t>
  </si>
  <si>
    <t>れ</t>
  </si>
  <si>
    <t>種</t>
  </si>
  <si>
    <t>境</t>
  </si>
  <si>
    <t>区</t>
  </si>
  <si>
    <t>天</t>
  </si>
  <si>
    <t>ん</t>
  </si>
  <si>
    <t>出</t>
  </si>
  <si>
    <t>壊</t>
  </si>
  <si>
    <t>備</t>
  </si>
  <si>
    <t>止</t>
  </si>
  <si>
    <t>特</t>
  </si>
  <si>
    <t>養</t>
  </si>
  <si>
    <t>全</t>
  </si>
  <si>
    <t>記</t>
  </si>
  <si>
    <t>危</t>
  </si>
  <si>
    <t>念</t>
  </si>
  <si>
    <t>険</t>
  </si>
  <si>
    <t>域</t>
  </si>
  <si>
    <t>物</t>
  </si>
  <si>
    <t>三八上北</t>
  </si>
  <si>
    <t>下北</t>
  </si>
  <si>
    <t>東青</t>
  </si>
  <si>
    <t>津軽</t>
  </si>
  <si>
    <t>　　注　　（　）は兼種で外数である。</t>
  </si>
  <si>
    <t>単位　面積：ha</t>
  </si>
  <si>
    <t>人工</t>
    <rPh sb="0" eb="2">
      <t>ジンコウ</t>
    </rPh>
    <phoneticPr fontId="3"/>
  </si>
  <si>
    <t>林率</t>
    <rPh sb="0" eb="1">
      <t>ハヤシ</t>
    </rPh>
    <rPh sb="1" eb="2">
      <t>リツ</t>
    </rPh>
    <phoneticPr fontId="3"/>
  </si>
  <si>
    <t>官行</t>
    <rPh sb="0" eb="1">
      <t>カン</t>
    </rPh>
    <rPh sb="1" eb="2">
      <t>ギョウ</t>
    </rPh>
    <phoneticPr fontId="3"/>
  </si>
  <si>
    <t>造林</t>
    <rPh sb="0" eb="2">
      <t>ゾウリン</t>
    </rPh>
    <phoneticPr fontId="3"/>
  </si>
  <si>
    <t>無立木地</t>
    <rPh sb="2" eb="3">
      <t>キ</t>
    </rPh>
    <rPh sb="3" eb="4">
      <t>チ</t>
    </rPh>
    <phoneticPr fontId="3"/>
  </si>
  <si>
    <t>総数</t>
    <rPh sb="0" eb="2">
      <t>ソウスウ</t>
    </rPh>
    <phoneticPr fontId="3"/>
  </si>
  <si>
    <t>伐　採</t>
    <rPh sb="0" eb="1">
      <t>バツ</t>
    </rPh>
    <rPh sb="2" eb="3">
      <t>サイ</t>
    </rPh>
    <phoneticPr fontId="3"/>
  </si>
  <si>
    <t>跡　地</t>
    <rPh sb="0" eb="1">
      <t>アト</t>
    </rPh>
    <rPh sb="2" eb="3">
      <t>チ</t>
    </rPh>
    <phoneticPr fontId="3"/>
  </si>
  <si>
    <t>未　立</t>
    <rPh sb="0" eb="1">
      <t>ミ</t>
    </rPh>
    <rPh sb="2" eb="3">
      <t>タ</t>
    </rPh>
    <phoneticPr fontId="3"/>
  </si>
  <si>
    <t>木　地</t>
    <rPh sb="0" eb="1">
      <t>キ</t>
    </rPh>
    <rPh sb="2" eb="3">
      <t>チ</t>
    </rPh>
    <phoneticPr fontId="3"/>
  </si>
  <si>
    <t>困難地</t>
    <rPh sb="0" eb="2">
      <t>コンナン</t>
    </rPh>
    <rPh sb="2" eb="3">
      <t>チ</t>
    </rPh>
    <phoneticPr fontId="3"/>
  </si>
  <si>
    <t>総数</t>
    <rPh sb="1" eb="2">
      <t>スウ</t>
    </rPh>
    <phoneticPr fontId="3"/>
  </si>
  <si>
    <t>水源かん養</t>
    <rPh sb="1" eb="2">
      <t>ゲン</t>
    </rPh>
    <rPh sb="4" eb="5">
      <t>マモル</t>
    </rPh>
    <phoneticPr fontId="3"/>
  </si>
  <si>
    <t>土砂流出防備</t>
    <rPh sb="0" eb="2">
      <t>ドシャ</t>
    </rPh>
    <rPh sb="2" eb="4">
      <t>リュウシュツ</t>
    </rPh>
    <rPh sb="4" eb="6">
      <t>ボウビ</t>
    </rPh>
    <phoneticPr fontId="3"/>
  </si>
  <si>
    <t>土砂崩壊防備</t>
    <rPh sb="0" eb="2">
      <t>ドシャ</t>
    </rPh>
    <rPh sb="2" eb="4">
      <t>ホウカイ</t>
    </rPh>
    <rPh sb="4" eb="6">
      <t>ボウビ</t>
    </rPh>
    <phoneticPr fontId="3"/>
  </si>
  <si>
    <t>飛砂防備</t>
    <rPh sb="1" eb="2">
      <t>スナ</t>
    </rPh>
    <rPh sb="2" eb="4">
      <t>ボウビ</t>
    </rPh>
    <phoneticPr fontId="3"/>
  </si>
  <si>
    <t>防風</t>
    <rPh sb="1" eb="2">
      <t>カゼ</t>
    </rPh>
    <phoneticPr fontId="3"/>
  </si>
  <si>
    <t>潮害防備</t>
    <rPh sb="1" eb="2">
      <t>ガイ</t>
    </rPh>
    <rPh sb="2" eb="4">
      <t>ボウビ</t>
    </rPh>
    <phoneticPr fontId="3"/>
  </si>
  <si>
    <t>干害防備</t>
    <rPh sb="1" eb="2">
      <t>ガイ</t>
    </rPh>
    <rPh sb="2" eb="4">
      <t>ボウビ</t>
    </rPh>
    <phoneticPr fontId="3"/>
  </si>
  <si>
    <t>なだれ防止</t>
    <rPh sb="3" eb="5">
      <t>ボウシ</t>
    </rPh>
    <phoneticPr fontId="3"/>
  </si>
  <si>
    <t>落石防止</t>
    <rPh sb="1" eb="2">
      <t>イシ</t>
    </rPh>
    <rPh sb="2" eb="4">
      <t>ボウシ</t>
    </rPh>
    <phoneticPr fontId="3"/>
  </si>
  <si>
    <t>防火</t>
    <rPh sb="1" eb="2">
      <t>ヒ</t>
    </rPh>
    <phoneticPr fontId="3"/>
  </si>
  <si>
    <t>保健</t>
    <rPh sb="0" eb="2">
      <t>ホケン</t>
    </rPh>
    <phoneticPr fontId="3"/>
  </si>
  <si>
    <t>風致</t>
    <rPh sb="0" eb="2">
      <t>フウチ</t>
    </rPh>
    <phoneticPr fontId="3"/>
  </si>
  <si>
    <t>特別保護地域</t>
    <rPh sb="0" eb="2">
      <t>トクベツ</t>
    </rPh>
    <rPh sb="2" eb="4">
      <t>ホゴ</t>
    </rPh>
    <rPh sb="4" eb="6">
      <t>チイキ</t>
    </rPh>
    <phoneticPr fontId="3"/>
  </si>
  <si>
    <t>第１種特別地域</t>
    <rPh sb="2" eb="3">
      <t>シュ</t>
    </rPh>
    <rPh sb="3" eb="5">
      <t>トクベツ</t>
    </rPh>
    <rPh sb="5" eb="7">
      <t>チイキ</t>
    </rPh>
    <phoneticPr fontId="3"/>
  </si>
  <si>
    <t>第２種特別地域</t>
    <rPh sb="2" eb="3">
      <t>シュ</t>
    </rPh>
    <rPh sb="3" eb="5">
      <t>トクベツ</t>
    </rPh>
    <rPh sb="5" eb="7">
      <t>チイキ</t>
    </rPh>
    <phoneticPr fontId="3"/>
  </si>
  <si>
    <t>第３種特別地域</t>
    <rPh sb="2" eb="3">
      <t>シュ</t>
    </rPh>
    <rPh sb="3" eb="5">
      <t>トクベツ</t>
    </rPh>
    <rPh sb="5" eb="7">
      <t>チイキ</t>
    </rPh>
    <phoneticPr fontId="3"/>
  </si>
  <si>
    <t>鳥獣保護区特別保護地区</t>
    <rPh sb="0" eb="2">
      <t>チョウジュウ</t>
    </rPh>
    <rPh sb="2" eb="5">
      <t>ホゴク</t>
    </rPh>
    <rPh sb="5" eb="7">
      <t>トクベツ</t>
    </rPh>
    <rPh sb="7" eb="9">
      <t>ホゴ</t>
    </rPh>
    <rPh sb="9" eb="11">
      <t>チク</t>
    </rPh>
    <phoneticPr fontId="3"/>
  </si>
  <si>
    <t>史跡名勝天然記念物</t>
    <rPh sb="0" eb="2">
      <t>シセキ</t>
    </rPh>
    <rPh sb="2" eb="4">
      <t>メイショウ</t>
    </rPh>
    <rPh sb="4" eb="6">
      <t>テンネン</t>
    </rPh>
    <rPh sb="6" eb="9">
      <t>キネンブツ</t>
    </rPh>
    <phoneticPr fontId="3"/>
  </si>
  <si>
    <t>急傾斜地崩壊危険地区</t>
    <rPh sb="1" eb="4">
      <t>ケイシャチ</t>
    </rPh>
    <rPh sb="4" eb="6">
      <t>ホウカイ</t>
    </rPh>
    <rPh sb="6" eb="8">
      <t>キケン</t>
    </rPh>
    <rPh sb="8" eb="10">
      <t>チク</t>
    </rPh>
    <phoneticPr fontId="3"/>
  </si>
  <si>
    <t>保安施設地区</t>
    <rPh sb="0" eb="2">
      <t>ホアン</t>
    </rPh>
    <rPh sb="2" eb="4">
      <t>シセツ</t>
    </rPh>
    <rPh sb="4" eb="6">
      <t>チク</t>
    </rPh>
    <phoneticPr fontId="3"/>
  </si>
  <si>
    <t>18齢級</t>
  </si>
  <si>
    <t>19齢級</t>
  </si>
  <si>
    <t>20齢級</t>
  </si>
  <si>
    <t>蓄積</t>
  </si>
  <si>
    <t>以　上</t>
  </si>
  <si>
    <t>総　　　 数</t>
  </si>
  <si>
    <t>総    数</t>
  </si>
  <si>
    <t>人</t>
  </si>
  <si>
    <t>立</t>
  </si>
  <si>
    <t>ス    ギ</t>
  </si>
  <si>
    <t>アカマツ</t>
  </si>
  <si>
    <t>工</t>
  </si>
  <si>
    <t>葉</t>
  </si>
  <si>
    <t>クロマツ</t>
  </si>
  <si>
    <t>ヒ    バ</t>
  </si>
  <si>
    <t>樹</t>
  </si>
  <si>
    <t>カラマツ</t>
  </si>
  <si>
    <t>その他 針</t>
  </si>
  <si>
    <t>広   葉   樹</t>
  </si>
  <si>
    <t>ヒ     バ</t>
  </si>
  <si>
    <t>横浜町</t>
  </si>
  <si>
    <t xml:space="preserve">   注　　官行造林は除く。</t>
  </si>
  <si>
    <t>人          工          林</t>
  </si>
  <si>
    <t>天          然          林</t>
  </si>
  <si>
    <t>除     地</t>
  </si>
  <si>
    <t>むつ市</t>
  </si>
  <si>
    <t>大間町</t>
  </si>
  <si>
    <t>東通村</t>
  </si>
  <si>
    <t>風間浦村</t>
  </si>
  <si>
    <t>佐井村</t>
  </si>
  <si>
    <t xml:space="preserve">  国有林森林資源表（東青森林計画区）</t>
  </si>
  <si>
    <t>五所川原市</t>
  </si>
  <si>
    <t>深浦町</t>
  </si>
  <si>
    <t>区　　　　　　　　　　分</t>
  </si>
  <si>
    <t>総   数</t>
  </si>
  <si>
    <t>21齢級</t>
  </si>
  <si>
    <t>総　　　　　　　数</t>
  </si>
  <si>
    <t>面積</t>
  </si>
  <si>
    <t>１齢級</t>
  </si>
  <si>
    <t>２齢級</t>
  </si>
  <si>
    <t>３齢級</t>
  </si>
  <si>
    <t>４齢級</t>
  </si>
  <si>
    <t>制限林</t>
  </si>
  <si>
    <t>普通林</t>
  </si>
  <si>
    <t>鶴田町</t>
  </si>
  <si>
    <t>森　  林　  計　  画　  区</t>
  </si>
  <si>
    <t>更新困難地</t>
  </si>
  <si>
    <t>下北森林計画区</t>
  </si>
  <si>
    <t>東青森林計画区</t>
  </si>
  <si>
    <t>津軽森林計画区</t>
  </si>
  <si>
    <t>八戸市</t>
  </si>
  <si>
    <t>五戸町</t>
  </si>
  <si>
    <t>田子町</t>
  </si>
  <si>
    <t>南部町</t>
  </si>
  <si>
    <t>階上町</t>
  </si>
  <si>
    <t>新郷村</t>
  </si>
  <si>
    <t>官行造林</t>
  </si>
  <si>
    <t>三戸町</t>
  </si>
  <si>
    <t>更新困難地</t>
    <phoneticPr fontId="3"/>
  </si>
  <si>
    <t>伐採跡地</t>
    <phoneticPr fontId="3"/>
  </si>
  <si>
    <t>未立木地</t>
    <phoneticPr fontId="3"/>
  </si>
  <si>
    <t>無      立      木     地</t>
    <phoneticPr fontId="3"/>
  </si>
  <si>
    <t>区　　　　　　　分</t>
  </si>
  <si>
    <t>総　　　　数</t>
  </si>
  <si>
    <t>公　　　　　　　　　　有　　　　　　　　　　林</t>
  </si>
  <si>
    <t>私　　　　　          　　　　　有　　　　　　　　　　          林</t>
  </si>
  <si>
    <t>市町村有林</t>
  </si>
  <si>
    <t>財産区有林</t>
  </si>
  <si>
    <t>会社有林</t>
  </si>
  <si>
    <t>その他法人有林</t>
  </si>
  <si>
    <t>個人有林</t>
  </si>
  <si>
    <t>十和田市</t>
  </si>
  <si>
    <t>三沢市</t>
  </si>
  <si>
    <t>野辺地町</t>
  </si>
  <si>
    <t>七戸町</t>
  </si>
  <si>
    <t>東北町</t>
  </si>
  <si>
    <t>六戸町</t>
  </si>
  <si>
    <t>２</t>
  </si>
  <si>
    <t>３</t>
  </si>
  <si>
    <t>三八上北森林計画区</t>
  </si>
  <si>
    <t>木</t>
  </si>
  <si>
    <t>５齢級</t>
  </si>
  <si>
    <t>６齢級</t>
  </si>
  <si>
    <t>７齢級</t>
  </si>
  <si>
    <t>８齢級</t>
  </si>
  <si>
    <t>９齢級</t>
  </si>
  <si>
    <t>10齢級</t>
  </si>
  <si>
    <t>11齢級</t>
  </si>
  <si>
    <t>12齢級</t>
  </si>
  <si>
    <t>13齢級</t>
  </si>
  <si>
    <t>14齢級</t>
  </si>
  <si>
    <t>15齢級</t>
  </si>
  <si>
    <t>16齢級</t>
  </si>
  <si>
    <t>立　　　　　　　　　　　　　　木　　　　　　　　　　　　　　地</t>
  </si>
  <si>
    <t>区　  　  　　　　分</t>
  </si>
  <si>
    <t>人　　　　　　工　　　　　林</t>
  </si>
  <si>
    <t>天　　　　　然　　　　　林</t>
  </si>
  <si>
    <t>無立木地</t>
  </si>
  <si>
    <t>除　　地</t>
  </si>
  <si>
    <t>　　注　　官行造林地は「計画外地」を除く。</t>
  </si>
  <si>
    <t>単位　蓄積：1,000ｍ3</t>
  </si>
  <si>
    <t>広　　　　　　　　　　葉　　　　　　　　　　樹</t>
  </si>
  <si>
    <t>ha当り蓄積(ｍ3)</t>
  </si>
  <si>
    <t>ブ　　　ナ</t>
  </si>
  <si>
    <t>ナ　ラ　類</t>
  </si>
  <si>
    <t>そ の 他 広</t>
  </si>
  <si>
    <t>単位　面積：ha、蓄積：1,000ｍ3、率：％</t>
  </si>
  <si>
    <t>民　　　　　　　　　　　　　　　有　　　　　　　　　　　　　　　林</t>
  </si>
  <si>
    <t>国          有          林</t>
  </si>
  <si>
    <t>総 森 林</t>
  </si>
  <si>
    <t>森 林 率</t>
  </si>
  <si>
    <t>総      数</t>
  </si>
  <si>
    <t>人 工 林</t>
  </si>
  <si>
    <t>天 然 林</t>
  </si>
  <si>
    <t>Ａ</t>
  </si>
  <si>
    <t>Ｂ＝Ｃ＋Ｅ</t>
  </si>
  <si>
    <t>Ｂ／Ａ</t>
  </si>
  <si>
    <t>Ｃ</t>
  </si>
  <si>
    <t>Ｄ</t>
  </si>
  <si>
    <t>Ｄ／Ｃ</t>
  </si>
  <si>
    <t>Ｅ</t>
  </si>
  <si>
    <t>県合計</t>
  </si>
  <si>
    <t>森林計画区</t>
  </si>
  <si>
    <t>■林種、林相別面積、蓄積</t>
    <phoneticPr fontId="3"/>
  </si>
  <si>
    <t>未立木地、除地</t>
    <rPh sb="0" eb="1">
      <t>ミ</t>
    </rPh>
    <rPh sb="1" eb="3">
      <t>リュウボク</t>
    </rPh>
    <rPh sb="3" eb="4">
      <t>チ</t>
    </rPh>
    <rPh sb="5" eb="6">
      <t>ジョ</t>
    </rPh>
    <rPh sb="6" eb="7">
      <t>チ</t>
    </rPh>
    <phoneticPr fontId="3"/>
  </si>
  <si>
    <t>更新困難地</t>
    <rPh sb="0" eb="2">
      <t>コウシン</t>
    </rPh>
    <rPh sb="2" eb="4">
      <t>コンナン</t>
    </rPh>
    <rPh sb="4" eb="5">
      <t>チ</t>
    </rPh>
    <phoneticPr fontId="3"/>
  </si>
  <si>
    <t>総　　　　数</t>
    <phoneticPr fontId="3"/>
  </si>
  <si>
    <t>民　有　林</t>
    <phoneticPr fontId="3"/>
  </si>
  <si>
    <t>単位　面積：ｈａ</t>
    <rPh sb="3" eb="5">
      <t>メンセキ</t>
    </rPh>
    <phoneticPr fontId="3"/>
  </si>
  <si>
    <t>■樹種別蓄積</t>
    <phoneticPr fontId="3"/>
  </si>
  <si>
    <t>■樹種別面積</t>
    <rPh sb="4" eb="6">
      <t>メンセキ</t>
    </rPh>
    <phoneticPr fontId="3"/>
  </si>
  <si>
    <t>伐採跡地</t>
    <phoneticPr fontId="3"/>
  </si>
  <si>
    <t>未立木地</t>
    <phoneticPr fontId="3"/>
  </si>
  <si>
    <t>凡　　　　例</t>
    <rPh sb="0" eb="1">
      <t>ボン</t>
    </rPh>
    <rPh sb="5" eb="6">
      <t>レイ</t>
    </rPh>
    <phoneticPr fontId="3"/>
  </si>
  <si>
    <t>■森林の現況</t>
    <rPh sb="1" eb="3">
      <t>シンリン</t>
    </rPh>
    <rPh sb="4" eb="6">
      <t>ゲンキョウ</t>
    </rPh>
    <phoneticPr fontId="3"/>
  </si>
  <si>
    <t>内訳</t>
    <rPh sb="0" eb="2">
      <t>ウチワケ</t>
    </rPh>
    <phoneticPr fontId="3"/>
  </si>
  <si>
    <t>■計画樹立年度一覧表</t>
    <rPh sb="1" eb="3">
      <t>ケイカク</t>
    </rPh>
    <rPh sb="3" eb="5">
      <t>ジュリツ</t>
    </rPh>
    <rPh sb="5" eb="7">
      <t>ネンド</t>
    </rPh>
    <rPh sb="7" eb="9">
      <t>イチラン</t>
    </rPh>
    <rPh sb="9" eb="10">
      <t>ヒョウ</t>
    </rPh>
    <phoneticPr fontId="3"/>
  </si>
  <si>
    <t>（１）地域森林計画（民有林）</t>
    <rPh sb="3" eb="5">
      <t>チイキ</t>
    </rPh>
    <rPh sb="5" eb="7">
      <t>シンリン</t>
    </rPh>
    <rPh sb="7" eb="9">
      <t>ケイカク</t>
    </rPh>
    <rPh sb="10" eb="13">
      <t>ミンユウリン</t>
    </rPh>
    <phoneticPr fontId="3"/>
  </si>
  <si>
    <t>森林計画区</t>
    <rPh sb="0" eb="2">
      <t>シンリン</t>
    </rPh>
    <rPh sb="2" eb="4">
      <t>ケイカク</t>
    </rPh>
    <rPh sb="4" eb="5">
      <t>ク</t>
    </rPh>
    <phoneticPr fontId="3"/>
  </si>
  <si>
    <t>樹立年度</t>
    <rPh sb="0" eb="2">
      <t>ジュリツ</t>
    </rPh>
    <rPh sb="2" eb="4">
      <t>ネンド</t>
    </rPh>
    <phoneticPr fontId="3"/>
  </si>
  <si>
    <t>調査年度</t>
    <rPh sb="0" eb="2">
      <t>チョウサ</t>
    </rPh>
    <rPh sb="2" eb="4">
      <t>ネンド</t>
    </rPh>
    <phoneticPr fontId="3"/>
  </si>
  <si>
    <t>三八上北</t>
    <rPh sb="0" eb="2">
      <t>サンハチ</t>
    </rPh>
    <rPh sb="2" eb="4">
      <t>カミキタ</t>
    </rPh>
    <phoneticPr fontId="3"/>
  </si>
  <si>
    <t>関　係　市　町　村</t>
    <rPh sb="0" eb="1">
      <t>セキ</t>
    </rPh>
    <rPh sb="2" eb="3">
      <t>カカリ</t>
    </rPh>
    <rPh sb="4" eb="5">
      <t>シ</t>
    </rPh>
    <rPh sb="6" eb="7">
      <t>マチ</t>
    </rPh>
    <rPh sb="8" eb="9">
      <t>ムラ</t>
    </rPh>
    <phoneticPr fontId="3"/>
  </si>
  <si>
    <t>下　　　北</t>
    <rPh sb="0" eb="1">
      <t>シタ</t>
    </rPh>
    <rPh sb="4" eb="5">
      <t>キタ</t>
    </rPh>
    <phoneticPr fontId="3"/>
  </si>
  <si>
    <t>東　　　青</t>
    <rPh sb="0" eb="1">
      <t>ヒガシ</t>
    </rPh>
    <rPh sb="4" eb="5">
      <t>アオ</t>
    </rPh>
    <phoneticPr fontId="3"/>
  </si>
  <si>
    <t>津　　　軽</t>
    <rPh sb="0" eb="1">
      <t>ツ</t>
    </rPh>
    <rPh sb="4" eb="5">
      <t>ケイ</t>
    </rPh>
    <phoneticPr fontId="3"/>
  </si>
  <si>
    <t>（２）地域森林計画（国有林）</t>
    <rPh sb="3" eb="5">
      <t>チイキ</t>
    </rPh>
    <rPh sb="5" eb="7">
      <t>シンリン</t>
    </rPh>
    <rPh sb="7" eb="9">
      <t>ケイカク</t>
    </rPh>
    <rPh sb="10" eb="11">
      <t>クニ</t>
    </rPh>
    <rPh sb="11" eb="12">
      <t>ユウ</t>
    </rPh>
    <rPh sb="12" eb="13">
      <t>バヤシ</t>
    </rPh>
    <phoneticPr fontId="3"/>
  </si>
  <si>
    <t>県内全域</t>
    <rPh sb="0" eb="2">
      <t>ケンナイ</t>
    </rPh>
    <rPh sb="2" eb="4">
      <t>ゼンイキ</t>
    </rPh>
    <phoneticPr fontId="3"/>
  </si>
  <si>
    <t>－</t>
    <phoneticPr fontId="3"/>
  </si>
  <si>
    <t>（３）官行造林</t>
    <rPh sb="3" eb="4">
      <t>カン</t>
    </rPh>
    <rPh sb="4" eb="5">
      <t>コウ</t>
    </rPh>
    <rPh sb="5" eb="7">
      <t>ゾウリン</t>
    </rPh>
    <phoneticPr fontId="3"/>
  </si>
  <si>
    <t>比率（％）</t>
    <rPh sb="0" eb="2">
      <t>ヒリツ</t>
    </rPh>
    <phoneticPr fontId="3"/>
  </si>
  <si>
    <t>（２）森林蓄積</t>
    <rPh sb="3" eb="5">
      <t>シンリン</t>
    </rPh>
    <rPh sb="5" eb="7">
      <t>チクセキ</t>
    </rPh>
    <phoneticPr fontId="3"/>
  </si>
  <si>
    <t>（１）森林面積</t>
    <rPh sb="3" eb="5">
      <t>シンリン</t>
    </rPh>
    <rPh sb="5" eb="7">
      <t>メンセキ</t>
    </rPh>
    <phoneticPr fontId="3"/>
  </si>
  <si>
    <t>（３）民有林樹種別面積</t>
    <rPh sb="3" eb="6">
      <t>ミンユウリン</t>
    </rPh>
    <rPh sb="6" eb="7">
      <t>ジュ</t>
    </rPh>
    <rPh sb="7" eb="8">
      <t>シュ</t>
    </rPh>
    <rPh sb="8" eb="9">
      <t>ベツ</t>
    </rPh>
    <rPh sb="9" eb="11">
      <t>メンセキ</t>
    </rPh>
    <phoneticPr fontId="3"/>
  </si>
  <si>
    <t>針</t>
    <rPh sb="0" eb="1">
      <t>シン</t>
    </rPh>
    <phoneticPr fontId="3"/>
  </si>
  <si>
    <t>葉</t>
    <rPh sb="0" eb="1">
      <t>ハ</t>
    </rPh>
    <phoneticPr fontId="3"/>
  </si>
  <si>
    <t>樹</t>
    <rPh sb="0" eb="1">
      <t>キ</t>
    </rPh>
    <phoneticPr fontId="3"/>
  </si>
  <si>
    <t>小計</t>
    <rPh sb="0" eb="2">
      <t>ショウケイ</t>
    </rPh>
    <phoneticPr fontId="3"/>
  </si>
  <si>
    <t>スギ</t>
    <phoneticPr fontId="3"/>
  </si>
  <si>
    <t>アカマツ</t>
    <phoneticPr fontId="3"/>
  </si>
  <si>
    <t>クロマツ</t>
    <phoneticPr fontId="3"/>
  </si>
  <si>
    <t>ヒバ</t>
    <phoneticPr fontId="3"/>
  </si>
  <si>
    <t>カラマツ</t>
    <phoneticPr fontId="3"/>
  </si>
  <si>
    <t>その他針葉樹</t>
    <rPh sb="2" eb="3">
      <t>タ</t>
    </rPh>
    <rPh sb="3" eb="6">
      <t>シンヨウジュ</t>
    </rPh>
    <phoneticPr fontId="3"/>
  </si>
  <si>
    <t>広葉樹</t>
    <rPh sb="0" eb="3">
      <t>コウヨウジュ</t>
    </rPh>
    <phoneticPr fontId="3"/>
  </si>
  <si>
    <t>無立木地</t>
    <rPh sb="0" eb="1">
      <t>ム</t>
    </rPh>
    <rPh sb="1" eb="3">
      <t>タチキ</t>
    </rPh>
    <rPh sb="3" eb="4">
      <t>チ</t>
    </rPh>
    <phoneticPr fontId="3"/>
  </si>
  <si>
    <t>面積（ha)</t>
    <rPh sb="0" eb="2">
      <t>メンセキ</t>
    </rPh>
    <phoneticPr fontId="3"/>
  </si>
  <si>
    <t>（４）民有林樹種別蓄積</t>
    <rPh sb="3" eb="6">
      <t>ミンユウリン</t>
    </rPh>
    <rPh sb="6" eb="7">
      <t>ジュ</t>
    </rPh>
    <rPh sb="7" eb="8">
      <t>シュ</t>
    </rPh>
    <rPh sb="8" eb="9">
      <t>ベツ</t>
    </rPh>
    <rPh sb="9" eb="11">
      <t>チクセキ</t>
    </rPh>
    <phoneticPr fontId="3"/>
  </si>
  <si>
    <t>（５）国有林樹種別面積</t>
    <rPh sb="3" eb="6">
      <t>コクユウリン</t>
    </rPh>
    <rPh sb="6" eb="7">
      <t>ジュ</t>
    </rPh>
    <rPh sb="7" eb="8">
      <t>シュ</t>
    </rPh>
    <rPh sb="8" eb="9">
      <t>ベツ</t>
    </rPh>
    <rPh sb="9" eb="11">
      <t>メンセキ</t>
    </rPh>
    <phoneticPr fontId="3"/>
  </si>
  <si>
    <t>未立木地等</t>
    <rPh sb="0" eb="1">
      <t>ミ</t>
    </rPh>
    <rPh sb="1" eb="3">
      <t>タチキ</t>
    </rPh>
    <rPh sb="3" eb="4">
      <t>チ</t>
    </rPh>
    <rPh sb="4" eb="5">
      <t>トウ</t>
    </rPh>
    <phoneticPr fontId="3"/>
  </si>
  <si>
    <t>無立木地等</t>
    <rPh sb="0" eb="1">
      <t>ム</t>
    </rPh>
    <rPh sb="1" eb="3">
      <t>タチキ</t>
    </rPh>
    <rPh sb="3" eb="4">
      <t>チ</t>
    </rPh>
    <rPh sb="4" eb="5">
      <t>トウ</t>
    </rPh>
    <phoneticPr fontId="3"/>
  </si>
  <si>
    <t>（６）国有林樹種別蓄積</t>
    <rPh sb="3" eb="6">
      <t>コクユウリン</t>
    </rPh>
    <rPh sb="6" eb="7">
      <t>ジュ</t>
    </rPh>
    <rPh sb="7" eb="8">
      <t>シュ</t>
    </rPh>
    <rPh sb="8" eb="9">
      <t>ベツ</t>
    </rPh>
    <rPh sb="9" eb="11">
      <t>チクセキ</t>
    </rPh>
    <phoneticPr fontId="3"/>
  </si>
  <si>
    <t>青森県森林資源統計書</t>
    <rPh sb="0" eb="3">
      <t>アオモリケン</t>
    </rPh>
    <rPh sb="3" eb="5">
      <t>シンリン</t>
    </rPh>
    <rPh sb="5" eb="7">
      <t>シゲン</t>
    </rPh>
    <rPh sb="7" eb="10">
      <t>トウケイショ</t>
    </rPh>
    <phoneticPr fontId="3"/>
  </si>
  <si>
    <t>青森県農林水産部林政課</t>
    <rPh sb="0" eb="3">
      <t>アオモリケン</t>
    </rPh>
    <rPh sb="3" eb="5">
      <t>ノウリン</t>
    </rPh>
    <rPh sb="5" eb="7">
      <t>スイサン</t>
    </rPh>
    <rPh sb="7" eb="8">
      <t>ブ</t>
    </rPh>
    <rPh sb="8" eb="10">
      <t>リンセイ</t>
    </rPh>
    <rPh sb="10" eb="11">
      <t>カ</t>
    </rPh>
    <phoneticPr fontId="3"/>
  </si>
  <si>
    <t>国　有　林</t>
    <phoneticPr fontId="3"/>
  </si>
  <si>
    <t>※官行造林は除く</t>
    <rPh sb="1" eb="2">
      <t>カン</t>
    </rPh>
    <rPh sb="2" eb="3">
      <t>コウ</t>
    </rPh>
    <rPh sb="3" eb="5">
      <t>ゾウリン</t>
    </rPh>
    <rPh sb="6" eb="7">
      <t>ノゾ</t>
    </rPh>
    <phoneticPr fontId="3"/>
  </si>
  <si>
    <t>総    数</t>
    <phoneticPr fontId="3"/>
  </si>
  <si>
    <t>無      立      木      地</t>
    <phoneticPr fontId="3"/>
  </si>
  <si>
    <t>水</t>
  </si>
  <si>
    <t>魚つき</t>
    <rPh sb="0" eb="1">
      <t>ウオ</t>
    </rPh>
    <phoneticPr fontId="3"/>
  </si>
  <si>
    <t xml:space="preserve">注　 </t>
    <phoneticPr fontId="3"/>
  </si>
  <si>
    <t>その他法人有林には、社寺有林、森林組合有林を含む。個人有林には、部落有林、共有林、その他を含む。</t>
    <phoneticPr fontId="3"/>
  </si>
  <si>
    <t>つがる市</t>
    <rPh sb="3" eb="4">
      <t>シ</t>
    </rPh>
    <phoneticPr fontId="3"/>
  </si>
  <si>
    <t>外ヶ浜町</t>
    <rPh sb="0" eb="1">
      <t>ソト</t>
    </rPh>
    <rPh sb="2" eb="3">
      <t>ハマ</t>
    </rPh>
    <rPh sb="3" eb="4">
      <t>マチ</t>
    </rPh>
    <phoneticPr fontId="3"/>
  </si>
  <si>
    <t>中泊町</t>
    <rPh sb="1" eb="2">
      <t>ト</t>
    </rPh>
    <phoneticPr fontId="3"/>
  </si>
  <si>
    <t>十和田市、三沢市、野辺地町、七戸町、東北町</t>
    <rPh sb="0" eb="4">
      <t>トワダシ</t>
    </rPh>
    <rPh sb="5" eb="8">
      <t>ミサワシ</t>
    </rPh>
    <rPh sb="9" eb="13">
      <t>ノヘジマチ</t>
    </rPh>
    <rPh sb="14" eb="17">
      <t>シチノヘマチ</t>
    </rPh>
    <phoneticPr fontId="3"/>
  </si>
  <si>
    <t>横浜町、六ヶ所村、三戸町、田子町、新郷村</t>
    <rPh sb="0" eb="3">
      <t>ヨコハママチ</t>
    </rPh>
    <rPh sb="4" eb="8">
      <t>ロッカショムラ</t>
    </rPh>
    <phoneticPr fontId="3"/>
  </si>
  <si>
    <t>むつ市、大間町、東通村、風間浦村、佐井村</t>
    <rPh sb="2" eb="3">
      <t>シ</t>
    </rPh>
    <rPh sb="4" eb="6">
      <t>オオマ</t>
    </rPh>
    <rPh sb="6" eb="7">
      <t>マチ</t>
    </rPh>
    <rPh sb="8" eb="9">
      <t>ヒガシ</t>
    </rPh>
    <rPh sb="9" eb="10">
      <t>ツウ</t>
    </rPh>
    <rPh sb="10" eb="11">
      <t>ムラ</t>
    </rPh>
    <rPh sb="12" eb="14">
      <t>カザマ</t>
    </rPh>
    <rPh sb="14" eb="15">
      <t>ウラ</t>
    </rPh>
    <rPh sb="15" eb="16">
      <t>ムラ</t>
    </rPh>
    <phoneticPr fontId="3"/>
  </si>
  <si>
    <t>（参考資料）市町村合併の状況</t>
    <rPh sb="1" eb="3">
      <t>サンコウ</t>
    </rPh>
    <rPh sb="3" eb="5">
      <t>シリョウ</t>
    </rPh>
    <rPh sb="6" eb="9">
      <t>シチョウソン</t>
    </rPh>
    <rPh sb="9" eb="11">
      <t>ガッペイ</t>
    </rPh>
    <rPh sb="12" eb="14">
      <t>ジョウキョウ</t>
    </rPh>
    <phoneticPr fontId="3"/>
  </si>
  <si>
    <t>《東青森林計画区》</t>
    <rPh sb="1" eb="2">
      <t>ヒガシ</t>
    </rPh>
    <rPh sb="2" eb="3">
      <t>アオ</t>
    </rPh>
    <rPh sb="3" eb="5">
      <t>シンリン</t>
    </rPh>
    <rPh sb="5" eb="7">
      <t>ケイカク</t>
    </rPh>
    <rPh sb="7" eb="8">
      <t>ク</t>
    </rPh>
    <phoneticPr fontId="3"/>
  </si>
  <si>
    <t>合併前名称</t>
    <rPh sb="0" eb="2">
      <t>ガッペイ</t>
    </rPh>
    <rPh sb="2" eb="3">
      <t>マエ</t>
    </rPh>
    <rPh sb="3" eb="5">
      <t>メイショウ</t>
    </rPh>
    <phoneticPr fontId="3"/>
  </si>
  <si>
    <t>合併後名称</t>
    <rPh sb="0" eb="2">
      <t>ガッペイ</t>
    </rPh>
    <rPh sb="2" eb="3">
      <t>ゴ</t>
    </rPh>
    <rPh sb="3" eb="5">
      <t>メイショウ</t>
    </rPh>
    <phoneticPr fontId="3"/>
  </si>
  <si>
    <t>合併年月日</t>
    <rPh sb="0" eb="2">
      <t>ガッペイ</t>
    </rPh>
    <rPh sb="2" eb="5">
      <t>ネンガッピ</t>
    </rPh>
    <phoneticPr fontId="3"/>
  </si>
  <si>
    <t>備考</t>
    <rPh sb="0" eb="2">
      <t>ビコウ</t>
    </rPh>
    <phoneticPr fontId="3"/>
  </si>
  <si>
    <t>青森市</t>
    <rPh sb="0" eb="3">
      <t>アオモリシ</t>
    </rPh>
    <phoneticPr fontId="3"/>
  </si>
  <si>
    <t>浪岡町</t>
    <rPh sb="0" eb="3">
      <t>ナミオカマチ</t>
    </rPh>
    <phoneticPr fontId="3"/>
  </si>
  <si>
    <t>浪岡町は津軽森林計画区から</t>
    <rPh sb="0" eb="3">
      <t>ナミオカマチ</t>
    </rPh>
    <rPh sb="4" eb="6">
      <t>ツガル</t>
    </rPh>
    <rPh sb="6" eb="8">
      <t>シンリン</t>
    </rPh>
    <rPh sb="8" eb="10">
      <t>ケイカク</t>
    </rPh>
    <rPh sb="10" eb="11">
      <t>ク</t>
    </rPh>
    <phoneticPr fontId="3"/>
  </si>
  <si>
    <t>蟹田町</t>
    <rPh sb="0" eb="3">
      <t>カニタマチ</t>
    </rPh>
    <phoneticPr fontId="3"/>
  </si>
  <si>
    <t>平舘村</t>
    <rPh sb="0" eb="1">
      <t>タイ</t>
    </rPh>
    <rPh sb="1" eb="2">
      <t>タテ</t>
    </rPh>
    <rPh sb="2" eb="3">
      <t>ムラ</t>
    </rPh>
    <phoneticPr fontId="3"/>
  </si>
  <si>
    <t>三厩村</t>
    <rPh sb="0" eb="3">
      <t>ミンマヤムラ</t>
    </rPh>
    <phoneticPr fontId="3"/>
  </si>
  <si>
    <t>《津軽森林計画区》</t>
    <rPh sb="1" eb="3">
      <t>ツガル</t>
    </rPh>
    <rPh sb="3" eb="5">
      <t>シンリン</t>
    </rPh>
    <rPh sb="5" eb="7">
      <t>ケイカク</t>
    </rPh>
    <rPh sb="7" eb="8">
      <t>ク</t>
    </rPh>
    <phoneticPr fontId="3"/>
  </si>
  <si>
    <t>木造町</t>
    <rPh sb="0" eb="2">
      <t>モクゾウ</t>
    </rPh>
    <rPh sb="2" eb="3">
      <t>マチ</t>
    </rPh>
    <phoneticPr fontId="3"/>
  </si>
  <si>
    <t>森田村</t>
    <rPh sb="0" eb="3">
      <t>モリタムラ</t>
    </rPh>
    <phoneticPr fontId="3"/>
  </si>
  <si>
    <t>車力村</t>
    <rPh sb="0" eb="3">
      <t>シャリキムラ</t>
    </rPh>
    <phoneticPr fontId="3"/>
  </si>
  <si>
    <t>五所川原市</t>
    <rPh sb="0" eb="5">
      <t>ゴショガワラシ</t>
    </rPh>
    <phoneticPr fontId="3"/>
  </si>
  <si>
    <t>金木町</t>
    <rPh sb="0" eb="3">
      <t>カナギマチ</t>
    </rPh>
    <phoneticPr fontId="3"/>
  </si>
  <si>
    <t>市浦村</t>
    <rPh sb="0" eb="3">
      <t>シウラムラ</t>
    </rPh>
    <phoneticPr fontId="3"/>
  </si>
  <si>
    <t>中里町</t>
    <rPh sb="0" eb="3">
      <t>ナカサトマチ</t>
    </rPh>
    <phoneticPr fontId="3"/>
  </si>
  <si>
    <t>小泊村</t>
    <rPh sb="0" eb="2">
      <t>コドマリ</t>
    </rPh>
    <rPh sb="2" eb="3">
      <t>ムラ</t>
    </rPh>
    <phoneticPr fontId="3"/>
  </si>
  <si>
    <t>中泊町</t>
    <rPh sb="0" eb="1">
      <t>ナカ</t>
    </rPh>
    <rPh sb="1" eb="2">
      <t>ト</t>
    </rPh>
    <rPh sb="2" eb="3">
      <t>マチ</t>
    </rPh>
    <phoneticPr fontId="3"/>
  </si>
  <si>
    <t>《下北森林計画区》</t>
    <rPh sb="1" eb="3">
      <t>シモキタ</t>
    </rPh>
    <rPh sb="3" eb="5">
      <t>シンリン</t>
    </rPh>
    <rPh sb="5" eb="7">
      <t>ケイカク</t>
    </rPh>
    <rPh sb="7" eb="8">
      <t>ク</t>
    </rPh>
    <phoneticPr fontId="3"/>
  </si>
  <si>
    <t>むつ市</t>
    <rPh sb="2" eb="3">
      <t>シ</t>
    </rPh>
    <phoneticPr fontId="3"/>
  </si>
  <si>
    <t>川内町</t>
    <rPh sb="0" eb="3">
      <t>カワウチマチ</t>
    </rPh>
    <phoneticPr fontId="3"/>
  </si>
  <si>
    <t>大畑町</t>
    <rPh sb="0" eb="3">
      <t>オオハタマチ</t>
    </rPh>
    <phoneticPr fontId="3"/>
  </si>
  <si>
    <t>脇野沢村</t>
    <rPh sb="0" eb="4">
      <t>ワキノサワムラ</t>
    </rPh>
    <phoneticPr fontId="3"/>
  </si>
  <si>
    <t>《三八上北森林計画区》</t>
    <rPh sb="1" eb="2">
      <t>サン</t>
    </rPh>
    <rPh sb="2" eb="3">
      <t>ハチ</t>
    </rPh>
    <rPh sb="3" eb="5">
      <t>カミキタ</t>
    </rPh>
    <rPh sb="5" eb="7">
      <t>シンリン</t>
    </rPh>
    <rPh sb="7" eb="9">
      <t>ケイカク</t>
    </rPh>
    <rPh sb="9" eb="10">
      <t>ク</t>
    </rPh>
    <phoneticPr fontId="3"/>
  </si>
  <si>
    <t>深浦町</t>
    <rPh sb="0" eb="3">
      <t>フカウラマチ</t>
    </rPh>
    <phoneticPr fontId="3"/>
  </si>
  <si>
    <t>岩崎村</t>
    <rPh sb="0" eb="3">
      <t>イワサキムラ</t>
    </rPh>
    <phoneticPr fontId="3"/>
  </si>
  <si>
    <t>八戸市</t>
    <rPh sb="0" eb="3">
      <t>ハチノヘシ</t>
    </rPh>
    <phoneticPr fontId="3"/>
  </si>
  <si>
    <t>南郷村</t>
    <rPh sb="0" eb="3">
      <t>ナンゴウムラ</t>
    </rPh>
    <phoneticPr fontId="3"/>
  </si>
  <si>
    <t>十和田市</t>
    <rPh sb="0" eb="4">
      <t>トワダシ</t>
    </rPh>
    <phoneticPr fontId="3"/>
  </si>
  <si>
    <t>十和田湖町</t>
    <rPh sb="0" eb="5">
      <t>トワダコマチ</t>
    </rPh>
    <phoneticPr fontId="3"/>
  </si>
  <si>
    <t>五戸町</t>
    <rPh sb="0" eb="3">
      <t>ゴノヘマチ</t>
    </rPh>
    <phoneticPr fontId="3"/>
  </si>
  <si>
    <t>倉石村</t>
    <rPh sb="0" eb="3">
      <t>クライシムラ</t>
    </rPh>
    <phoneticPr fontId="3"/>
  </si>
  <si>
    <t>七戸町</t>
    <rPh sb="0" eb="3">
      <t>シチノヘマチ</t>
    </rPh>
    <phoneticPr fontId="3"/>
  </si>
  <si>
    <t>天間林村</t>
    <rPh sb="0" eb="1">
      <t>テン</t>
    </rPh>
    <rPh sb="1" eb="2">
      <t>マ</t>
    </rPh>
    <rPh sb="2" eb="3">
      <t>ハヤシ</t>
    </rPh>
    <rPh sb="3" eb="4">
      <t>ムラ</t>
    </rPh>
    <phoneticPr fontId="3"/>
  </si>
  <si>
    <t>東北町</t>
    <rPh sb="0" eb="3">
      <t>トウホクマチ</t>
    </rPh>
    <phoneticPr fontId="3"/>
  </si>
  <si>
    <t>上北町</t>
    <rPh sb="0" eb="2">
      <t>カミキタ</t>
    </rPh>
    <rPh sb="2" eb="3">
      <t>マチ</t>
    </rPh>
    <phoneticPr fontId="3"/>
  </si>
  <si>
    <t>※合併対象市町村で、地域森林計画対象森林を有していない市町村名は記述していません。</t>
    <rPh sb="1" eb="3">
      <t>ガッペイ</t>
    </rPh>
    <rPh sb="3" eb="5">
      <t>タイショウ</t>
    </rPh>
    <rPh sb="5" eb="8">
      <t>シチョウソン</t>
    </rPh>
    <rPh sb="10" eb="12">
      <t>チイキ</t>
    </rPh>
    <rPh sb="12" eb="14">
      <t>シンリン</t>
    </rPh>
    <rPh sb="14" eb="16">
      <t>ケイカク</t>
    </rPh>
    <rPh sb="16" eb="18">
      <t>タイショウ</t>
    </rPh>
    <rPh sb="18" eb="20">
      <t>シンリン</t>
    </rPh>
    <rPh sb="21" eb="22">
      <t>ユウ</t>
    </rPh>
    <rPh sb="27" eb="30">
      <t>シチョウソン</t>
    </rPh>
    <rPh sb="30" eb="31">
      <t>メイ</t>
    </rPh>
    <rPh sb="32" eb="34">
      <t>キジュツ</t>
    </rPh>
    <phoneticPr fontId="3"/>
  </si>
  <si>
    <t>■国有林森林資源表（県　合　計）</t>
    <phoneticPr fontId="3"/>
  </si>
  <si>
    <t>立                         木                         地</t>
    <phoneticPr fontId="3"/>
  </si>
  <si>
    <t>■国有林森林資源表（三八上北森林計画区）</t>
    <phoneticPr fontId="3"/>
  </si>
  <si>
    <t>六ヶ所村</t>
    <phoneticPr fontId="3"/>
  </si>
  <si>
    <t>■国有林森林資源表（下北森林計画区）</t>
    <phoneticPr fontId="3"/>
  </si>
  <si>
    <t>立                         木                         地</t>
    <phoneticPr fontId="3"/>
  </si>
  <si>
    <t>無      立      木      地</t>
    <phoneticPr fontId="3"/>
  </si>
  <si>
    <t>■国有林森林資源表（津軽森林計画区）</t>
    <phoneticPr fontId="3"/>
  </si>
  <si>
    <t>■国有林森林資源表（津軽森林計画区）　つづき</t>
    <phoneticPr fontId="3"/>
  </si>
  <si>
    <t>鰺ヶ沢町</t>
    <phoneticPr fontId="3"/>
  </si>
  <si>
    <t>新郷村</t>
    <rPh sb="0" eb="3">
      <t>シンゴウムラ</t>
    </rPh>
    <phoneticPr fontId="3"/>
  </si>
  <si>
    <t>■樹種別、齢級別森林資源表</t>
    <phoneticPr fontId="3"/>
  </si>
  <si>
    <t>総  数</t>
    <phoneticPr fontId="3"/>
  </si>
  <si>
    <t>単位　面積：ha、蓄積：1,000ｍ3</t>
    <phoneticPr fontId="3"/>
  </si>
  <si>
    <t>無     立     木     地</t>
    <phoneticPr fontId="3"/>
  </si>
  <si>
    <t>更  新</t>
    <phoneticPr fontId="3"/>
  </si>
  <si>
    <t>区　  　分</t>
    <phoneticPr fontId="3"/>
  </si>
  <si>
    <t>区分</t>
    <phoneticPr fontId="3"/>
  </si>
  <si>
    <t>保安林</t>
    <phoneticPr fontId="3"/>
  </si>
  <si>
    <t>国立公園</t>
    <phoneticPr fontId="3"/>
  </si>
  <si>
    <t>国定公園</t>
    <phoneticPr fontId="3"/>
  </si>
  <si>
    <t>県立自然公園</t>
    <phoneticPr fontId="3"/>
  </si>
  <si>
    <t>立                         木                         地</t>
    <phoneticPr fontId="3"/>
  </si>
  <si>
    <t>無      立      木      地</t>
    <phoneticPr fontId="3"/>
  </si>
  <si>
    <t>伐採跡地</t>
    <phoneticPr fontId="3"/>
  </si>
  <si>
    <t>未立木地</t>
    <phoneticPr fontId="3"/>
  </si>
  <si>
    <t>■民有林森林資源表（下北森林計画区）</t>
    <phoneticPr fontId="3"/>
  </si>
  <si>
    <t>■民有林森林資源表（津軽森林計画区）</t>
    <phoneticPr fontId="3"/>
  </si>
  <si>
    <t>■民有林森林資源表（県　合　計）</t>
    <phoneticPr fontId="3"/>
  </si>
  <si>
    <t>■民有林森林資源表（三八上北森林計画区）</t>
    <phoneticPr fontId="3"/>
  </si>
  <si>
    <t>■民有林森林資源表（東青森林計画区）</t>
    <phoneticPr fontId="3"/>
  </si>
  <si>
    <t>総土地 面積</t>
    <phoneticPr fontId="3"/>
  </si>
  <si>
    <t>無 立   木 地</t>
    <phoneticPr fontId="3"/>
  </si>
  <si>
    <t>更新       困難地</t>
    <phoneticPr fontId="3"/>
  </si>
  <si>
    <t>つがる市</t>
  </si>
  <si>
    <t>八戸市、三戸町、五戸町、田子町、南部町、階上町、新郷村</t>
    <rPh sb="0" eb="2">
      <t>ハチノヘ</t>
    </rPh>
    <rPh sb="2" eb="3">
      <t>シ</t>
    </rPh>
    <rPh sb="4" eb="6">
      <t>サンノヘ</t>
    </rPh>
    <rPh sb="6" eb="7">
      <t>マチ</t>
    </rPh>
    <rPh sb="8" eb="11">
      <t>ゴノヘマチ</t>
    </rPh>
    <rPh sb="12" eb="15">
      <t>タッコマチ</t>
    </rPh>
    <rPh sb="16" eb="19">
      <t>ナンブマチ</t>
    </rPh>
    <phoneticPr fontId="3"/>
  </si>
  <si>
    <t>横浜町、六戸町、おいらせ町、六ヶ所村</t>
    <rPh sb="0" eb="3">
      <t>ヨコハママチ</t>
    </rPh>
    <rPh sb="4" eb="7">
      <t>ロクノヘマチ</t>
    </rPh>
    <rPh sb="12" eb="13">
      <t>マチ</t>
    </rPh>
    <rPh sb="14" eb="18">
      <t>ロッカショムラ</t>
    </rPh>
    <phoneticPr fontId="3"/>
  </si>
  <si>
    <t>弘前市、黒石市、平川市、大鰐町、西目屋村</t>
    <rPh sb="0" eb="3">
      <t>ヒロサキシ</t>
    </rPh>
    <rPh sb="4" eb="7">
      <t>クロイシシ</t>
    </rPh>
    <rPh sb="8" eb="10">
      <t>ヒラカワ</t>
    </rPh>
    <rPh sb="10" eb="11">
      <t>シ</t>
    </rPh>
    <rPh sb="12" eb="15">
      <t>オオワニマチ</t>
    </rPh>
    <phoneticPr fontId="3"/>
  </si>
  <si>
    <t>十和田市、三沢市、野辺地町、七戸町、東北町</t>
    <rPh sb="0" eb="4">
      <t>トワダシ</t>
    </rPh>
    <rPh sb="5" eb="8">
      <t>ミサワシ</t>
    </rPh>
    <rPh sb="9" eb="13">
      <t>ノヘジマチ</t>
    </rPh>
    <rPh sb="14" eb="17">
      <t>シチノヘマチ</t>
    </rPh>
    <rPh sb="18" eb="20">
      <t>トウホク</t>
    </rPh>
    <rPh sb="20" eb="21">
      <t>マチ</t>
    </rPh>
    <phoneticPr fontId="3"/>
  </si>
  <si>
    <t>五所川原市、中泊町、つがる市、鰺ヶ沢町、深浦町</t>
    <rPh sb="8" eb="9">
      <t>マチ</t>
    </rPh>
    <phoneticPr fontId="3"/>
  </si>
  <si>
    <t>平賀町</t>
    <rPh sb="0" eb="3">
      <t>ヒラカマチ</t>
    </rPh>
    <phoneticPr fontId="3"/>
  </si>
  <si>
    <t>尾上町</t>
    <rPh sb="0" eb="3">
      <t>オノエマチ</t>
    </rPh>
    <phoneticPr fontId="3"/>
  </si>
  <si>
    <t>碇ヶ関村</t>
    <rPh sb="0" eb="4">
      <t>イカリガセキムラ</t>
    </rPh>
    <phoneticPr fontId="3"/>
  </si>
  <si>
    <t>平川市</t>
    <rPh sb="0" eb="2">
      <t>ヒラカワ</t>
    </rPh>
    <rPh sb="2" eb="3">
      <t>シ</t>
    </rPh>
    <phoneticPr fontId="3"/>
  </si>
  <si>
    <t>弘前市</t>
    <rPh sb="0" eb="3">
      <t>ヒロサキシ</t>
    </rPh>
    <phoneticPr fontId="3"/>
  </si>
  <si>
    <t>岩木町</t>
    <rPh sb="0" eb="3">
      <t>イワキマチ</t>
    </rPh>
    <phoneticPr fontId="3"/>
  </si>
  <si>
    <t>相馬村</t>
    <rPh sb="0" eb="3">
      <t>ソウマムラ</t>
    </rPh>
    <phoneticPr fontId="3"/>
  </si>
  <si>
    <t>名川町</t>
    <rPh sb="0" eb="3">
      <t>ナガワマチ</t>
    </rPh>
    <phoneticPr fontId="3"/>
  </si>
  <si>
    <t>南部町</t>
    <rPh sb="0" eb="3">
      <t>ナンブマチ</t>
    </rPh>
    <phoneticPr fontId="3"/>
  </si>
  <si>
    <t>福地村</t>
    <rPh sb="0" eb="3">
      <t>フクチムラ</t>
    </rPh>
    <phoneticPr fontId="3"/>
  </si>
  <si>
    <t>百石町</t>
    <rPh sb="0" eb="3">
      <t>モモイシマチ</t>
    </rPh>
    <phoneticPr fontId="3"/>
  </si>
  <si>
    <t>下田町</t>
    <rPh sb="0" eb="3">
      <t>シモダマチ</t>
    </rPh>
    <phoneticPr fontId="3"/>
  </si>
  <si>
    <t>おいらせ町</t>
    <rPh sb="4" eb="5">
      <t>マチ</t>
    </rPh>
    <phoneticPr fontId="3"/>
  </si>
  <si>
    <t>おいらせ町</t>
  </si>
  <si>
    <t>中南地域県民局</t>
    <rPh sb="0" eb="1">
      <t>ナカ</t>
    </rPh>
    <rPh sb="1" eb="2">
      <t>ミナミ</t>
    </rPh>
    <rPh sb="2" eb="4">
      <t>チイキ</t>
    </rPh>
    <rPh sb="4" eb="7">
      <t>ケンミンキョク</t>
    </rPh>
    <phoneticPr fontId="3"/>
  </si>
  <si>
    <t>五所川原市、中泊町、鶴田町、つがる市、鰺ヶ沢町、深浦町</t>
    <rPh sb="0" eb="5">
      <t>ゴショガワラシ</t>
    </rPh>
    <rPh sb="6" eb="9">
      <t>ナカドマリ</t>
    </rPh>
    <rPh sb="10" eb="13">
      <t>ツルタマチ</t>
    </rPh>
    <phoneticPr fontId="3"/>
  </si>
  <si>
    <t>青森市、今別町、平川市、大鰐町、五所川原市、</t>
    <rPh sb="0" eb="3">
      <t>アオモリシ</t>
    </rPh>
    <rPh sb="4" eb="7">
      <t>イマベツマチ</t>
    </rPh>
    <rPh sb="8" eb="10">
      <t>ヒラカワ</t>
    </rPh>
    <rPh sb="16" eb="21">
      <t>ゴショガワラシ</t>
    </rPh>
    <phoneticPr fontId="3"/>
  </si>
  <si>
    <t>十和田市、七戸町、むつ市、東通村</t>
    <rPh sb="0" eb="4">
      <t>トワダシ</t>
    </rPh>
    <rPh sb="11" eb="12">
      <t>シ</t>
    </rPh>
    <phoneticPr fontId="3"/>
  </si>
  <si>
    <t>三戸町、田子町、南部町、階上町、新郷村、</t>
    <rPh sb="0" eb="2">
      <t>サンノヘ</t>
    </rPh>
    <rPh sb="2" eb="3">
      <t>マチ</t>
    </rPh>
    <rPh sb="4" eb="7">
      <t>タッコマチ</t>
    </rPh>
    <rPh sb="8" eb="11">
      <t>ナンブマチ</t>
    </rPh>
    <phoneticPr fontId="3"/>
  </si>
  <si>
    <t>上北地域県民局</t>
    <rPh sb="2" eb="4">
      <t>チイキ</t>
    </rPh>
    <rPh sb="4" eb="7">
      <t>ケンミンキョク</t>
    </rPh>
    <phoneticPr fontId="3"/>
  </si>
  <si>
    <t>西北地域県民局</t>
    <rPh sb="0" eb="1">
      <t>ニシ</t>
    </rPh>
    <rPh sb="3" eb="4">
      <t>イキ</t>
    </rPh>
    <rPh sb="4" eb="7">
      <t>ケンミンキョク</t>
    </rPh>
    <phoneticPr fontId="3"/>
  </si>
  <si>
    <t>地域農林水産部小計</t>
    <rPh sb="0" eb="2">
      <t>チイキ</t>
    </rPh>
    <rPh sb="2" eb="4">
      <t>ノウリン</t>
    </rPh>
    <rPh sb="4" eb="6">
      <t>スイサン</t>
    </rPh>
    <rPh sb="6" eb="7">
      <t>ブ</t>
    </rPh>
    <rPh sb="7" eb="9">
      <t>ショウケイ</t>
    </rPh>
    <phoneticPr fontId="3"/>
  </si>
  <si>
    <t>地域農林水産部小計</t>
    <rPh sb="0" eb="2">
      <t>チイキ</t>
    </rPh>
    <rPh sb="2" eb="4">
      <t>ノウリン</t>
    </rPh>
    <rPh sb="4" eb="7">
      <t>スイサンブ</t>
    </rPh>
    <rPh sb="7" eb="9">
      <t>ショウケイ</t>
    </rPh>
    <phoneticPr fontId="3"/>
  </si>
  <si>
    <t>三八地域県民局</t>
    <rPh sb="0" eb="1">
      <t>サン</t>
    </rPh>
    <rPh sb="1" eb="2">
      <t>ハチ</t>
    </rPh>
    <rPh sb="2" eb="4">
      <t>チイキ</t>
    </rPh>
    <rPh sb="4" eb="7">
      <t>ケンミンキョク</t>
    </rPh>
    <phoneticPr fontId="3"/>
  </si>
  <si>
    <t>機構</t>
    <rPh sb="0" eb="2">
      <t>キコウ</t>
    </rPh>
    <phoneticPr fontId="3"/>
  </si>
  <si>
    <t>蓄積（千m3)</t>
    <rPh sb="0" eb="2">
      <t>チクセキ</t>
    </rPh>
    <rPh sb="3" eb="4">
      <t>セン</t>
    </rPh>
    <phoneticPr fontId="3"/>
  </si>
  <si>
    <t>今別町</t>
    <rPh sb="0" eb="1">
      <t>イマ</t>
    </rPh>
    <rPh sb="1" eb="2">
      <t>ベツ</t>
    </rPh>
    <rPh sb="2" eb="3">
      <t>マチ</t>
    </rPh>
    <phoneticPr fontId="3"/>
  </si>
  <si>
    <t>私</t>
    <rPh sb="0" eb="1">
      <t>ワタシ</t>
    </rPh>
    <phoneticPr fontId="3"/>
  </si>
  <si>
    <t>有</t>
    <rPh sb="0" eb="1">
      <t>ユウ</t>
    </rPh>
    <phoneticPr fontId="3"/>
  </si>
  <si>
    <t>機構造林</t>
    <rPh sb="0" eb="2">
      <t>キコウ</t>
    </rPh>
    <rPh sb="2" eb="4">
      <t>ゾウリン</t>
    </rPh>
    <phoneticPr fontId="3"/>
  </si>
  <si>
    <t>自　　　　　　　　　然　　　　　　　　　公　　　　　　　　　園　　　　　　　　　特　　　　　　　　　別　　　　　　　　　地　　　　　　　　　域</t>
    <phoneticPr fontId="3"/>
  </si>
  <si>
    <t>林野庁
所管</t>
    <phoneticPr fontId="3"/>
  </si>
  <si>
    <t>青森市、平内町、外ヶ浜町、今別町、蓬田村</t>
    <rPh sb="0" eb="3">
      <t>アオモリシ</t>
    </rPh>
    <rPh sb="4" eb="7">
      <t>ヒラナイマチ</t>
    </rPh>
    <rPh sb="8" eb="9">
      <t>ソト</t>
    </rPh>
    <rPh sb="10" eb="11">
      <t>ハマ</t>
    </rPh>
    <rPh sb="11" eb="12">
      <t>マチ</t>
    </rPh>
    <rPh sb="13" eb="16">
      <t>イマベツマチ</t>
    </rPh>
    <rPh sb="17" eb="20">
      <t>ヨモギタムラ</t>
    </rPh>
    <phoneticPr fontId="3"/>
  </si>
  <si>
    <t>弘前市、黒石市、大鰐町、西目屋村</t>
    <rPh sb="0" eb="3">
      <t>ヒロサキシ</t>
    </rPh>
    <rPh sb="4" eb="7">
      <t>クロイシシ</t>
    </rPh>
    <rPh sb="8" eb="11">
      <t>オオワニマチ</t>
    </rPh>
    <phoneticPr fontId="3"/>
  </si>
  <si>
    <t>Ｈ30</t>
  </si>
  <si>
    <t>Ｈ29</t>
  </si>
  <si>
    <t>Ｒ１</t>
  </si>
  <si>
    <t>民有林は、森林法第５条に定める地域森林計画対象森林についての数値であり、</t>
    <rPh sb="0" eb="3">
      <t>ミンユウリン</t>
    </rPh>
    <rPh sb="5" eb="7">
      <t>シンリン</t>
    </rPh>
    <rPh sb="7" eb="8">
      <t>ホウ</t>
    </rPh>
    <rPh sb="8" eb="9">
      <t>ダイ</t>
    </rPh>
    <rPh sb="10" eb="11">
      <t>ジョウ</t>
    </rPh>
    <rPh sb="12" eb="13">
      <t>サダ</t>
    </rPh>
    <rPh sb="15" eb="17">
      <t>チイキ</t>
    </rPh>
    <rPh sb="17" eb="19">
      <t>シンリン</t>
    </rPh>
    <rPh sb="19" eb="21">
      <t>ケイカク</t>
    </rPh>
    <rPh sb="21" eb="23">
      <t>タイショウ</t>
    </rPh>
    <rPh sb="23" eb="25">
      <t>シンリン</t>
    </rPh>
    <rPh sb="30" eb="32">
      <t>スウチ</t>
    </rPh>
    <phoneticPr fontId="8"/>
  </si>
  <si>
    <t>森林計画を立てるための調査年度末のものです。</t>
    <rPh sb="0" eb="2">
      <t>シンリン</t>
    </rPh>
    <rPh sb="2" eb="4">
      <t>ケイカク</t>
    </rPh>
    <rPh sb="5" eb="6">
      <t>タ</t>
    </rPh>
    <rPh sb="11" eb="13">
      <t>チョウサ</t>
    </rPh>
    <rPh sb="13" eb="15">
      <t>ネンド</t>
    </rPh>
    <rPh sb="15" eb="16">
      <t>マツ</t>
    </rPh>
    <phoneticPr fontId="8"/>
  </si>
  <si>
    <t>国有林・官行造林は林野庁東北森林管理局より提供を受けた資料に基づく数値で</t>
    <rPh sb="0" eb="3">
      <t>コクユウリン</t>
    </rPh>
    <rPh sb="4" eb="5">
      <t>カン</t>
    </rPh>
    <rPh sb="5" eb="6">
      <t>コウ</t>
    </rPh>
    <rPh sb="6" eb="8">
      <t>ゾウリン</t>
    </rPh>
    <rPh sb="9" eb="12">
      <t>リンヤチョウ</t>
    </rPh>
    <rPh sb="12" eb="14">
      <t>トウホク</t>
    </rPh>
    <rPh sb="14" eb="16">
      <t>シンリン</t>
    </rPh>
    <rPh sb="16" eb="18">
      <t>カンリ</t>
    </rPh>
    <rPh sb="18" eb="19">
      <t>キョク</t>
    </rPh>
    <rPh sb="21" eb="23">
      <t>テイキョウ</t>
    </rPh>
    <rPh sb="24" eb="25">
      <t>ウ</t>
    </rPh>
    <rPh sb="27" eb="29">
      <t>シリョウ</t>
    </rPh>
    <rPh sb="30" eb="31">
      <t>モト</t>
    </rPh>
    <rPh sb="33" eb="35">
      <t>スウチ</t>
    </rPh>
    <phoneticPr fontId="8"/>
  </si>
  <si>
    <t>なお、林野庁以外の他省庁の所管する国有林は含みません。</t>
    <rPh sb="3" eb="6">
      <t>リンヤチョウ</t>
    </rPh>
    <rPh sb="6" eb="8">
      <t>イガイ</t>
    </rPh>
    <rPh sb="9" eb="10">
      <t>タ</t>
    </rPh>
    <rPh sb="10" eb="12">
      <t>ショウチョウ</t>
    </rPh>
    <rPh sb="13" eb="15">
      <t>ショカン</t>
    </rPh>
    <rPh sb="17" eb="20">
      <t>コクユウリン</t>
    </rPh>
    <rPh sb="21" eb="22">
      <t>フク</t>
    </rPh>
    <phoneticPr fontId="8"/>
  </si>
  <si>
    <t>面積・蓄積は、単位に満たないものは「０」、該当のないものは「－」、調査を欠く</t>
    <rPh sb="0" eb="2">
      <t>メンセキ</t>
    </rPh>
    <rPh sb="3" eb="5">
      <t>チクセキ</t>
    </rPh>
    <rPh sb="7" eb="9">
      <t>タンイ</t>
    </rPh>
    <rPh sb="10" eb="11">
      <t>ミ</t>
    </rPh>
    <rPh sb="21" eb="23">
      <t>ガイトウ</t>
    </rPh>
    <rPh sb="33" eb="35">
      <t>チョウサ</t>
    </rPh>
    <rPh sb="36" eb="37">
      <t>カ</t>
    </rPh>
    <phoneticPr fontId="8"/>
  </si>
  <si>
    <t>もの又は省略したものは「・・・」で表示しました。</t>
    <rPh sb="2" eb="3">
      <t>マタ</t>
    </rPh>
    <rPh sb="4" eb="6">
      <t>ショウリャク</t>
    </rPh>
    <rPh sb="17" eb="19">
      <t>ヒョウジ</t>
    </rPh>
    <phoneticPr fontId="8"/>
  </si>
  <si>
    <t>単位未満を四捨五入する関係で、それらの合計と内訳が一致しないものがあり</t>
    <rPh sb="0" eb="2">
      <t>タンイ</t>
    </rPh>
    <rPh sb="2" eb="4">
      <t>ミマン</t>
    </rPh>
    <rPh sb="5" eb="9">
      <t>シシャゴニュウ</t>
    </rPh>
    <rPh sb="11" eb="13">
      <t>カンケイ</t>
    </rPh>
    <rPh sb="19" eb="21">
      <t>ゴウケイ</t>
    </rPh>
    <rPh sb="22" eb="24">
      <t>ウチワケ</t>
    </rPh>
    <rPh sb="25" eb="27">
      <t>イッチ</t>
    </rPh>
    <phoneticPr fontId="8"/>
  </si>
  <si>
    <t>ます。</t>
  </si>
  <si>
    <t>その他異例に属するものは欄外に説明を付けました。</t>
    <rPh sb="2" eb="3">
      <t>タ</t>
    </rPh>
    <rPh sb="3" eb="5">
      <t>イレイ</t>
    </rPh>
    <rPh sb="6" eb="7">
      <t>ゾク</t>
    </rPh>
    <rPh sb="12" eb="14">
      <t>ランガイ</t>
    </rPh>
    <rPh sb="15" eb="17">
      <t>セツメイ</t>
    </rPh>
    <rPh sb="18" eb="19">
      <t>ツ</t>
    </rPh>
    <phoneticPr fontId="8"/>
  </si>
  <si>
    <t>この統計数値の有効期間は以下のとおりです。</t>
    <rPh sb="2" eb="4">
      <t>トウケイ</t>
    </rPh>
    <rPh sb="4" eb="6">
      <t>スウチ</t>
    </rPh>
    <rPh sb="7" eb="9">
      <t>ユウコウ</t>
    </rPh>
    <rPh sb="9" eb="11">
      <t>キカン</t>
    </rPh>
    <rPh sb="12" eb="14">
      <t>イカ</t>
    </rPh>
    <phoneticPr fontId="8"/>
  </si>
  <si>
    <t>面積</t>
    <rPh sb="0" eb="2">
      <t>メンセキ</t>
    </rPh>
    <phoneticPr fontId="3"/>
  </si>
  <si>
    <t>比率</t>
    <rPh sb="0" eb="2">
      <t>ヒリツ</t>
    </rPh>
    <phoneticPr fontId="3"/>
  </si>
  <si>
    <t>国有林（官行造林含む）</t>
    <rPh sb="0" eb="3">
      <t>コクユウリン</t>
    </rPh>
    <rPh sb="4" eb="5">
      <t>カン</t>
    </rPh>
    <rPh sb="5" eb="6">
      <t>コウ</t>
    </rPh>
    <rPh sb="6" eb="8">
      <t>ゾウリン</t>
    </rPh>
    <rPh sb="8" eb="9">
      <t>フク</t>
    </rPh>
    <phoneticPr fontId="3"/>
  </si>
  <si>
    <t>蓄積</t>
    <rPh sb="0" eb="2">
      <t>チクセキ</t>
    </rPh>
    <phoneticPr fontId="3"/>
  </si>
  <si>
    <t>Ｈ30</t>
    <phoneticPr fontId="3"/>
  </si>
  <si>
    <t>■制限林普通林森林資源表 （県　合　計）</t>
    <phoneticPr fontId="3"/>
  </si>
  <si>
    <t>砂防指定地</t>
    <rPh sb="0" eb="2">
      <t>サボウ</t>
    </rPh>
    <rPh sb="2" eb="4">
      <t>シテイ</t>
    </rPh>
    <rPh sb="4" eb="5">
      <t>チ</t>
    </rPh>
    <phoneticPr fontId="3"/>
  </si>
  <si>
    <t>その他</t>
    <rPh sb="2" eb="3">
      <t>タ</t>
    </rPh>
    <phoneticPr fontId="3"/>
  </si>
  <si>
    <t>普通地域</t>
    <rPh sb="0" eb="2">
      <t>フツウ</t>
    </rPh>
    <rPh sb="2" eb="4">
      <t>チイキ</t>
    </rPh>
    <phoneticPr fontId="3"/>
  </si>
  <si>
    <t>　　　　　単位未満を四捨五入する関係で合計と内訳が一致しない場合があります。</t>
    <rPh sb="5" eb="7">
      <t>タンイ</t>
    </rPh>
    <rPh sb="7" eb="9">
      <t>ミマン</t>
    </rPh>
    <rPh sb="10" eb="14">
      <t>シシャゴニュウ</t>
    </rPh>
    <rPh sb="16" eb="18">
      <t>カンケイ</t>
    </rPh>
    <rPh sb="19" eb="21">
      <t>ゴウケイ</t>
    </rPh>
    <rPh sb="22" eb="24">
      <t>ウチワケ</t>
    </rPh>
    <rPh sb="25" eb="27">
      <t>イッチ</t>
    </rPh>
    <rPh sb="30" eb="32">
      <t>バアイ</t>
    </rPh>
    <phoneticPr fontId="3"/>
  </si>
  <si>
    <t>■制限林普通林森林資源表(三八上北森林計画区)</t>
    <phoneticPr fontId="3"/>
  </si>
  <si>
    <t>地域農林水産部小計</t>
  </si>
  <si>
    <t>■制限林普通林森林資源表(三八上北森林計画区) つづき</t>
    <phoneticPr fontId="3"/>
  </si>
  <si>
    <t>上北地域県民局</t>
  </si>
  <si>
    <t>六ヶ所村</t>
  </si>
  <si>
    <t>■制限林普通林森林資源表(下北森林計画区)</t>
    <phoneticPr fontId="3"/>
  </si>
  <si>
    <t>■制限林普通林森林資源表(東青森林計画区)</t>
    <phoneticPr fontId="3"/>
  </si>
  <si>
    <t>外ヶ浜町</t>
  </si>
  <si>
    <t>■制限林普通林森林資源表(津軽森林計画区)</t>
    <phoneticPr fontId="3"/>
  </si>
  <si>
    <t>平川市</t>
  </si>
  <si>
    <t>■制限林普通林森林資源表(津軽森林計画区) つづき</t>
    <phoneticPr fontId="3"/>
  </si>
  <si>
    <t>西北地域県民局</t>
  </si>
  <si>
    <t>鰺ヶ沢町</t>
  </si>
  <si>
    <t>中泊町</t>
  </si>
  <si>
    <t>Ｒ２</t>
    <phoneticPr fontId="3"/>
  </si>
  <si>
    <t>-</t>
  </si>
  <si>
    <t>■森　林　現　況(津軽森林計画区) つづき</t>
    <phoneticPr fontId="3"/>
  </si>
  <si>
    <t>中南地域県民局</t>
  </si>
  <si>
    <t>■森　林　現　況(津軽森林計画区)</t>
    <phoneticPr fontId="3"/>
  </si>
  <si>
    <t>■森　林　現　況(東青森林計画区)</t>
    <phoneticPr fontId="3"/>
  </si>
  <si>
    <t>■森　林　現　況(下北森林計画区)</t>
    <phoneticPr fontId="3"/>
  </si>
  <si>
    <t>■森　林　現　況(三八上北森林計画区) つづき</t>
    <phoneticPr fontId="3"/>
  </si>
  <si>
    <t>三八地域県民局</t>
  </si>
  <si>
    <t>■森　林　現　況(県合計・三八上北森林計画区)</t>
    <phoneticPr fontId="3"/>
  </si>
  <si>
    <t>■民有林森林資源表（津軽森林計画区)　つづき</t>
    <phoneticPr fontId="3"/>
  </si>
  <si>
    <t>■民有林森林資源表（三八上北森林計画区)　つづき</t>
    <phoneticPr fontId="3"/>
  </si>
  <si>
    <t>(中泊町)</t>
    <phoneticPr fontId="3"/>
  </si>
  <si>
    <t>(鶴田町)</t>
    <phoneticPr fontId="3"/>
  </si>
  <si>
    <t>(深浦町)</t>
    <phoneticPr fontId="3"/>
  </si>
  <si>
    <t>(鰺ヶ沢町)</t>
    <phoneticPr fontId="3"/>
  </si>
  <si>
    <t>(つがる市)</t>
    <phoneticPr fontId="3"/>
  </si>
  <si>
    <t>(五所川原市)</t>
    <phoneticPr fontId="3"/>
  </si>
  <si>
    <t>(西北地域県民局 地域農林水産部)</t>
    <phoneticPr fontId="3"/>
  </si>
  <si>
    <t>(大鰐町)</t>
    <phoneticPr fontId="3"/>
  </si>
  <si>
    <t>(西目屋村)</t>
    <phoneticPr fontId="3"/>
  </si>
  <si>
    <t>(平川市)</t>
    <phoneticPr fontId="3"/>
  </si>
  <si>
    <t>(黒石市)</t>
    <phoneticPr fontId="3"/>
  </si>
  <si>
    <t>(弘前市)</t>
    <phoneticPr fontId="3"/>
  </si>
  <si>
    <t>(中南地域県民局 地域農林水産部)</t>
    <phoneticPr fontId="3"/>
  </si>
  <si>
    <t>(津軽森林計画区)</t>
    <phoneticPr fontId="3"/>
  </si>
  <si>
    <t>(外ヶ浜町)</t>
    <phoneticPr fontId="3"/>
  </si>
  <si>
    <t>(蓬田村)</t>
    <phoneticPr fontId="3"/>
  </si>
  <si>
    <t>(今別町)</t>
    <phoneticPr fontId="3"/>
  </si>
  <si>
    <t>(平内町)</t>
    <phoneticPr fontId="3"/>
  </si>
  <si>
    <t>(青森市)</t>
    <phoneticPr fontId="3"/>
  </si>
  <si>
    <t>(東青森林計画区)</t>
    <phoneticPr fontId="3"/>
  </si>
  <si>
    <t>(佐井村)</t>
    <phoneticPr fontId="3"/>
  </si>
  <si>
    <t>(風間浦村)</t>
    <phoneticPr fontId="3"/>
  </si>
  <si>
    <t>(東通村)</t>
    <phoneticPr fontId="3"/>
  </si>
  <si>
    <t>(大間町)</t>
    <phoneticPr fontId="3"/>
  </si>
  <si>
    <t>(むつ市)</t>
    <phoneticPr fontId="3"/>
  </si>
  <si>
    <t>(下北森林計画区)</t>
    <phoneticPr fontId="3"/>
  </si>
  <si>
    <t>(おいらせ町)</t>
    <phoneticPr fontId="3"/>
  </si>
  <si>
    <t>(六ヶ所村)</t>
    <phoneticPr fontId="3"/>
  </si>
  <si>
    <t>(東北町)</t>
    <phoneticPr fontId="3"/>
  </si>
  <si>
    <t>(横浜町)</t>
    <phoneticPr fontId="3"/>
  </si>
  <si>
    <t>(六戸町)</t>
    <phoneticPr fontId="3"/>
  </si>
  <si>
    <t>(七戸町)</t>
    <phoneticPr fontId="3"/>
  </si>
  <si>
    <t>(野辺地町)</t>
    <phoneticPr fontId="3"/>
  </si>
  <si>
    <t>(三沢市)</t>
    <phoneticPr fontId="3"/>
  </si>
  <si>
    <t>(十和田市)</t>
    <phoneticPr fontId="3"/>
  </si>
  <si>
    <t>(上北地域県民局 地域農林水産部)</t>
    <phoneticPr fontId="3"/>
  </si>
  <si>
    <t>(新郷村)</t>
    <phoneticPr fontId="3"/>
  </si>
  <si>
    <t>(階上町)</t>
    <phoneticPr fontId="3"/>
  </si>
  <si>
    <t>(南部町)</t>
    <phoneticPr fontId="3"/>
  </si>
  <si>
    <t>(田子町)</t>
    <phoneticPr fontId="3"/>
  </si>
  <si>
    <t>(五戸町)</t>
    <phoneticPr fontId="3"/>
  </si>
  <si>
    <t>(三戸町)</t>
    <phoneticPr fontId="3"/>
  </si>
  <si>
    <t>(八戸市)</t>
    <phoneticPr fontId="3"/>
  </si>
  <si>
    <t>(三八地域県民局 地域農林水産部)</t>
    <phoneticPr fontId="3"/>
  </si>
  <si>
    <t>(三八上北森林計画区)</t>
    <phoneticPr fontId="3"/>
  </si>
  <si>
    <t>(県　合　計)</t>
    <phoneticPr fontId="3"/>
  </si>
  <si>
    <t>■所有形態別森林資源表(西北地域県民局 地域農林水産部)</t>
    <phoneticPr fontId="3"/>
  </si>
  <si>
    <t>■所有形態別森林資源表(中南地域県民局 地域農林水産部)</t>
    <phoneticPr fontId="3"/>
  </si>
  <si>
    <t>■所有形態別森林資源表(津軽森林計画区)</t>
    <phoneticPr fontId="3"/>
  </si>
  <si>
    <t>■所有形態別森林資源表(東青森林計画区)</t>
    <phoneticPr fontId="3"/>
  </si>
  <si>
    <t>■所有形態別森林資源表(下北森林計画区)</t>
    <phoneticPr fontId="3"/>
  </si>
  <si>
    <t>■所有形態別森林資源表(上北地域県民局 地域農林水産部)</t>
    <phoneticPr fontId="3"/>
  </si>
  <si>
    <t>■所有形態別森林資源表(三八地域県民局 地域農林水産部)</t>
    <phoneticPr fontId="3"/>
  </si>
  <si>
    <t>■所有形態別森林資源表(三八上北森林計画区)</t>
    <phoneticPr fontId="3"/>
  </si>
  <si>
    <t>■所有形態別森林資源表(県　合　計)</t>
    <phoneticPr fontId="3"/>
  </si>
  <si>
    <t>■所有形態別森林資源表(西北地域県民局 地域農林水産部 市町村別内訳)</t>
    <phoneticPr fontId="3"/>
  </si>
  <si>
    <t>■所有形態別森林資源表(中南地域県民局 地域農林水産部 市町村別内訳)</t>
    <phoneticPr fontId="3"/>
  </si>
  <si>
    <t>■所有形態別森林資源表(東青森林計画区 市町村別内訳)</t>
    <phoneticPr fontId="3"/>
  </si>
  <si>
    <t>■所有形態別森林資源表(下北森林計画区 市町村別内訳)</t>
    <phoneticPr fontId="3"/>
  </si>
  <si>
    <t>■所有形態別森林資源表(上北地域県民局 地域農林水産部 市町村別内訳)</t>
    <phoneticPr fontId="3"/>
  </si>
  <si>
    <t>■所有形態別森林資源表(三八地域県民局 地域農林水産部 市町村別内訳)</t>
    <phoneticPr fontId="3"/>
  </si>
  <si>
    <t xml:space="preserve"> ■制限林普通林森林資源表 (西北地域県民局 地域農林水産部)</t>
    <phoneticPr fontId="3"/>
  </si>
  <si>
    <t xml:space="preserve"> ■制限林普通林森林資源表 (中南地域県民局 地域農林水産部)</t>
    <phoneticPr fontId="3"/>
  </si>
  <si>
    <t xml:space="preserve"> ■制限林普通林森林資源表 (津軽森林計画区)</t>
    <phoneticPr fontId="3"/>
  </si>
  <si>
    <t xml:space="preserve"> ■制限林普通林森林資源表 (東青森林計画区)</t>
    <phoneticPr fontId="3"/>
  </si>
  <si>
    <t xml:space="preserve"> ■制限林普通林森林資源表 (下北森林計画区)</t>
    <phoneticPr fontId="3"/>
  </si>
  <si>
    <t xml:space="preserve"> ■制限林普通林森林資源表 (上北地域県民局 地域農林水産部)</t>
    <phoneticPr fontId="3"/>
  </si>
  <si>
    <t xml:space="preserve"> ■制限林普通林森林資源表 (三八地域県民局 地域農林水産部)</t>
    <phoneticPr fontId="3"/>
  </si>
  <si>
    <t xml:space="preserve"> ■制限林普通林森林資源表 (三八上北森林計画区)</t>
    <phoneticPr fontId="3"/>
  </si>
  <si>
    <t xml:space="preserve"> ■制限林普通林森林資源表 (県　合　計)</t>
    <phoneticPr fontId="3"/>
  </si>
  <si>
    <t xml:space="preserve">    -</t>
  </si>
  <si>
    <t>　　資料　　総土地面積：国土地理院（R2.1.1）</t>
    <phoneticPr fontId="3"/>
  </si>
  <si>
    <t>国有林+官行造林</t>
    <rPh sb="0" eb="3">
      <t>コクユウリン</t>
    </rPh>
    <rPh sb="4" eb="5">
      <t>カン</t>
    </rPh>
    <rPh sb="5" eb="6">
      <t>コウ</t>
    </rPh>
    <rPh sb="6" eb="8">
      <t>ゾウリン</t>
    </rPh>
    <phoneticPr fontId="3"/>
  </si>
  <si>
    <t>　　　　 　　　西北地域県民局地域農林水産部の総土地面積総数には板柳町4,188haを加算した。</t>
    <rPh sb="8" eb="9">
      <t>ニシ</t>
    </rPh>
    <rPh sb="10" eb="12">
      <t>チイキ</t>
    </rPh>
    <rPh sb="12" eb="15">
      <t>ケンミンキョク</t>
    </rPh>
    <rPh sb="15" eb="17">
      <t>チイキ</t>
    </rPh>
    <rPh sb="17" eb="19">
      <t>ノウリン</t>
    </rPh>
    <rPh sb="19" eb="22">
      <t>スイサンブ</t>
    </rPh>
    <rPh sb="23" eb="24">
      <t>ソウ</t>
    </rPh>
    <phoneticPr fontId="3"/>
  </si>
  <si>
    <t>　　      　　中南地域県民局地域農林水産部の総土地面積総数には藤崎町3,729ha、田舎館村2,235haを加算した。</t>
    <rPh sb="12" eb="14">
      <t>チイキ</t>
    </rPh>
    <rPh sb="14" eb="16">
      <t>ケンミン</t>
    </rPh>
    <rPh sb="16" eb="17">
      <t>キョク</t>
    </rPh>
    <rPh sb="17" eb="19">
      <t>チイキ</t>
    </rPh>
    <rPh sb="19" eb="21">
      <t>ノウリン</t>
    </rPh>
    <rPh sb="21" eb="23">
      <t>スイサン</t>
    </rPh>
    <rPh sb="23" eb="24">
      <t>ブ</t>
    </rPh>
    <phoneticPr fontId="3"/>
  </si>
  <si>
    <t>令和４年４月</t>
    <rPh sb="0" eb="2">
      <t>レイワ</t>
    </rPh>
    <rPh sb="3" eb="4">
      <t>ネン</t>
    </rPh>
    <rPh sb="5" eb="6">
      <t>ガツ</t>
    </rPh>
    <phoneticPr fontId="8"/>
  </si>
  <si>
    <t>あり、令和４年４月１日現在のものです。</t>
    <rPh sb="3" eb="5">
      <t>レイワ</t>
    </rPh>
    <rPh sb="6" eb="7">
      <t>ネン</t>
    </rPh>
    <rPh sb="8" eb="9">
      <t>ガツ</t>
    </rPh>
    <rPh sb="10" eb="13">
      <t>ニチゲンザイ</t>
    </rPh>
    <phoneticPr fontId="8"/>
  </si>
  <si>
    <t>令和４年４月　１日　から</t>
    <rPh sb="0" eb="2">
      <t>レイワ</t>
    </rPh>
    <rPh sb="3" eb="4">
      <t>ネン</t>
    </rPh>
    <rPh sb="5" eb="6">
      <t>ガツ</t>
    </rPh>
    <rPh sb="8" eb="9">
      <t>ニチ</t>
    </rPh>
    <phoneticPr fontId="8"/>
  </si>
  <si>
    <t>令和５年３月３１日　まで</t>
    <rPh sb="0" eb="2">
      <t>レイワ</t>
    </rPh>
    <rPh sb="3" eb="4">
      <t>ネン</t>
    </rPh>
    <rPh sb="5" eb="6">
      <t>ガツ</t>
    </rPh>
    <rPh sb="8" eb="9">
      <t>ニチ</t>
    </rPh>
    <phoneticPr fontId="8"/>
  </si>
  <si>
    <t>Ｒ３</t>
    <phoneticPr fontId="3"/>
  </si>
  <si>
    <t>　青森県の森林は、「民有林」は主として三八上北地方に分布し、「国有林」は主として下北及び津軽半島、秋田県境付近に広く分布しています。その面積は634,387haで、県土面積の65.8％に当たり、そのうち民有林は238,425haで全森林の37.6％、国有林（官行造林含む）は395,963haで62.4％を占めています。その蓄積は127,945千ｍ3で、そのうち民有林は53,615千ｍ3、国有林（官行造林含む）は74,334千ｍ3で１ｈａ当たりの蓄積は民有林は225ｍ3、国有林は188ｍ3となっております。森林の構成状況は民有林と国有林では全く対照的で、民有林は９～１４齢級の針葉樹人工林が多く、国有林は広葉樹天然林が多くなっています。</t>
    <rPh sb="1" eb="4">
      <t>アオモリケン</t>
    </rPh>
    <rPh sb="5" eb="7">
      <t>シンリン</t>
    </rPh>
    <rPh sb="10" eb="13">
      <t>ミンユウリン</t>
    </rPh>
    <rPh sb="15" eb="16">
      <t>シュ</t>
    </rPh>
    <rPh sb="21" eb="23">
      <t>カミキタ</t>
    </rPh>
    <rPh sb="23" eb="25">
      <t>チホウ</t>
    </rPh>
    <rPh sb="26" eb="28">
      <t>ブンプ</t>
    </rPh>
    <rPh sb="31" eb="34">
      <t>コクユウリン</t>
    </rPh>
    <rPh sb="36" eb="37">
      <t>シュ</t>
    </rPh>
    <rPh sb="40" eb="42">
      <t>シモキタ</t>
    </rPh>
    <rPh sb="42" eb="43">
      <t>オヨ</t>
    </rPh>
    <rPh sb="44" eb="46">
      <t>ツガル</t>
    </rPh>
    <rPh sb="115" eb="116">
      <t>ゼン</t>
    </rPh>
    <rPh sb="255" eb="257">
      <t>シンリン</t>
    </rPh>
    <rPh sb="263" eb="266">
      <t>ミンユウリン</t>
    </rPh>
    <rPh sb="267" eb="270">
      <t>コクユウリン</t>
    </rPh>
    <rPh sb="287" eb="288">
      <t>レイ</t>
    </rPh>
    <rPh sb="288" eb="289">
      <t>キュウ</t>
    </rPh>
    <rPh sb="293" eb="295">
      <t>ジンコウ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</si>
</sst>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
    <numFmt numFmtId="177" formatCode="0.0_ "/>
    <numFmt numFmtId="178" formatCode="\(#,##0\);\(&quot;△ &quot;#,##0\);&quot;-        &quot;"/>
    <numFmt numFmtId="179" formatCode="#,##0;&quot;△ &quot;#,##0;&quot;-        &quot;"/>
    <numFmt numFmtId="180" formatCode="#,##0_);[Red]\(#,##0\)"/>
    <numFmt numFmtId="181" formatCode="#,##0.0;[Red]\-#,##0.0"/>
    <numFmt numFmtId="182" formatCode="0.0_);[Red]\(0.0\)"/>
  </numFmts>
  <fonts count="25" x14ac:knownFonts="1">
    <font>
      <sz val="12"/>
      <name val="ＭＳ Ｐゴシック"/>
      <family val="3"/>
      <charset val="128"/>
    </font>
    <font>
      <sz val="12"/>
      <name val="ＭＳ Ｐゴシック"/>
      <family val="3"/>
      <charset val="128"/>
    </font>
    <font>
      <sz val="12"/>
      <color indexed="6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color indexed="12"/>
      <name val="ＭＳ Ｐゴシック"/>
      <family val="3"/>
      <charset val="128"/>
    </font>
    <font>
      <sz val="14"/>
      <name val="ＭＳ Ｐゴシック"/>
      <family val="3"/>
      <charset val="128"/>
    </font>
    <font>
      <sz val="10"/>
      <color indexed="64"/>
      <name val="ＭＳ Ｐゴシック"/>
      <family val="3"/>
      <charset val="128"/>
    </font>
    <font>
      <sz val="9"/>
      <name val="ＭＳ Ｐゴシック"/>
      <family val="3"/>
      <charset val="128"/>
    </font>
    <font>
      <sz val="12"/>
      <color indexed="12"/>
      <name val="ＭＳ Ｐゴシック"/>
      <family val="3"/>
      <charset val="128"/>
    </font>
    <font>
      <sz val="16"/>
      <color indexed="12"/>
      <name val="ＭＳ Ｐゴシック"/>
      <family val="3"/>
      <charset val="128"/>
    </font>
    <font>
      <sz val="24"/>
      <name val="ＭＳ Ｐゴシック"/>
      <family val="3"/>
      <charset val="128"/>
    </font>
    <font>
      <sz val="26"/>
      <name val="ＭＳ Ｐゴシック"/>
      <family val="3"/>
      <charset val="128"/>
    </font>
    <font>
      <b/>
      <sz val="12"/>
      <color indexed="12"/>
      <name val="ＭＳ Ｐゴシック"/>
      <family val="3"/>
      <charset val="128"/>
    </font>
    <font>
      <b/>
      <sz val="14"/>
      <color indexed="12"/>
      <name val="ＭＳ Ｐゴシック"/>
      <family val="3"/>
      <charset val="128"/>
    </font>
    <font>
      <sz val="11"/>
      <color theme="1"/>
      <name val="ＭＳ Ｐゴシック"/>
      <family val="3"/>
      <charset val="128"/>
    </font>
    <font>
      <sz val="22"/>
      <name val="ＭＳ Ｐゴシック"/>
      <family val="3"/>
      <charset val="128"/>
    </font>
    <font>
      <b/>
      <sz val="11"/>
      <name val="ＭＳ Ｐゴシック"/>
      <family val="3"/>
      <charset val="128"/>
    </font>
    <font>
      <sz val="9"/>
      <color indexed="64"/>
      <name val="ＭＳ Ｐゴシック"/>
      <family val="3"/>
      <charset val="128"/>
    </font>
    <font>
      <sz val="11"/>
      <color indexed="64"/>
      <name val="ＭＳ Ｐゴシック"/>
      <family val="3"/>
      <charset val="128"/>
    </font>
    <font>
      <sz val="12"/>
      <color theme="1"/>
      <name val="ＭＳ Ｐゴシック"/>
      <family val="3"/>
      <charset val="128"/>
    </font>
  </fonts>
  <fills count="2">
    <fill>
      <patternFill patternType="none"/>
    </fill>
    <fill>
      <patternFill patternType="gray125"/>
    </fill>
  </fills>
  <borders count="116">
    <border>
      <left/>
      <right/>
      <top/>
      <bottom/>
      <diagonal/>
    </border>
    <border>
      <left style="medium">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thin">
        <color indexed="8"/>
      </left>
      <right/>
      <top/>
      <bottom/>
      <diagonal/>
    </border>
    <border>
      <left/>
      <right/>
      <top style="thin">
        <color indexed="8"/>
      </top>
      <bottom/>
      <diagonal/>
    </border>
    <border>
      <left style="medium">
        <color indexed="8"/>
      </left>
      <right/>
      <top style="thin">
        <color indexed="8"/>
      </top>
      <bottom/>
      <diagonal/>
    </border>
    <border>
      <left style="thin">
        <color indexed="8"/>
      </left>
      <right/>
      <top style="medium">
        <color indexed="64"/>
      </top>
      <bottom/>
      <diagonal/>
    </border>
    <border>
      <left/>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style="medium">
        <color indexed="64"/>
      </bottom>
      <diagonal/>
    </border>
    <border>
      <left style="thin">
        <color indexed="64"/>
      </left>
      <right style="thin">
        <color indexed="8"/>
      </right>
      <top style="medium">
        <color indexed="64"/>
      </top>
      <bottom/>
      <diagonal/>
    </border>
    <border>
      <left style="thin">
        <color indexed="64"/>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style="medium">
        <color indexed="64"/>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medium">
        <color indexed="8"/>
      </bottom>
      <diagonal/>
    </border>
    <border>
      <left style="medium">
        <color indexed="64"/>
      </left>
      <right/>
      <top/>
      <bottom/>
      <diagonal/>
    </border>
    <border>
      <left style="medium">
        <color indexed="8"/>
      </left>
      <right/>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medium">
        <color indexed="8"/>
      </right>
      <top style="thin">
        <color indexed="8"/>
      </top>
      <bottom/>
      <diagonal/>
    </border>
    <border>
      <left style="thin">
        <color indexed="64"/>
      </left>
      <right style="thin">
        <color indexed="64"/>
      </right>
      <top/>
      <bottom style="thin">
        <color indexed="64"/>
      </bottom>
      <diagonal/>
    </border>
    <border>
      <left style="thin">
        <color indexed="8"/>
      </left>
      <right style="medium">
        <color indexed="8"/>
      </right>
      <top/>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medium">
        <color indexed="8"/>
      </right>
      <top style="thin">
        <color indexed="8"/>
      </top>
      <bottom style="medium">
        <color indexed="64"/>
      </bottom>
      <diagonal/>
    </border>
    <border>
      <left style="medium">
        <color indexed="64"/>
      </left>
      <right/>
      <top style="medium">
        <color indexed="64"/>
      </top>
      <bottom/>
      <diagonal/>
    </border>
    <border>
      <left style="thin">
        <color indexed="8"/>
      </left>
      <right style="thin">
        <color indexed="64"/>
      </right>
      <top style="medium">
        <color indexed="64"/>
      </top>
      <bottom/>
      <diagonal/>
    </border>
    <border>
      <left style="thin">
        <color indexed="8"/>
      </left>
      <right style="medium">
        <color indexed="8"/>
      </right>
      <top style="medium">
        <color indexed="64"/>
      </top>
      <bottom/>
      <diagonal/>
    </border>
    <border>
      <left style="thin">
        <color indexed="8"/>
      </left>
      <right style="thin">
        <color indexed="64"/>
      </right>
      <top/>
      <bottom/>
      <diagonal/>
    </border>
    <border>
      <left style="medium">
        <color indexed="64"/>
      </left>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medium">
        <color indexed="8"/>
      </bottom>
      <diagonal/>
    </border>
    <border>
      <left/>
      <right/>
      <top style="thin">
        <color indexed="8"/>
      </top>
      <bottom style="medium">
        <color indexed="64"/>
      </bottom>
      <diagonal/>
    </border>
    <border>
      <left/>
      <right style="thin">
        <color indexed="8"/>
      </right>
      <top/>
      <bottom style="thin">
        <color indexed="64"/>
      </bottom>
      <diagonal/>
    </border>
    <border>
      <left style="thin">
        <color indexed="64"/>
      </left>
      <right style="thin">
        <color indexed="64"/>
      </right>
      <top style="thin">
        <color indexed="8"/>
      </top>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medium">
        <color indexed="8"/>
      </bottom>
      <diagonal/>
    </border>
    <border>
      <left style="thin">
        <color indexed="8"/>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style="thin">
        <color indexed="64"/>
      </bottom>
      <diagonal/>
    </border>
    <border>
      <left style="medium">
        <color indexed="8"/>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8"/>
      </left>
      <right style="thin">
        <color indexed="8"/>
      </right>
      <top/>
      <bottom style="medium">
        <color indexed="8"/>
      </bottom>
      <diagonal/>
    </border>
    <border>
      <left style="thin">
        <color indexed="8"/>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8"/>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medium">
        <color indexed="64"/>
      </bottom>
      <diagonal/>
    </border>
    <border>
      <left/>
      <right style="thin">
        <color indexed="8"/>
      </right>
      <top style="thin">
        <color indexed="64"/>
      </top>
      <bottom/>
      <diagonal/>
    </border>
    <border>
      <left/>
      <right style="thin">
        <color indexed="8"/>
      </right>
      <top style="medium">
        <color indexed="64"/>
      </top>
      <bottom/>
      <diagonal/>
    </border>
    <border>
      <left/>
      <right/>
      <top/>
      <bottom style="medium">
        <color indexed="8"/>
      </bottom>
      <diagonal/>
    </border>
    <border>
      <left style="thin">
        <color indexed="8"/>
      </left>
      <right style="thin">
        <color indexed="8"/>
      </right>
      <top style="medium">
        <color indexed="8"/>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bottom style="thin">
        <color indexed="8"/>
      </bottom>
      <diagonal/>
    </border>
    <border>
      <left style="thin">
        <color indexed="8"/>
      </left>
      <right style="thin">
        <color indexed="8"/>
      </right>
      <top style="medium">
        <color indexed="64"/>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8"/>
      </left>
      <right style="medium">
        <color indexed="8"/>
      </right>
      <top/>
      <bottom style="thin">
        <color indexed="64"/>
      </bottom>
      <diagonal/>
    </border>
    <border>
      <left style="thin">
        <color indexed="64"/>
      </left>
      <right/>
      <top style="thin">
        <color indexed="8"/>
      </top>
      <bottom style="thin">
        <color indexed="8"/>
      </bottom>
      <diagonal/>
    </border>
    <border>
      <left style="medium">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8"/>
      </left>
      <right style="thin">
        <color indexed="8"/>
      </right>
      <top/>
      <bottom style="thin">
        <color indexed="64"/>
      </bottom>
      <diagonal/>
    </border>
    <border>
      <left style="thin">
        <color indexed="8"/>
      </left>
      <right style="thin">
        <color indexed="8"/>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7">
    <xf numFmtId="0" fontId="0" fillId="0" borderId="0" xfId="0"/>
    <xf numFmtId="0" fontId="2" fillId="0" borderId="1" xfId="0" applyFont="1" applyBorder="1" applyAlignment="1">
      <alignment horizontal="centerContinuous" vertical="center"/>
    </xf>
    <xf numFmtId="0" fontId="2" fillId="0" borderId="0" xfId="0" applyFont="1" applyAlignment="1">
      <alignment horizontal="centerContinuous" vertical="center"/>
    </xf>
    <xf numFmtId="0" fontId="4" fillId="0" borderId="0" xfId="0" applyFont="1"/>
    <xf numFmtId="0" fontId="2" fillId="0" borderId="2" xfId="0" applyFont="1" applyBorder="1" applyAlignment="1">
      <alignment horizontal="distributed"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left" vertical="center"/>
    </xf>
    <xf numFmtId="0" fontId="2" fillId="0" borderId="1" xfId="0" applyFont="1" applyBorder="1" applyAlignment="1">
      <alignment vertical="center"/>
    </xf>
    <xf numFmtId="0" fontId="2" fillId="0" borderId="6" xfId="0" applyFont="1" applyBorder="1" applyAlignment="1">
      <alignment horizontal="center" vertical="center"/>
    </xf>
    <xf numFmtId="0" fontId="2" fillId="0" borderId="2" xfId="0" applyFont="1" applyBorder="1" applyAlignment="1">
      <alignment horizontal="centerContinuous" vertical="center"/>
    </xf>
    <xf numFmtId="0" fontId="2" fillId="0" borderId="7" xfId="0" applyFont="1" applyBorder="1" applyAlignment="1">
      <alignment horizontal="centerContinuous"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7" fillId="0" borderId="4" xfId="0" applyFont="1" applyBorder="1" applyAlignment="1">
      <alignment vertical="center"/>
    </xf>
    <xf numFmtId="3" fontId="2" fillId="0" borderId="4" xfId="0" applyNumberFormat="1" applyFont="1" applyBorder="1" applyAlignment="1">
      <alignment vertical="center"/>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2" xfId="0" applyFont="1" applyBorder="1" applyAlignment="1">
      <alignment horizontal="center" vertical="center" shrinkToFit="1"/>
    </xf>
    <xf numFmtId="0" fontId="7"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8" fillId="0" borderId="13" xfId="0" applyFont="1" applyBorder="1" applyAlignment="1">
      <alignment horizontal="left" vertical="center"/>
    </xf>
    <xf numFmtId="0" fontId="8" fillId="0" borderId="6"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vertical="center"/>
    </xf>
    <xf numFmtId="0" fontId="8" fillId="0" borderId="15" xfId="0" applyFont="1" applyBorder="1" applyAlignment="1">
      <alignment vertical="center"/>
    </xf>
    <xf numFmtId="0" fontId="9" fillId="0" borderId="0" xfId="0" applyFont="1" applyAlignment="1">
      <alignment vertical="center"/>
    </xf>
    <xf numFmtId="0" fontId="2" fillId="0" borderId="20" xfId="0" applyFont="1" applyBorder="1" applyAlignment="1">
      <alignment vertical="center"/>
    </xf>
    <xf numFmtId="0" fontId="2" fillId="0" borderId="12" xfId="0" applyFont="1" applyBorder="1" applyAlignment="1">
      <alignment horizontal="center" vertical="center"/>
    </xf>
    <xf numFmtId="0" fontId="2" fillId="0" borderId="6" xfId="0" applyFont="1" applyBorder="1" applyAlignment="1">
      <alignment horizontal="distributed" vertical="center"/>
    </xf>
    <xf numFmtId="0" fontId="2" fillId="0" borderId="6" xfId="0" applyFont="1" applyBorder="1" applyAlignment="1">
      <alignment horizontal="center" vertical="center" shrinkToFit="1"/>
    </xf>
    <xf numFmtId="0" fontId="1" fillId="0" borderId="8" xfId="0" applyFont="1" applyBorder="1" applyAlignment="1">
      <alignment horizontal="distributed" vertical="center"/>
    </xf>
    <xf numFmtId="0" fontId="1" fillId="0" borderId="1" xfId="0" applyFont="1" applyBorder="1" applyAlignment="1">
      <alignment horizontal="distributed" vertical="center"/>
    </xf>
    <xf numFmtId="0" fontId="7" fillId="0" borderId="0" xfId="0" applyFont="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8" xfId="0" applyFont="1" applyBorder="1" applyAlignment="1">
      <alignment horizontal="centerContinuous"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12" fillId="0" borderId="0" xfId="0" applyFont="1" applyAlignment="1">
      <alignment horizontal="left" indent="1"/>
    </xf>
    <xf numFmtId="0" fontId="4" fillId="0" borderId="0" xfId="0" applyFont="1" applyAlignment="1">
      <alignment vertical="center"/>
    </xf>
    <xf numFmtId="0" fontId="5" fillId="0" borderId="0" xfId="0" applyFont="1" applyAlignment="1">
      <alignment horizontal="center" vertical="center"/>
    </xf>
    <xf numFmtId="0" fontId="4" fillId="0" borderId="24"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7" fillId="0" borderId="28" xfId="0" applyFont="1" applyBorder="1" applyAlignment="1">
      <alignment vertical="center"/>
    </xf>
    <xf numFmtId="0" fontId="7" fillId="0" borderId="28" xfId="0" applyFont="1" applyBorder="1" applyAlignment="1">
      <alignment horizontal="distributed" vertical="center"/>
    </xf>
    <xf numFmtId="0" fontId="7" fillId="0" borderId="29" xfId="0" applyFont="1" applyBorder="1" applyAlignment="1">
      <alignment vertical="center"/>
    </xf>
    <xf numFmtId="0" fontId="7" fillId="0" borderId="30" xfId="0" applyFont="1" applyBorder="1" applyAlignment="1">
      <alignment horizontal="distributed" vertical="center"/>
    </xf>
    <xf numFmtId="176" fontId="4" fillId="0" borderId="0" xfId="0" applyNumberFormat="1" applyFont="1" applyBorder="1" applyAlignment="1">
      <alignment vertical="center"/>
    </xf>
    <xf numFmtId="0" fontId="7" fillId="0" borderId="31" xfId="0" applyFont="1" applyBorder="1" applyAlignment="1">
      <alignment vertical="center"/>
    </xf>
    <xf numFmtId="0" fontId="7" fillId="0" borderId="29" xfId="0" applyFont="1" applyBorder="1" applyAlignment="1">
      <alignment horizontal="distributed" vertical="center"/>
    </xf>
    <xf numFmtId="0" fontId="7" fillId="0" borderId="28" xfId="0" applyFont="1" applyBorder="1" applyAlignment="1">
      <alignment horizontal="center" vertical="center"/>
    </xf>
    <xf numFmtId="0" fontId="8" fillId="0" borderId="29" xfId="0" applyFont="1" applyBorder="1" applyAlignment="1">
      <alignment horizontal="distributed" vertical="center"/>
    </xf>
    <xf numFmtId="0" fontId="7" fillId="0" borderId="0" xfId="0" applyFont="1" applyBorder="1" applyAlignment="1">
      <alignment horizontal="distributed" vertical="center"/>
    </xf>
    <xf numFmtId="0" fontId="7" fillId="0" borderId="31" xfId="0" applyFont="1" applyBorder="1" applyAlignment="1">
      <alignment horizontal="distributed" vertical="center"/>
    </xf>
    <xf numFmtId="0" fontId="1" fillId="0" borderId="2"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vertical="center"/>
    </xf>
    <xf numFmtId="3" fontId="1" fillId="0" borderId="0" xfId="0" applyNumberFormat="1" applyFont="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Continuous" vertical="center"/>
    </xf>
    <xf numFmtId="0" fontId="1" fillId="0" borderId="2" xfId="0" applyFont="1" applyBorder="1" applyAlignment="1">
      <alignment horizontal="centerContinuous" vertical="center"/>
    </xf>
    <xf numFmtId="0" fontId="1" fillId="0" borderId="6"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3" fontId="1" fillId="0" borderId="0" xfId="0" applyNumberFormat="1" applyFont="1" applyBorder="1" applyAlignment="1">
      <alignment vertical="center"/>
    </xf>
    <xf numFmtId="0" fontId="2" fillId="0" borderId="0" xfId="0" applyFont="1" applyBorder="1" applyAlignment="1">
      <alignment horizontal="centerContinuous" vertical="center"/>
    </xf>
    <xf numFmtId="0" fontId="1" fillId="0" borderId="0" xfId="0" applyFont="1" applyBorder="1" applyAlignment="1">
      <alignment vertical="center"/>
    </xf>
    <xf numFmtId="0" fontId="0" fillId="0" borderId="0" xfId="0" applyAlignment="1">
      <alignment vertical="center"/>
    </xf>
    <xf numFmtId="0" fontId="7" fillId="0" borderId="0" xfId="0" applyFont="1" applyAlignment="1">
      <alignment horizontal="left" vertical="center" indent="1"/>
    </xf>
    <xf numFmtId="0" fontId="17" fillId="0" borderId="0" xfId="0" applyFont="1" applyAlignment="1">
      <alignment vertical="center"/>
    </xf>
    <xf numFmtId="0" fontId="18" fillId="0" borderId="0" xfId="0" applyFont="1" applyAlignment="1">
      <alignment vertical="center"/>
    </xf>
    <xf numFmtId="0" fontId="9" fillId="0" borderId="0" xfId="0" applyFont="1" applyFill="1" applyAlignment="1">
      <alignment vertical="center"/>
    </xf>
    <xf numFmtId="0" fontId="1" fillId="0" borderId="0" xfId="0" applyFont="1" applyFill="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horizontal="centerContinuous" vertical="center"/>
    </xf>
    <xf numFmtId="3" fontId="1" fillId="0" borderId="0" xfId="0" applyNumberFormat="1" applyFont="1" applyFill="1" applyAlignment="1">
      <alignment vertical="center"/>
    </xf>
    <xf numFmtId="0" fontId="2" fillId="0" borderId="5" xfId="0" applyFont="1" applyFill="1" applyBorder="1" applyAlignment="1">
      <alignment vertical="center"/>
    </xf>
    <xf numFmtId="0" fontId="2" fillId="0" borderId="44"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horizontal="centerContinuous" vertical="center"/>
    </xf>
    <xf numFmtId="0" fontId="2" fillId="0" borderId="0" xfId="0" applyFont="1" applyFill="1" applyAlignment="1">
      <alignment horizontal="centerContinuous"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1" xfId="0" applyFont="1" applyFill="1" applyBorder="1" applyAlignment="1">
      <alignment vertical="center"/>
    </xf>
    <xf numFmtId="0" fontId="2" fillId="0" borderId="1" xfId="0" applyFont="1" applyFill="1" applyBorder="1" applyAlignment="1">
      <alignment horizontal="centerContinuous"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8" xfId="0" applyFont="1" applyFill="1" applyBorder="1" applyAlignment="1">
      <alignment horizontal="centerContinuous" vertical="center"/>
    </xf>
    <xf numFmtId="0" fontId="2" fillId="0" borderId="1"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5" xfId="0" applyFont="1" applyFill="1" applyBorder="1" applyAlignment="1">
      <alignment horizontal="left" vertical="center"/>
    </xf>
    <xf numFmtId="0" fontId="1" fillId="0" borderId="5" xfId="0" applyFont="1" applyFill="1" applyBorder="1" applyAlignment="1">
      <alignment horizontal="centerContinuous" vertical="center"/>
    </xf>
    <xf numFmtId="0" fontId="1" fillId="0" borderId="4" xfId="0" applyFont="1" applyFill="1" applyBorder="1" applyAlignment="1">
      <alignment horizontal="centerContinuous" vertical="center"/>
    </xf>
    <xf numFmtId="0" fontId="2" fillId="0" borderId="1" xfId="0" applyFont="1" applyFill="1" applyBorder="1" applyAlignment="1" applyProtection="1">
      <alignment vertical="center"/>
      <protection locked="0"/>
    </xf>
    <xf numFmtId="0" fontId="2" fillId="0" borderId="2" xfId="0"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2" xfId="0" applyFont="1" applyFill="1" applyBorder="1" applyAlignment="1">
      <alignment horizontal="distributed" vertical="center"/>
    </xf>
    <xf numFmtId="0" fontId="2" fillId="0" borderId="6" xfId="0" applyFont="1" applyFill="1" applyBorder="1" applyAlignment="1">
      <alignment horizontal="distributed" vertical="center"/>
    </xf>
    <xf numFmtId="0" fontId="1" fillId="0" borderId="6" xfId="0" applyFont="1" applyFill="1" applyBorder="1" applyAlignment="1">
      <alignment horizontal="center" vertical="center"/>
    </xf>
    <xf numFmtId="0" fontId="1" fillId="0" borderId="6" xfId="0" applyFont="1" applyFill="1" applyBorder="1" applyAlignment="1">
      <alignment horizontal="distributed" vertical="center"/>
    </xf>
    <xf numFmtId="0" fontId="2" fillId="0" borderId="6" xfId="0" applyFont="1" applyFill="1" applyBorder="1" applyAlignment="1">
      <alignment horizontal="center" vertical="center" shrinkToFit="1"/>
    </xf>
    <xf numFmtId="0" fontId="1" fillId="0" borderId="6" xfId="0" applyFont="1" applyFill="1" applyBorder="1" applyAlignment="1" applyProtection="1">
      <alignment horizontal="center" vertical="center"/>
      <protection locked="0"/>
    </xf>
    <xf numFmtId="0" fontId="7" fillId="0" borderId="4" xfId="0" applyFont="1" applyFill="1" applyBorder="1" applyAlignment="1">
      <alignment vertical="center"/>
    </xf>
    <xf numFmtId="0" fontId="1" fillId="0" borderId="4" xfId="0" applyFont="1" applyFill="1" applyBorder="1" applyAlignment="1" applyProtection="1">
      <alignment vertical="center"/>
      <protection locked="0"/>
    </xf>
    <xf numFmtId="0" fontId="7" fillId="0" borderId="0" xfId="0" applyFont="1" applyFill="1" applyAlignment="1">
      <alignment vertical="center"/>
    </xf>
    <xf numFmtId="0" fontId="2" fillId="0" borderId="0" xfId="0" applyFont="1" applyFill="1" applyAlignment="1">
      <alignment vertical="center"/>
    </xf>
    <xf numFmtId="0" fontId="7" fillId="0" borderId="2" xfId="0" applyFont="1" applyFill="1" applyBorder="1" applyAlignment="1">
      <alignment horizontal="distributed" vertical="center"/>
    </xf>
    <xf numFmtId="0" fontId="8" fillId="0" borderId="2" xfId="0" applyFont="1" applyFill="1" applyBorder="1" applyAlignment="1">
      <alignment horizontal="distributed" vertical="center"/>
    </xf>
    <xf numFmtId="0" fontId="2" fillId="0" borderId="9" xfId="0" applyFont="1" applyFill="1" applyBorder="1" applyAlignment="1">
      <alignment horizontal="centerContinuous" vertical="center"/>
    </xf>
    <xf numFmtId="0" fontId="2" fillId="0" borderId="60" xfId="0" applyFont="1" applyFill="1" applyBorder="1" applyAlignment="1">
      <alignment horizontal="centerContinuous" vertical="center"/>
    </xf>
    <xf numFmtId="0" fontId="7" fillId="0" borderId="11" xfId="0" applyFont="1" applyFill="1" applyBorder="1" applyAlignment="1">
      <alignment horizontal="distributed" vertical="center"/>
    </xf>
    <xf numFmtId="0" fontId="1" fillId="0" borderId="9" xfId="0" applyFont="1" applyBorder="1" applyAlignment="1">
      <alignment vertical="center"/>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6" xfId="0" applyFont="1" applyBorder="1" applyAlignment="1">
      <alignment vertical="center"/>
    </xf>
    <xf numFmtId="0" fontId="1" fillId="0" borderId="15" xfId="0" applyFont="1" applyBorder="1" applyAlignment="1">
      <alignment horizontal="center" vertical="center"/>
    </xf>
    <xf numFmtId="0" fontId="1" fillId="0" borderId="15" xfId="0" applyFont="1" applyBorder="1" applyAlignment="1">
      <alignment vertical="center"/>
    </xf>
    <xf numFmtId="0" fontId="1" fillId="0" borderId="22" xfId="0" applyFont="1" applyBorder="1" applyAlignment="1">
      <alignment horizontal="distributed" vertical="center"/>
    </xf>
    <xf numFmtId="0" fontId="1" fillId="0" borderId="20" xfId="0" applyFont="1" applyBorder="1" applyAlignment="1">
      <alignment horizontal="distributed" vertical="center"/>
    </xf>
    <xf numFmtId="0" fontId="6" fillId="0" borderId="0" xfId="0" applyFont="1" applyFill="1" applyAlignment="1">
      <alignment vertical="center"/>
    </xf>
    <xf numFmtId="0" fontId="1" fillId="0" borderId="12" xfId="0" applyFont="1" applyBorder="1" applyAlignment="1">
      <alignment horizontal="center" vertical="center"/>
    </xf>
    <xf numFmtId="0" fontId="2" fillId="0" borderId="21" xfId="0" applyFont="1" applyFill="1" applyBorder="1" applyAlignment="1">
      <alignment horizontal="distributed" vertical="center"/>
    </xf>
    <xf numFmtId="0" fontId="2" fillId="0" borderId="64" xfId="0" applyFont="1" applyFill="1" applyBorder="1" applyAlignment="1">
      <alignment horizontal="distributed" vertical="center"/>
    </xf>
    <xf numFmtId="0" fontId="2" fillId="0" borderId="7" xfId="0" applyFont="1" applyFill="1" applyBorder="1" applyAlignment="1">
      <alignment horizontal="center" vertical="center"/>
    </xf>
    <xf numFmtId="0" fontId="2" fillId="0" borderId="65" xfId="0" applyFont="1" applyFill="1" applyBorder="1" applyAlignment="1">
      <alignment horizontal="distributed" vertical="center"/>
    </xf>
    <xf numFmtId="0" fontId="2" fillId="0" borderId="66" xfId="0" applyFont="1" applyFill="1" applyBorder="1" applyAlignment="1">
      <alignment horizontal="distributed" vertical="center"/>
    </xf>
    <xf numFmtId="0" fontId="2" fillId="0" borderId="21" xfId="0" applyFont="1" applyFill="1" applyBorder="1" applyAlignment="1">
      <alignment vertical="center"/>
    </xf>
    <xf numFmtId="0" fontId="2" fillId="0" borderId="44"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horizontal="centerContinuous"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2" fillId="0" borderId="22"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68" xfId="0" applyFont="1" applyFill="1" applyBorder="1" applyAlignment="1">
      <alignment horizontal="distributed" vertical="center"/>
    </xf>
    <xf numFmtId="0" fontId="2" fillId="0" borderId="69" xfId="0" applyFont="1" applyFill="1" applyBorder="1" applyAlignment="1">
      <alignment horizontal="distributed" vertical="center"/>
    </xf>
    <xf numFmtId="0" fontId="2" fillId="0" borderId="70"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59" xfId="0" applyFont="1" applyFill="1" applyBorder="1" applyAlignment="1">
      <alignment horizontal="center" vertical="center"/>
    </xf>
    <xf numFmtId="0" fontId="2" fillId="0" borderId="72" xfId="0" applyFont="1" applyFill="1" applyBorder="1" applyAlignment="1">
      <alignment horizontal="centerContinuous" vertical="center"/>
    </xf>
    <xf numFmtId="0" fontId="4" fillId="0" borderId="22" xfId="0" applyFont="1" applyBorder="1" applyAlignment="1">
      <alignment horizontal="distributed" vertical="center"/>
    </xf>
    <xf numFmtId="0" fontId="12" fillId="0" borderId="20" xfId="0" applyFont="1" applyBorder="1" applyAlignment="1">
      <alignment horizontal="distributed" vertical="center"/>
    </xf>
    <xf numFmtId="0" fontId="19" fillId="0" borderId="0" xfId="0" applyFont="1"/>
    <xf numFmtId="0" fontId="4" fillId="0" borderId="24" xfId="0" applyFont="1" applyBorder="1" applyAlignment="1">
      <alignment horizontal="center" vertical="center"/>
    </xf>
    <xf numFmtId="0" fontId="4" fillId="0" borderId="0" xfId="0" applyFont="1" applyAlignment="1">
      <alignment horizontal="left" indent="1"/>
    </xf>
    <xf numFmtId="0" fontId="4" fillId="0" borderId="0" xfId="0" applyFont="1" applyAlignment="1">
      <alignment horizontal="left" indent="2"/>
    </xf>
    <xf numFmtId="0" fontId="7" fillId="0" borderId="24" xfId="0" applyFont="1" applyBorder="1" applyAlignment="1">
      <alignment horizontal="center" vertical="center"/>
    </xf>
    <xf numFmtId="0" fontId="7" fillId="0" borderId="24" xfId="0" applyFont="1" applyBorder="1" applyAlignment="1">
      <alignment vertical="center"/>
    </xf>
    <xf numFmtId="0" fontId="7" fillId="0" borderId="41" xfId="0" applyFont="1" applyBorder="1" applyAlignment="1">
      <alignment vertical="center"/>
    </xf>
    <xf numFmtId="0" fontId="7" fillId="0" borderId="36" xfId="0" applyFont="1" applyBorder="1" applyAlignment="1">
      <alignment vertical="center"/>
    </xf>
    <xf numFmtId="0" fontId="7" fillId="0" borderId="42" xfId="0" applyFont="1" applyBorder="1" applyAlignment="1">
      <alignment vertical="center"/>
    </xf>
    <xf numFmtId="0" fontId="7" fillId="0" borderId="36" xfId="0" applyFont="1" applyBorder="1" applyAlignment="1">
      <alignment horizontal="center" vertical="center"/>
    </xf>
    <xf numFmtId="0" fontId="7" fillId="0" borderId="41" xfId="0" applyFont="1" applyBorder="1" applyAlignment="1">
      <alignment horizontal="center" vertical="center"/>
    </xf>
    <xf numFmtId="0" fontId="10" fillId="0" borderId="0" xfId="0" applyFont="1" applyAlignment="1">
      <alignment vertical="center"/>
    </xf>
    <xf numFmtId="41" fontId="2" fillId="0" borderId="2" xfId="0" applyNumberFormat="1" applyFont="1" applyFill="1" applyBorder="1" applyAlignment="1">
      <alignment vertical="center"/>
    </xf>
    <xf numFmtId="41" fontId="2" fillId="0" borderId="11" xfId="0" applyNumberFormat="1" applyFont="1" applyFill="1" applyBorder="1" applyAlignment="1">
      <alignment vertical="center"/>
    </xf>
    <xf numFmtId="41" fontId="2" fillId="0" borderId="12" xfId="0" applyNumberFormat="1" applyFont="1" applyFill="1" applyBorder="1" applyAlignment="1">
      <alignment vertical="center"/>
    </xf>
    <xf numFmtId="41" fontId="2" fillId="0" borderId="43" xfId="0" applyNumberFormat="1" applyFont="1" applyFill="1" applyBorder="1" applyAlignment="1">
      <alignment vertical="center"/>
    </xf>
    <xf numFmtId="41" fontId="2" fillId="0" borderId="35" xfId="0" applyNumberFormat="1" applyFont="1" applyFill="1" applyBorder="1" applyAlignment="1">
      <alignment vertical="center"/>
    </xf>
    <xf numFmtId="0" fontId="2" fillId="0" borderId="44"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2" fillId="0" borderId="22" xfId="0" applyFont="1" applyFill="1" applyBorder="1" applyAlignment="1">
      <alignment horizontal="centerContinuous" vertical="center"/>
    </xf>
    <xf numFmtId="0" fontId="2" fillId="0" borderId="7" xfId="0" applyFont="1" applyFill="1" applyBorder="1" applyAlignment="1">
      <alignment horizontal="centerContinuous" vertical="center"/>
    </xf>
    <xf numFmtId="0" fontId="2" fillId="0" borderId="2" xfId="0" applyFont="1" applyFill="1" applyBorder="1" applyAlignment="1">
      <alignment horizontal="center" vertical="center"/>
    </xf>
    <xf numFmtId="0" fontId="2" fillId="0" borderId="20" xfId="0" applyFont="1" applyFill="1" applyBorder="1" applyAlignment="1">
      <alignment vertical="center"/>
    </xf>
    <xf numFmtId="0" fontId="1" fillId="0" borderId="0" xfId="0" applyFont="1" applyFill="1" applyBorder="1" applyAlignment="1">
      <alignment vertical="center"/>
    </xf>
    <xf numFmtId="0" fontId="2" fillId="0" borderId="22" xfId="0" applyFont="1" applyFill="1" applyBorder="1" applyAlignment="1">
      <alignment horizontal="center" vertical="center"/>
    </xf>
    <xf numFmtId="0" fontId="2" fillId="0" borderId="2" xfId="0" applyFont="1" applyFill="1" applyBorder="1" applyAlignment="1">
      <alignment horizontal="centerContinuous" vertical="center"/>
    </xf>
    <xf numFmtId="0" fontId="2" fillId="0" borderId="2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2"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vertical="center"/>
    </xf>
    <xf numFmtId="0" fontId="1" fillId="0" borderId="50" xfId="0" applyFont="1" applyFill="1" applyBorder="1" applyAlignment="1">
      <alignment vertical="center"/>
    </xf>
    <xf numFmtId="0" fontId="2" fillId="0" borderId="51" xfId="0" applyFont="1" applyFill="1" applyBorder="1" applyAlignment="1">
      <alignment horizontal="center" vertical="center"/>
    </xf>
    <xf numFmtId="0" fontId="2" fillId="0" borderId="12" xfId="0" applyFont="1" applyFill="1" applyBorder="1" applyAlignment="1">
      <alignment horizontal="center" vertical="center"/>
    </xf>
    <xf numFmtId="41" fontId="2" fillId="0" borderId="2" xfId="0" quotePrefix="1" applyNumberFormat="1" applyFont="1" applyFill="1" applyBorder="1" applyAlignment="1">
      <alignment vertical="center"/>
    </xf>
    <xf numFmtId="41" fontId="2" fillId="0" borderId="59" xfId="0" applyNumberFormat="1" applyFont="1" applyFill="1" applyBorder="1" applyAlignment="1">
      <alignment vertical="center"/>
    </xf>
    <xf numFmtId="41" fontId="2" fillId="0" borderId="71" xfId="0" applyNumberFormat="1" applyFont="1" applyFill="1" applyBorder="1" applyAlignment="1">
      <alignment vertical="center"/>
    </xf>
    <xf numFmtId="3" fontId="21" fillId="0" borderId="0" xfId="0" applyNumberFormat="1" applyFont="1" applyAlignment="1">
      <alignment vertical="center"/>
    </xf>
    <xf numFmtId="177" fontId="21" fillId="0" borderId="0" xfId="0" applyNumberFormat="1" applyFont="1" applyAlignment="1">
      <alignment vertical="center"/>
    </xf>
    <xf numFmtId="0" fontId="21" fillId="0" borderId="0" xfId="0" applyFont="1" applyAlignment="1">
      <alignment vertical="center"/>
    </xf>
    <xf numFmtId="178" fontId="2" fillId="0" borderId="2" xfId="0" applyNumberFormat="1" applyFont="1" applyFill="1" applyBorder="1" applyAlignment="1">
      <alignment vertical="center"/>
    </xf>
    <xf numFmtId="178" fontId="2" fillId="0" borderId="55" xfId="0" applyNumberFormat="1" applyFont="1" applyFill="1" applyBorder="1" applyAlignment="1">
      <alignment vertical="center"/>
    </xf>
    <xf numFmtId="178" fontId="2" fillId="0" borderId="74" xfId="0" applyNumberFormat="1" applyFont="1" applyFill="1" applyBorder="1" applyAlignment="1">
      <alignment vertical="center"/>
    </xf>
    <xf numFmtId="178" fontId="2" fillId="0" borderId="11" xfId="0" applyNumberFormat="1" applyFont="1" applyFill="1" applyBorder="1" applyAlignment="1">
      <alignment vertical="center"/>
    </xf>
    <xf numFmtId="179" fontId="2" fillId="0" borderId="6" xfId="0" applyNumberFormat="1" applyFont="1" applyFill="1" applyBorder="1" applyAlignment="1">
      <alignment vertical="center"/>
    </xf>
    <xf numFmtId="179" fontId="2" fillId="0" borderId="42" xfId="0" applyNumberFormat="1" applyFont="1" applyFill="1" applyBorder="1" applyAlignment="1">
      <alignment vertical="center"/>
    </xf>
    <xf numFmtId="179" fontId="2" fillId="0" borderId="73" xfId="0" applyNumberFormat="1" applyFont="1" applyFill="1" applyBorder="1" applyAlignment="1">
      <alignment vertical="center"/>
    </xf>
    <xf numFmtId="179" fontId="2" fillId="0" borderId="15" xfId="0" applyNumberFormat="1" applyFont="1" applyFill="1" applyBorder="1" applyAlignment="1">
      <alignment vertical="center"/>
    </xf>
    <xf numFmtId="179" fontId="2" fillId="0" borderId="62" xfId="0" applyNumberFormat="1" applyFont="1" applyFill="1" applyBorder="1" applyAlignment="1">
      <alignment vertical="center"/>
    </xf>
    <xf numFmtId="179" fontId="2" fillId="0" borderId="76" xfId="0" applyNumberFormat="1" applyFont="1" applyFill="1" applyBorder="1" applyAlignment="1">
      <alignment vertical="center"/>
    </xf>
    <xf numFmtId="179" fontId="2" fillId="0" borderId="75" xfId="0" applyNumberFormat="1" applyFont="1" applyFill="1" applyBorder="1" applyAlignment="1">
      <alignment vertical="center"/>
    </xf>
    <xf numFmtId="179" fontId="2" fillId="0" borderId="63" xfId="0" applyNumberFormat="1" applyFont="1" applyFill="1" applyBorder="1" applyAlignment="1">
      <alignment vertical="center"/>
    </xf>
    <xf numFmtId="180" fontId="4" fillId="0" borderId="0" xfId="0" applyNumberFormat="1" applyFont="1" applyAlignment="1">
      <alignment vertical="center" shrinkToFit="1"/>
    </xf>
    <xf numFmtId="180" fontId="7" fillId="0" borderId="26" xfId="0" applyNumberFormat="1" applyFont="1" applyBorder="1" applyAlignment="1">
      <alignment horizontal="distributed" vertical="center" shrinkToFit="1"/>
    </xf>
    <xf numFmtId="180" fontId="4" fillId="0" borderId="26" xfId="0" applyNumberFormat="1" applyFont="1" applyBorder="1" applyAlignment="1">
      <alignment vertical="center" shrinkToFit="1"/>
    </xf>
    <xf numFmtId="180" fontId="4" fillId="0" borderId="29" xfId="0" applyNumberFormat="1" applyFont="1" applyBorder="1" applyAlignment="1">
      <alignment vertical="center" shrinkToFit="1"/>
    </xf>
    <xf numFmtId="180" fontId="4" fillId="0" borderId="0" xfId="0" applyNumberFormat="1" applyFont="1" applyBorder="1" applyAlignment="1">
      <alignment vertical="center" shrinkToFit="1"/>
    </xf>
    <xf numFmtId="0" fontId="4" fillId="0" borderId="24" xfId="0" applyFont="1" applyBorder="1" applyAlignment="1">
      <alignment horizontal="center" vertical="center"/>
    </xf>
    <xf numFmtId="179" fontId="1" fillId="0" borderId="33" xfId="0" applyNumberFormat="1" applyFont="1" applyBorder="1" applyAlignment="1">
      <alignment vertical="center"/>
    </xf>
    <xf numFmtId="179" fontId="1" fillId="0" borderId="12" xfId="0" applyNumberFormat="1" applyFont="1" applyBorder="1" applyAlignment="1">
      <alignment vertical="center"/>
    </xf>
    <xf numFmtId="179" fontId="1" fillId="0" borderId="11" xfId="0" applyNumberFormat="1" applyFont="1" applyBorder="1" applyAlignment="1">
      <alignment vertical="center"/>
    </xf>
    <xf numFmtId="179" fontId="1" fillId="0" borderId="2" xfId="0" applyNumberFormat="1" applyFont="1" applyBorder="1" applyAlignment="1">
      <alignment vertical="center"/>
    </xf>
    <xf numFmtId="179" fontId="0" fillId="0" borderId="2" xfId="0" applyNumberFormat="1" applyFont="1" applyBorder="1" applyAlignment="1">
      <alignment vertical="center"/>
    </xf>
    <xf numFmtId="179" fontId="2" fillId="0" borderId="2" xfId="0" applyNumberFormat="1" applyFont="1" applyBorder="1" applyAlignment="1">
      <alignment vertical="center"/>
    </xf>
    <xf numFmtId="179" fontId="2" fillId="0" borderId="11" xfId="0" applyNumberFormat="1" applyFont="1" applyBorder="1" applyAlignment="1">
      <alignment vertical="center"/>
    </xf>
    <xf numFmtId="0" fontId="2" fillId="0" borderId="6" xfId="0" applyFont="1" applyBorder="1" applyAlignment="1" applyProtection="1">
      <alignment horizontal="center" vertical="center"/>
      <protection locked="0"/>
    </xf>
    <xf numFmtId="0" fontId="2" fillId="0" borderId="9" xfId="0" applyFont="1" applyBorder="1" applyAlignment="1">
      <alignment horizontal="center" vertical="center"/>
    </xf>
    <xf numFmtId="179" fontId="2" fillId="0" borderId="2" xfId="0" quotePrefix="1" applyNumberFormat="1" applyFont="1" applyBorder="1" applyAlignment="1">
      <alignment vertical="center"/>
    </xf>
    <xf numFmtId="179" fontId="1" fillId="0" borderId="2" xfId="0" applyNumberFormat="1" applyFont="1" applyFill="1" applyBorder="1" applyAlignment="1">
      <alignment vertical="center"/>
    </xf>
    <xf numFmtId="181" fontId="2" fillId="0" borderId="2" xfId="1" applyNumberFormat="1" applyFont="1" applyFill="1" applyBorder="1" applyAlignment="1">
      <alignment vertical="center"/>
    </xf>
    <xf numFmtId="179" fontId="2" fillId="0" borderId="2" xfId="0" applyNumberFormat="1" applyFont="1" applyFill="1" applyBorder="1" applyAlignment="1">
      <alignment vertical="center"/>
    </xf>
    <xf numFmtId="0" fontId="11" fillId="0" borderId="1" xfId="0" applyFont="1" applyFill="1" applyBorder="1" applyAlignment="1" applyProtection="1">
      <alignment horizontal="distributed" vertical="center"/>
      <protection locked="0"/>
    </xf>
    <xf numFmtId="0" fontId="11" fillId="0" borderId="114" xfId="0" applyFont="1" applyFill="1" applyBorder="1" applyAlignment="1" applyProtection="1">
      <alignment horizontal="distributed" vertical="center"/>
      <protection locked="0"/>
    </xf>
    <xf numFmtId="179" fontId="1" fillId="0" borderId="40" xfId="0" applyNumberFormat="1" applyFont="1" applyBorder="1" applyAlignment="1">
      <alignment vertical="center"/>
    </xf>
    <xf numFmtId="179" fontId="1" fillId="0" borderId="34" xfId="0" applyNumberFormat="1" applyFont="1" applyBorder="1" applyAlignment="1">
      <alignment vertical="center"/>
    </xf>
    <xf numFmtId="179" fontId="1" fillId="0" borderId="18" xfId="0" applyNumberFormat="1" applyFont="1" applyBorder="1" applyAlignment="1">
      <alignment vertical="center"/>
    </xf>
    <xf numFmtId="179" fontId="1" fillId="0" borderId="17" xfId="0" applyNumberFormat="1" applyFont="1" applyBorder="1" applyAlignment="1">
      <alignment vertical="center"/>
    </xf>
    <xf numFmtId="179" fontId="2" fillId="0" borderId="38" xfId="0" applyNumberFormat="1" applyFont="1" applyFill="1" applyBorder="1" applyAlignment="1">
      <alignment vertical="center"/>
    </xf>
    <xf numFmtId="179" fontId="2" fillId="0" borderId="35" xfId="0" applyNumberFormat="1" applyFont="1" applyFill="1" applyBorder="1" applyAlignment="1">
      <alignment vertical="center"/>
    </xf>
    <xf numFmtId="179" fontId="2" fillId="0" borderId="43" xfId="0" applyNumberFormat="1" applyFont="1" applyFill="1" applyBorder="1" applyAlignment="1">
      <alignment vertical="center"/>
    </xf>
    <xf numFmtId="179" fontId="2" fillId="0" borderId="12" xfId="0" applyNumberFormat="1" applyFont="1" applyFill="1" applyBorder="1" applyAlignment="1">
      <alignment vertical="center"/>
    </xf>
    <xf numFmtId="179" fontId="2" fillId="0" borderId="52" xfId="0" applyNumberFormat="1" applyFont="1" applyFill="1" applyBorder="1" applyAlignment="1">
      <alignment vertical="center"/>
    </xf>
    <xf numFmtId="179" fontId="2" fillId="0" borderId="39" xfId="0" applyNumberFormat="1" applyFont="1" applyFill="1" applyBorder="1" applyAlignment="1">
      <alignment vertical="center"/>
    </xf>
    <xf numFmtId="3" fontId="2" fillId="0" borderId="37" xfId="0" applyNumberFormat="1" applyFont="1" applyFill="1" applyBorder="1" applyAlignment="1">
      <alignment horizontal="center" vertical="center"/>
    </xf>
    <xf numFmtId="3" fontId="2" fillId="0" borderId="6" xfId="0" applyNumberFormat="1" applyFont="1" applyFill="1" applyBorder="1" applyAlignment="1">
      <alignment vertical="center"/>
    </xf>
    <xf numFmtId="3" fontId="2" fillId="0" borderId="47" xfId="0" applyNumberFormat="1" applyFont="1" applyFill="1" applyBorder="1" applyAlignment="1">
      <alignment vertical="center"/>
    </xf>
    <xf numFmtId="3" fontId="2" fillId="0" borderId="6"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47" xfId="0" applyNumberFormat="1" applyFont="1" applyFill="1" applyBorder="1" applyAlignment="1">
      <alignment horizontal="center" vertical="center"/>
    </xf>
    <xf numFmtId="0" fontId="2" fillId="0" borderId="46" xfId="0" applyFont="1" applyFill="1" applyBorder="1" applyAlignment="1">
      <alignment horizontal="center" vertical="center"/>
    </xf>
    <xf numFmtId="0" fontId="2" fillId="0" borderId="45" xfId="0" applyFont="1" applyFill="1" applyBorder="1" applyAlignment="1">
      <alignment vertical="center"/>
    </xf>
    <xf numFmtId="49" fontId="9" fillId="0" borderId="0" xfId="0" applyNumberFormat="1" applyFont="1" applyFill="1" applyAlignment="1">
      <alignment vertical="center"/>
    </xf>
    <xf numFmtId="179" fontId="2" fillId="0" borderId="33" xfId="0" applyNumberFormat="1" applyFont="1" applyFill="1" applyBorder="1" applyAlignment="1">
      <alignment vertical="center"/>
    </xf>
    <xf numFmtId="179" fontId="2" fillId="0" borderId="115" xfId="0" applyNumberFormat="1" applyFont="1" applyFill="1" applyBorder="1" applyAlignment="1">
      <alignment vertical="center"/>
    </xf>
    <xf numFmtId="179" fontId="2" fillId="0" borderId="11" xfId="0" applyNumberFormat="1" applyFont="1" applyFill="1" applyBorder="1" applyAlignment="1">
      <alignment vertical="center"/>
    </xf>
    <xf numFmtId="0" fontId="23" fillId="0" borderId="22" xfId="0" applyFont="1" applyBorder="1" applyAlignment="1">
      <alignment horizontal="distributed" vertical="center"/>
    </xf>
    <xf numFmtId="179" fontId="2" fillId="0" borderId="19" xfId="0" applyNumberFormat="1" applyFont="1" applyFill="1" applyBorder="1" applyAlignment="1">
      <alignment vertical="center"/>
    </xf>
    <xf numFmtId="179" fontId="2" fillId="0" borderId="58" xfId="0" applyNumberFormat="1" applyFont="1" applyFill="1" applyBorder="1" applyAlignment="1">
      <alignment vertical="center"/>
    </xf>
    <xf numFmtId="179" fontId="2" fillId="0" borderId="18" xfId="0" applyNumberFormat="1" applyFont="1" applyFill="1" applyBorder="1" applyAlignment="1">
      <alignment vertical="center"/>
    </xf>
    <xf numFmtId="179" fontId="2" fillId="0" borderId="24" xfId="0" applyNumberFormat="1" applyFont="1" applyFill="1" applyBorder="1" applyAlignment="1">
      <alignment vertical="center"/>
    </xf>
    <xf numFmtId="179" fontId="2" fillId="0" borderId="17" xfId="0" applyNumberFormat="1" applyFont="1" applyFill="1" applyBorder="1" applyAlignment="1">
      <alignment vertical="center"/>
    </xf>
    <xf numFmtId="0" fontId="22" fillId="0" borderId="23" xfId="0" applyFont="1" applyBorder="1" applyAlignment="1">
      <alignment horizontal="distributed" vertical="center"/>
    </xf>
    <xf numFmtId="0" fontId="22" fillId="0" borderId="20" xfId="0" applyFont="1" applyBorder="1" applyAlignment="1">
      <alignment horizontal="distributed" vertical="center"/>
    </xf>
    <xf numFmtId="176" fontId="4" fillId="0" borderId="0" xfId="2" applyNumberFormat="1" applyFont="1" applyAlignment="1">
      <alignment vertical="center"/>
    </xf>
    <xf numFmtId="182" fontId="4" fillId="0" borderId="26" xfId="0" applyNumberFormat="1" applyFont="1" applyBorder="1" applyAlignment="1">
      <alignment vertical="center"/>
    </xf>
    <xf numFmtId="38" fontId="4" fillId="0" borderId="26" xfId="1" applyNumberFormat="1" applyFont="1" applyBorder="1" applyAlignment="1">
      <alignment vertical="center"/>
    </xf>
    <xf numFmtId="38" fontId="4" fillId="0" borderId="26" xfId="0" applyNumberFormat="1" applyFont="1" applyBorder="1" applyAlignment="1">
      <alignment vertical="center" shrinkToFit="1"/>
    </xf>
    <xf numFmtId="180" fontId="2" fillId="0" borderId="2" xfId="0" applyNumberFormat="1" applyFont="1" applyBorder="1" applyAlignment="1">
      <alignment vertical="center" shrinkToFit="1"/>
    </xf>
    <xf numFmtId="180" fontId="4" fillId="0" borderId="32" xfId="0" applyNumberFormat="1" applyFont="1" applyBorder="1" applyAlignment="1">
      <alignment vertical="center" shrinkToFit="1"/>
    </xf>
    <xf numFmtId="180" fontId="4" fillId="0" borderId="27" xfId="0" applyNumberFormat="1" applyFont="1" applyBorder="1" applyAlignment="1">
      <alignment vertical="center" shrinkToFit="1"/>
    </xf>
    <xf numFmtId="1" fontId="1" fillId="0" borderId="0" xfId="0" applyNumberFormat="1" applyFont="1" applyAlignment="1">
      <alignment vertical="center"/>
    </xf>
    <xf numFmtId="1" fontId="0" fillId="0" borderId="0" xfId="0" applyNumberFormat="1" applyFont="1" applyAlignment="1">
      <alignment vertical="center"/>
    </xf>
    <xf numFmtId="38" fontId="1" fillId="0" borderId="0" xfId="1" applyFont="1" applyAlignment="1">
      <alignment vertical="center"/>
    </xf>
    <xf numFmtId="0" fontId="8" fillId="0" borderId="0" xfId="0" applyFont="1" applyBorder="1" applyAlignment="1">
      <alignment vertical="center"/>
    </xf>
    <xf numFmtId="1" fontId="1" fillId="0" borderId="0" xfId="0" applyNumberFormat="1" applyFont="1" applyBorder="1" applyAlignment="1">
      <alignment vertical="center"/>
    </xf>
    <xf numFmtId="41" fontId="2" fillId="0" borderId="56" xfId="0" applyNumberFormat="1" applyFont="1" applyFill="1" applyBorder="1" applyAlignment="1">
      <alignment vertical="center"/>
    </xf>
    <xf numFmtId="41" fontId="2" fillId="0" borderId="38" xfId="0" applyNumberFormat="1" applyFont="1" applyFill="1" applyBorder="1" applyAlignment="1">
      <alignment vertical="center"/>
    </xf>
    <xf numFmtId="41" fontId="0" fillId="0" borderId="24" xfId="0" applyNumberFormat="1" applyFont="1" applyFill="1" applyBorder="1" applyAlignment="1">
      <alignment vertical="center"/>
    </xf>
    <xf numFmtId="41" fontId="0" fillId="0" borderId="7" xfId="0" applyNumberFormat="1" applyFont="1" applyFill="1" applyBorder="1" applyAlignment="1">
      <alignment vertical="center"/>
    </xf>
    <xf numFmtId="41" fontId="0" fillId="0" borderId="2" xfId="0" applyNumberFormat="1" applyFont="1" applyFill="1" applyBorder="1" applyAlignment="1">
      <alignment vertical="center"/>
    </xf>
    <xf numFmtId="41" fontId="0" fillId="0" borderId="11" xfId="0" applyNumberFormat="1" applyFont="1" applyFill="1" applyBorder="1" applyAlignment="1">
      <alignment vertical="center"/>
    </xf>
    <xf numFmtId="0" fontId="6" fillId="0" borderId="0" xfId="0" applyFont="1" applyFill="1" applyBorder="1" applyAlignment="1">
      <alignment vertical="center"/>
    </xf>
    <xf numFmtId="41" fontId="0" fillId="0" borderId="67" xfId="0" applyNumberFormat="1" applyFont="1" applyFill="1" applyBorder="1" applyAlignment="1">
      <alignment vertical="center"/>
    </xf>
    <xf numFmtId="41" fontId="0" fillId="0" borderId="53" xfId="0" applyNumberFormat="1" applyFont="1" applyFill="1" applyBorder="1" applyAlignment="1">
      <alignment vertical="center"/>
    </xf>
    <xf numFmtId="41" fontId="0" fillId="0" borderId="12" xfId="0" applyNumberFormat="1" applyFont="1" applyFill="1" applyBorder="1" applyAlignment="1">
      <alignment vertical="center"/>
    </xf>
    <xf numFmtId="0" fontId="0" fillId="0" borderId="0" xfId="0" applyFont="1" applyFill="1" applyAlignment="1">
      <alignment vertical="center"/>
    </xf>
    <xf numFmtId="179" fontId="0" fillId="0" borderId="2" xfId="0" applyNumberFormat="1" applyFont="1" applyFill="1" applyBorder="1" applyAlignment="1">
      <alignment vertical="center"/>
    </xf>
    <xf numFmtId="0" fontId="0" fillId="0" borderId="0" xfId="0" applyFont="1" applyAlignment="1">
      <alignment vertical="center"/>
    </xf>
    <xf numFmtId="179" fontId="0" fillId="0" borderId="11" xfId="0" applyNumberFormat="1" applyFont="1" applyBorder="1" applyAlignment="1">
      <alignment vertical="center"/>
    </xf>
    <xf numFmtId="179" fontId="0" fillId="0" borderId="33" xfId="0" applyNumberFormat="1" applyFont="1" applyBorder="1" applyAlignment="1">
      <alignment vertical="center"/>
    </xf>
    <xf numFmtId="182" fontId="4" fillId="0" borderId="27" xfId="0" applyNumberFormat="1" applyFont="1" applyBorder="1" applyAlignment="1">
      <alignment vertical="center"/>
    </xf>
    <xf numFmtId="182" fontId="4" fillId="0" borderId="29" xfId="0" applyNumberFormat="1" applyFont="1" applyBorder="1" applyAlignment="1">
      <alignment vertical="center"/>
    </xf>
    <xf numFmtId="182" fontId="4" fillId="0" borderId="32" xfId="0" applyNumberFormat="1" applyFont="1" applyBorder="1" applyAlignment="1">
      <alignment vertical="center"/>
    </xf>
    <xf numFmtId="0" fontId="1" fillId="0" borderId="23"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179" fontId="2" fillId="0" borderId="52" xfId="0" applyNumberFormat="1" applyFont="1" applyBorder="1" applyAlignment="1">
      <alignment vertical="center"/>
    </xf>
    <xf numFmtId="0" fontId="16" fillId="0" borderId="0" xfId="0" applyFont="1" applyAlignment="1">
      <alignment horizontal="center"/>
    </xf>
    <xf numFmtId="0" fontId="20"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7" fillId="0" borderId="85" xfId="0" applyFont="1" applyBorder="1" applyAlignment="1">
      <alignment horizontal="center" vertical="center"/>
    </xf>
    <xf numFmtId="0" fontId="7" fillId="0" borderId="79" xfId="0" applyFont="1" applyBorder="1" applyAlignment="1">
      <alignment horizontal="center" vertical="center"/>
    </xf>
    <xf numFmtId="0" fontId="4" fillId="0" borderId="77" xfId="0" applyFont="1" applyBorder="1" applyAlignment="1">
      <alignment horizontal="center" vertical="center"/>
    </xf>
    <xf numFmtId="0" fontId="4" fillId="0" borderId="86"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0" fontId="4" fillId="0" borderId="5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6"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7" fillId="0" borderId="24" xfId="0" applyFont="1" applyBorder="1" applyAlignment="1">
      <alignment horizontal="center" vertical="center"/>
    </xf>
    <xf numFmtId="0" fontId="4" fillId="0" borderId="24" xfId="0" applyFont="1" applyBorder="1" applyAlignment="1">
      <alignment horizontal="center" vertical="center"/>
    </xf>
    <xf numFmtId="0" fontId="0" fillId="0" borderId="24" xfId="0" applyBorder="1" applyAlignment="1">
      <alignment horizontal="center" vertical="center"/>
    </xf>
    <xf numFmtId="58" fontId="4" fillId="0" borderId="24" xfId="0" applyNumberFormat="1"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41" xfId="0" applyFont="1" applyBorder="1" applyAlignment="1">
      <alignment horizontal="center" vertical="center"/>
    </xf>
    <xf numFmtId="58" fontId="4" fillId="0" borderId="41" xfId="0" applyNumberFormat="1" applyFont="1" applyBorder="1" applyAlignment="1">
      <alignment horizontal="center" vertical="center"/>
    </xf>
    <xf numFmtId="58" fontId="4" fillId="0" borderId="36" xfId="0" applyNumberFormat="1" applyFont="1" applyBorder="1" applyAlignment="1">
      <alignment horizontal="center" vertical="center"/>
    </xf>
    <xf numFmtId="0" fontId="7" fillId="0" borderId="41" xfId="0" applyFont="1" applyBorder="1" applyAlignment="1">
      <alignment vertical="center" wrapText="1"/>
    </xf>
    <xf numFmtId="0" fontId="7" fillId="0" borderId="36" xfId="0" applyFont="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distributed" vertical="center"/>
    </xf>
    <xf numFmtId="0" fontId="7" fillId="0" borderId="27" xfId="0" applyFont="1" applyBorder="1" applyAlignment="1">
      <alignment horizontal="distributed" vertical="center"/>
    </xf>
    <xf numFmtId="0" fontId="24" fillId="0" borderId="0" xfId="0" applyFont="1" applyAlignment="1">
      <alignment vertical="center" wrapText="1"/>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1" fillId="0" borderId="87" xfId="0" applyFont="1" applyBorder="1" applyAlignment="1">
      <alignment horizontal="distributed" vertical="center"/>
    </xf>
    <xf numFmtId="0" fontId="1" fillId="0" borderId="88" xfId="0" applyFont="1" applyBorder="1" applyAlignment="1">
      <alignment horizontal="distributed" vertical="center"/>
    </xf>
    <xf numFmtId="0" fontId="7" fillId="0" borderId="92" xfId="0" applyFont="1" applyBorder="1" applyAlignment="1">
      <alignment horizontal="right" vertical="center"/>
    </xf>
    <xf numFmtId="0" fontId="7" fillId="0" borderId="0" xfId="0" applyFont="1" applyBorder="1" applyAlignment="1">
      <alignment horizontal="right" vertical="center"/>
    </xf>
    <xf numFmtId="0" fontId="2" fillId="0" borderId="44" xfId="0" applyFont="1" applyBorder="1" applyAlignment="1">
      <alignment horizontal="center" vertical="center"/>
    </xf>
    <xf numFmtId="0" fontId="2" fillId="0" borderId="91" xfId="0" applyFont="1" applyBorder="1" applyAlignment="1">
      <alignment horizontal="center" vertical="center"/>
    </xf>
    <xf numFmtId="0" fontId="2" fillId="0" borderId="48" xfId="0" applyFont="1" applyBorder="1" applyAlignment="1">
      <alignment horizontal="center" vertical="center"/>
    </xf>
    <xf numFmtId="0" fontId="2" fillId="0" borderId="54" xfId="0" applyFont="1" applyBorder="1" applyAlignment="1">
      <alignment horizontal="center"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2" fillId="0" borderId="61" xfId="0" applyFont="1" applyBorder="1" applyAlignment="1">
      <alignment horizontal="distributed" vertical="center"/>
    </xf>
    <xf numFmtId="0" fontId="2" fillId="0" borderId="90" xfId="0" applyFont="1" applyBorder="1" applyAlignment="1">
      <alignment horizontal="distributed" vertical="center"/>
    </xf>
    <xf numFmtId="0" fontId="1" fillId="0" borderId="23" xfId="0" applyFont="1" applyBorder="1" applyAlignment="1">
      <alignment horizontal="distributed" vertical="center"/>
    </xf>
    <xf numFmtId="0" fontId="1" fillId="0" borderId="89" xfId="0" applyFont="1" applyBorder="1" applyAlignment="1">
      <alignment horizontal="distributed" vertical="center"/>
    </xf>
    <xf numFmtId="0" fontId="7" fillId="0" borderId="30" xfId="0" applyFont="1" applyBorder="1" applyAlignment="1">
      <alignment horizontal="right" vertical="center"/>
    </xf>
    <xf numFmtId="0" fontId="2" fillId="0" borderId="93" xfId="0" applyFont="1" applyFill="1" applyBorder="1" applyAlignment="1">
      <alignment horizontal="distributed" vertical="center" wrapText="1"/>
    </xf>
    <xf numFmtId="0" fontId="0" fillId="0" borderId="83" xfId="0" applyFont="1" applyFill="1" applyBorder="1" applyAlignment="1">
      <alignment horizontal="distributed" vertical="center" wrapText="1"/>
    </xf>
    <xf numFmtId="0" fontId="2" fillId="0" borderId="57" xfId="0" applyFont="1" applyFill="1" applyBorder="1" applyAlignment="1">
      <alignment horizontal="distributed" vertical="center" wrapText="1"/>
    </xf>
    <xf numFmtId="0" fontId="1" fillId="0" borderId="83" xfId="0" applyFont="1" applyFill="1" applyBorder="1" applyAlignment="1">
      <alignment horizontal="distributed" vertical="center" wrapText="1"/>
    </xf>
    <xf numFmtId="0" fontId="1" fillId="0" borderId="82" xfId="0" applyFont="1" applyFill="1" applyBorder="1" applyAlignment="1">
      <alignment horizontal="distributed" vertical="center" wrapText="1"/>
    </xf>
    <xf numFmtId="0" fontId="0" fillId="0" borderId="57" xfId="0" applyFont="1" applyFill="1" applyBorder="1" applyAlignment="1">
      <alignment horizontal="distributed" vertical="center" wrapText="1"/>
    </xf>
    <xf numFmtId="0" fontId="7" fillId="0" borderId="92" xfId="0"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92" xfId="0" applyFont="1" applyFill="1" applyBorder="1" applyAlignment="1">
      <alignment horizontal="right" vertical="center"/>
    </xf>
    <xf numFmtId="0" fontId="1" fillId="0" borderId="0" xfId="0" applyFont="1" applyFill="1" applyBorder="1" applyAlignment="1">
      <alignment horizontal="right" vertical="center"/>
    </xf>
    <xf numFmtId="0" fontId="11" fillId="0" borderId="96" xfId="0" applyFont="1" applyFill="1" applyBorder="1" applyAlignment="1">
      <alignment horizontal="center" vertical="center" textRotation="255"/>
    </xf>
    <xf numFmtId="0" fontId="7" fillId="0" borderId="96" xfId="0" applyFont="1" applyFill="1" applyBorder="1" applyAlignment="1">
      <alignment horizontal="center" vertical="center" textRotation="255"/>
    </xf>
    <xf numFmtId="0" fontId="7" fillId="0" borderId="97" xfId="0" applyFont="1" applyFill="1" applyBorder="1" applyAlignment="1">
      <alignment horizontal="center" vertical="center" textRotation="255"/>
    </xf>
    <xf numFmtId="0" fontId="2" fillId="0" borderId="81" xfId="0" applyFont="1" applyFill="1" applyBorder="1" applyAlignment="1">
      <alignment horizontal="distributed" vertical="center"/>
    </xf>
    <xf numFmtId="0" fontId="1" fillId="0" borderId="98" xfId="0" applyFont="1" applyFill="1" applyBorder="1" applyAlignment="1">
      <alignment horizontal="distributed" vertical="center"/>
    </xf>
    <xf numFmtId="0" fontId="1" fillId="0" borderId="99" xfId="0" applyFont="1" applyFill="1" applyBorder="1" applyAlignment="1">
      <alignment horizontal="distributed" vertical="center"/>
    </xf>
    <xf numFmtId="0" fontId="2" fillId="0" borderId="80" xfId="0" applyFont="1" applyFill="1" applyBorder="1" applyAlignment="1">
      <alignment horizontal="distributed" vertical="center"/>
    </xf>
    <xf numFmtId="0" fontId="1" fillId="0" borderId="100" xfId="0" applyFont="1" applyFill="1" applyBorder="1" applyAlignment="1">
      <alignment horizontal="distributed" vertical="center"/>
    </xf>
    <xf numFmtId="0" fontId="1" fillId="0" borderId="101" xfId="0" applyFont="1" applyFill="1" applyBorder="1" applyAlignment="1">
      <alignment horizontal="distributed" vertical="center"/>
    </xf>
    <xf numFmtId="0" fontId="2" fillId="0" borderId="94" xfId="0" applyFont="1" applyFill="1" applyBorder="1" applyAlignment="1">
      <alignment horizontal="distributed" vertical="center"/>
    </xf>
    <xf numFmtId="0" fontId="1" fillId="0" borderId="53" xfId="0" applyFont="1" applyFill="1" applyBorder="1" applyAlignment="1">
      <alignment horizontal="distributed" vertical="center"/>
    </xf>
    <xf numFmtId="0" fontId="1" fillId="0" borderId="95" xfId="0" applyFont="1" applyFill="1" applyBorder="1" applyAlignment="1">
      <alignment horizontal="distributed" vertical="center"/>
    </xf>
    <xf numFmtId="0" fontId="2" fillId="0" borderId="44" xfId="0" applyFont="1" applyBorder="1" applyAlignment="1">
      <alignment horizontal="distributed" vertical="center"/>
    </xf>
    <xf numFmtId="0" fontId="1" fillId="0" borderId="91" xfId="0" applyFont="1" applyBorder="1" applyAlignment="1">
      <alignment horizontal="distributed" vertical="center"/>
    </xf>
    <xf numFmtId="0" fontId="1" fillId="0" borderId="102" xfId="0" applyFont="1" applyBorder="1" applyAlignment="1">
      <alignment horizontal="distributed" vertical="center"/>
    </xf>
    <xf numFmtId="0" fontId="1" fillId="0" borderId="99" xfId="0" applyFont="1" applyBorder="1" applyAlignment="1">
      <alignment horizontal="distributed" vertical="center"/>
    </xf>
    <xf numFmtId="0" fontId="2" fillId="0" borderId="103" xfId="0" applyFont="1" applyBorder="1" applyAlignment="1">
      <alignment horizontal="center" vertical="center"/>
    </xf>
    <xf numFmtId="0" fontId="1" fillId="0" borderId="82" xfId="0" applyFont="1" applyBorder="1" applyAlignment="1">
      <alignment horizontal="center" vertical="center"/>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03" xfId="0" applyFont="1" applyFill="1" applyBorder="1" applyAlignment="1">
      <alignment horizontal="center" vertical="center" textRotation="255"/>
    </xf>
    <xf numFmtId="0" fontId="1" fillId="0" borderId="83" xfId="0" applyFont="1" applyFill="1" applyBorder="1" applyAlignment="1">
      <alignment horizontal="center" vertical="center" textRotation="255"/>
    </xf>
    <xf numFmtId="0" fontId="1" fillId="0" borderId="82"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1" fillId="0" borderId="15" xfId="0" applyFont="1" applyFill="1" applyBorder="1" applyAlignment="1">
      <alignment horizontal="center" vertical="center" textRotation="255"/>
    </xf>
    <xf numFmtId="0" fontId="1" fillId="0" borderId="113" xfId="0" applyFont="1" applyFill="1" applyBorder="1" applyAlignment="1">
      <alignment horizontal="center" vertical="center" textRotation="255"/>
    </xf>
    <xf numFmtId="0" fontId="2" fillId="0" borderId="109" xfId="0" applyFont="1" applyFill="1" applyBorder="1" applyAlignment="1">
      <alignment horizontal="distributed" vertical="center"/>
    </xf>
    <xf numFmtId="0" fontId="2" fillId="0" borderId="57"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1" fillId="0" borderId="111" xfId="0" applyFont="1" applyFill="1" applyBorder="1" applyAlignment="1">
      <alignment horizontal="center" vertical="center" textRotation="255"/>
    </xf>
    <xf numFmtId="0" fontId="1" fillId="0" borderId="112" xfId="0" applyFont="1" applyFill="1" applyBorder="1" applyAlignment="1">
      <alignment horizontal="center" vertical="center" textRotation="255"/>
    </xf>
    <xf numFmtId="0" fontId="2" fillId="0" borderId="110" xfId="0" applyFont="1" applyBorder="1" applyAlignment="1">
      <alignment horizontal="center" vertical="center" textRotation="255"/>
    </xf>
    <xf numFmtId="0" fontId="1" fillId="0" borderId="96" xfId="0" applyFont="1" applyBorder="1" applyAlignment="1">
      <alignment horizontal="center" vertical="center" textRotation="255"/>
    </xf>
    <xf numFmtId="0" fontId="1" fillId="0" borderId="97" xfId="0" applyFont="1" applyBorder="1" applyAlignment="1">
      <alignment horizontal="center" vertical="center" textRotation="255"/>
    </xf>
    <xf numFmtId="0" fontId="2" fillId="0" borderId="9"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91" xfId="0" applyFont="1" applyFill="1" applyBorder="1" applyAlignment="1">
      <alignment horizontal="distributed" vertical="center"/>
    </xf>
    <xf numFmtId="0" fontId="1" fillId="0" borderId="81" xfId="0" applyFont="1" applyFill="1" applyBorder="1" applyAlignment="1">
      <alignment horizontal="distributed" vertical="center"/>
    </xf>
    <xf numFmtId="0" fontId="2" fillId="0" borderId="45" xfId="0" applyFont="1" applyFill="1" applyBorder="1" applyAlignment="1">
      <alignment horizontal="center" vertical="center" textRotation="255"/>
    </xf>
    <xf numFmtId="0" fontId="1" fillId="0" borderId="47" xfId="0" applyFont="1" applyFill="1" applyBorder="1" applyAlignment="1">
      <alignment horizontal="center" vertical="center" textRotation="255"/>
    </xf>
    <xf numFmtId="0" fontId="1" fillId="0" borderId="78" xfId="0" applyFont="1" applyFill="1" applyBorder="1" applyAlignment="1">
      <alignment horizontal="center" vertical="center" textRotation="255"/>
    </xf>
  </cellXfs>
  <cellStyles count="3">
    <cellStyle name="パーセント" xfId="2" builtinId="5"/>
    <cellStyle name="桁区切り" xfId="1" builtinId="6"/>
    <cellStyle name="標準" xfId="0" builtinId="0"/>
  </cellStyles>
  <dxfs count="1">
    <dxf>
      <numFmt numFmtId="179" formatCode="#,##0;&quot;△ &quot;#,##0;&quot;-        &quot;"/>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7FB-4E9B-8F0C-D5A8453E259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4-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7FB-4E9B-8F0C-D5A8453E259E}"/>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7FB-4E9B-8F0C-D5A8453E259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B81D-4ED4-A703-222E156B3BDD}"/>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B81D-4ED4-A703-222E156B3BDD}"/>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B81D-4ED4-A703-222E156B3BDD}"/>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B81D-4ED4-A703-222E156B3BDD}"/>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B81D-4ED4-A703-222E156B3BDD}"/>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B81D-4ED4-A703-222E156B3BDD}"/>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B81D-4ED4-A703-222E156B3BDD}"/>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B81D-4ED4-A703-222E156B3BDD}"/>
              </c:ext>
            </c:extLst>
          </c:dPt>
          <c:dLbls>
            <c:dLbl>
              <c:idx val="0"/>
              <c:layout>
                <c:manualLayout>
                  <c:x val="2.8025194626512526E-2"/>
                  <c:y val="-3.894746771875503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B81D-4ED4-A703-222E156B3BDD}"/>
                </c:ext>
              </c:extLst>
            </c:dLbl>
            <c:dLbl>
              <c:idx val="1"/>
              <c:layout>
                <c:manualLayout>
                  <c:x val="1.6592430471307474E-2"/>
                  <c:y val="-2.422688707251974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B81D-4ED4-A703-222E156B3BDD}"/>
                </c:ext>
              </c:extLst>
            </c:dLbl>
            <c:dLbl>
              <c:idx val="2"/>
              <c:layout>
                <c:manualLayout>
                  <c:x val="3.4308287965144388E-2"/>
                  <c:y val="2.179043687192377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B81D-4ED4-A703-222E156B3BDD}"/>
                </c:ext>
              </c:extLst>
            </c:dLbl>
            <c:dLbl>
              <c:idx val="3"/>
              <c:layout>
                <c:manualLayout>
                  <c:x val="4.90020462115053E-2"/>
                  <c:y val="4.265974152808066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B81D-4ED4-A703-222E156B3BDD}"/>
                </c:ext>
              </c:extLst>
            </c:dLbl>
            <c:dLbl>
              <c:idx val="4"/>
              <c:layout>
                <c:manualLayout>
                  <c:x val="2.845651668774692E-2"/>
                  <c:y val="2.73405359213818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B81D-4ED4-A703-222E156B3BDD}"/>
                </c:ext>
              </c:extLst>
            </c:dLbl>
            <c:dLbl>
              <c:idx val="5"/>
              <c:layout>
                <c:manualLayout>
                  <c:x val="-5.0267622750632297E-2"/>
                  <c:y val="-3.56930965024720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B81D-4ED4-A703-222E156B3BDD}"/>
                </c:ext>
              </c:extLst>
            </c:dLbl>
            <c:dLbl>
              <c:idx val="6"/>
              <c:layout>
                <c:manualLayout>
                  <c:x val="-3.3277298644539217E-2"/>
                  <c:y val="-1.84825733992553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B81D-4ED4-A703-222E156B3BDD}"/>
                </c:ext>
              </c:extLst>
            </c:dLbl>
            <c:dLbl>
              <c:idx val="7"/>
              <c:layout>
                <c:manualLayout>
                  <c:x val="-4.2898098072033132E-2"/>
                  <c:y val="-4.298912953005607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B81D-4ED4-A703-222E156B3BDD}"/>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81D-4ED4-A703-222E156B3BDD}"/>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青森県の森林現況!$C$261:$C$268</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青森県の森林現況!$D$261:$D$268</c:f>
              <c:numCache>
                <c:formatCode>#,##0_);[Red]\(#,##0\)</c:formatCode>
                <c:ptCount val="8"/>
                <c:pt idx="0">
                  <c:v>20392.14</c:v>
                </c:pt>
                <c:pt idx="1">
                  <c:v>2321.5340000000001</c:v>
                </c:pt>
                <c:pt idx="2">
                  <c:v>887.65099999999995</c:v>
                </c:pt>
                <c:pt idx="3">
                  <c:v>13197.347</c:v>
                </c:pt>
                <c:pt idx="4">
                  <c:v>2272.578</c:v>
                </c:pt>
                <c:pt idx="5">
                  <c:v>518.76599999999996</c:v>
                </c:pt>
                <c:pt idx="6">
                  <c:v>34376.374000000003</c:v>
                </c:pt>
                <c:pt idx="7">
                  <c:v>6.6909999999999998</c:v>
                </c:pt>
              </c:numCache>
            </c:numRef>
          </c:val>
          <c:extLst>
            <c:ext xmlns:c16="http://schemas.microsoft.com/office/drawing/2014/chart" uri="{C3380CC4-5D6E-409C-BE32-E72D297353CC}">
              <c16:uniqueId val="{00000010-B81D-4ED4-A703-222E156B3BDD}"/>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B81D-4ED4-A703-222E156B3BDD}"/>
              </c:ext>
            </c:extLst>
          </c:dPt>
          <c:dPt>
            <c:idx val="1"/>
            <c:bubble3D val="0"/>
            <c:extLst>
              <c:ext xmlns:c16="http://schemas.microsoft.com/office/drawing/2014/chart" uri="{C3380CC4-5D6E-409C-BE32-E72D297353CC}">
                <c16:uniqueId val="{00000013-B81D-4ED4-A703-222E156B3BD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B81D-4ED4-A703-222E156B3BDD}"/>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40.799999999999997</c:v>
                </c:pt>
                <c:pt idx="2">
                  <c:v>0.2</c:v>
                </c:pt>
              </c:numCache>
            </c:numRef>
          </c:val>
          <c:extLst>
            <c:ext xmlns:c16="http://schemas.microsoft.com/office/drawing/2014/chart" uri="{C3380CC4-5D6E-409C-BE32-E72D297353CC}">
              <c16:uniqueId val="{00000016-B81D-4ED4-A703-222E156B3BDD}"/>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B81D-4ED4-A703-222E156B3BD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B81D-4ED4-A703-222E156B3BDD}"/>
              </c:ext>
            </c:extLst>
          </c:dPt>
          <c:dPt>
            <c:idx val="2"/>
            <c:bubble3D val="0"/>
            <c:extLst>
              <c:ext xmlns:c16="http://schemas.microsoft.com/office/drawing/2014/chart" uri="{C3380CC4-5D6E-409C-BE32-E72D297353CC}">
                <c16:uniqueId val="{0000001B-B81D-4ED4-A703-222E156B3BDD}"/>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62.1</c:v>
                </c:pt>
                <c:pt idx="2">
                  <c:v>0.3</c:v>
                </c:pt>
              </c:numCache>
            </c:numRef>
          </c:val>
          <c:extLst>
            <c:ext xmlns:c16="http://schemas.microsoft.com/office/drawing/2014/chart" uri="{C3380CC4-5D6E-409C-BE32-E72D297353CC}">
              <c16:uniqueId val="{0000001C-B81D-4ED4-A703-222E156B3BD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F1E-42D2-9C9C-97C5494A275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4-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F1E-42D2-9C9C-97C5494A2755}"/>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F1E-42D2-9C9C-97C5494A27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19354838709675"/>
          <c:y val="0.1519756838905775"/>
          <c:w val="0.50691244239631339"/>
          <c:h val="0.66869300911854102"/>
        </c:manualLayout>
      </c:layout>
      <c:pieChart>
        <c:varyColors val="1"/>
        <c:ser>
          <c:idx val="0"/>
          <c:order val="0"/>
          <c:spPr>
            <a:solidFill>
              <a:srgbClr val="99CC00"/>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3851-4400-B1E5-21D538E79F36}"/>
              </c:ext>
            </c:extLst>
          </c:dPt>
          <c:dPt>
            <c:idx val="1"/>
            <c:bubble3D val="0"/>
            <c:extLst>
              <c:ext xmlns:c16="http://schemas.microsoft.com/office/drawing/2014/chart" uri="{C3380CC4-5D6E-409C-BE32-E72D297353CC}">
                <c16:uniqueId val="{00000002-3851-4400-B1E5-21D538E79F36}"/>
              </c:ext>
            </c:extLst>
          </c:dPt>
          <c:dPt>
            <c:idx val="2"/>
            <c:bubble3D val="0"/>
            <c:spPr>
              <a:solidFill>
                <a:srgbClr val="9999FF"/>
              </a:solidFill>
              <a:ln w="12700">
                <a:solidFill>
                  <a:srgbClr val="000000"/>
                </a:solidFill>
                <a:prstDash val="solid"/>
              </a:ln>
            </c:spPr>
            <c:extLst>
              <c:ext xmlns:c16="http://schemas.microsoft.com/office/drawing/2014/chart" uri="{C3380CC4-5D6E-409C-BE32-E72D297353CC}">
                <c16:uniqueId val="{00000004-3851-4400-B1E5-21D538E79F36}"/>
              </c:ext>
            </c:extLst>
          </c:dPt>
          <c:dLbls>
            <c:dLbl>
              <c:idx val="2"/>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3851-4400-B1E5-21D538E79F36}"/>
                </c:ext>
              </c:extLst>
            </c:dLbl>
            <c:numFmt formatCode="0.0%" sourceLinked="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青森県の森林現況!$C$44:$C$46</c:f>
              <c:strCache>
                <c:ptCount val="3"/>
                <c:pt idx="0">
                  <c:v>民有林</c:v>
                </c:pt>
                <c:pt idx="1">
                  <c:v>国有林</c:v>
                </c:pt>
                <c:pt idx="2">
                  <c:v>官行造林</c:v>
                </c:pt>
              </c:strCache>
            </c:strRef>
          </c:cat>
          <c:val>
            <c:numRef>
              <c:f>青森県の森林現況!$D$44:$D$46</c:f>
              <c:numCache>
                <c:formatCode>#,##0_);[Red]\(#,##0\)</c:formatCode>
                <c:ptCount val="3"/>
                <c:pt idx="0">
                  <c:v>238424.59</c:v>
                </c:pt>
                <c:pt idx="1">
                  <c:v>393926.51999999996</c:v>
                </c:pt>
                <c:pt idx="2">
                  <c:v>2036.2300000000002</c:v>
                </c:pt>
              </c:numCache>
            </c:numRef>
          </c:val>
          <c:extLst>
            <c:ext xmlns:c16="http://schemas.microsoft.com/office/drawing/2014/chart" uri="{C3380CC4-5D6E-409C-BE32-E72D297353CC}">
              <c16:uniqueId val="{00000005-3851-4400-B1E5-21D538E79F36}"/>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3851-4400-B1E5-21D538E79F36}"/>
              </c:ext>
            </c:extLst>
          </c:dPt>
          <c:dPt>
            <c:idx val="1"/>
            <c:bubble3D val="0"/>
            <c:extLst>
              <c:ext xmlns:c16="http://schemas.microsoft.com/office/drawing/2014/chart" uri="{C3380CC4-5D6E-409C-BE32-E72D297353CC}">
                <c16:uniqueId val="{00000008-3851-4400-B1E5-21D538E79F3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A-3851-4400-B1E5-21D538E79F36}"/>
              </c:ext>
            </c:extLst>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40.799999999999997</c:v>
                </c:pt>
                <c:pt idx="2">
                  <c:v>0.2</c:v>
                </c:pt>
              </c:numCache>
            </c:numRef>
          </c:val>
          <c:extLst>
            <c:ext xmlns:c16="http://schemas.microsoft.com/office/drawing/2014/chart" uri="{C3380CC4-5D6E-409C-BE32-E72D297353CC}">
              <c16:uniqueId val="{0000000B-3851-4400-B1E5-21D538E79F36}"/>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3851-4400-B1E5-21D538E79F3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F-3851-4400-B1E5-21D538E79F36}"/>
              </c:ext>
            </c:extLst>
          </c:dPt>
          <c:dPt>
            <c:idx val="2"/>
            <c:bubble3D val="0"/>
            <c:extLst>
              <c:ext xmlns:c16="http://schemas.microsoft.com/office/drawing/2014/chart" uri="{C3380CC4-5D6E-409C-BE32-E72D297353CC}">
                <c16:uniqueId val="{00000010-3851-4400-B1E5-21D538E79F36}"/>
              </c:ext>
            </c:extLst>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62.1</c:v>
                </c:pt>
                <c:pt idx="2">
                  <c:v>0.3</c:v>
                </c:pt>
              </c:numCache>
            </c:numRef>
          </c:val>
          <c:extLst>
            <c:ext xmlns:c16="http://schemas.microsoft.com/office/drawing/2014/chart" uri="{C3380CC4-5D6E-409C-BE32-E72D297353CC}">
              <c16:uniqueId val="{00000011-3851-4400-B1E5-21D538E79F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18442929334882"/>
          <c:y val="0.16811641790199813"/>
          <c:w val="0.55402423227422837"/>
          <c:h val="0.69855270197209574"/>
        </c:manualLayout>
      </c:layout>
      <c:pieChart>
        <c:varyColors val="1"/>
        <c:ser>
          <c:idx val="0"/>
          <c:order val="0"/>
          <c:spPr>
            <a:solidFill>
              <a:srgbClr val="FF6600"/>
            </a:solidFill>
            <a:ln w="12700">
              <a:solidFill>
                <a:srgbClr val="000000"/>
              </a:solidFill>
              <a:prstDash val="solid"/>
            </a:ln>
          </c:spPr>
          <c:dPt>
            <c:idx val="0"/>
            <c:bubble3D val="0"/>
            <c:extLst>
              <c:ext xmlns:c16="http://schemas.microsoft.com/office/drawing/2014/chart" uri="{C3380CC4-5D6E-409C-BE32-E72D297353CC}">
                <c16:uniqueId val="{00000000-3CFB-4E22-AD78-B970CE398108}"/>
              </c:ext>
            </c:extLst>
          </c:dPt>
          <c:dPt>
            <c:idx val="1"/>
            <c:bubble3D val="0"/>
            <c:spPr>
              <a:solidFill>
                <a:srgbClr val="99CC00"/>
              </a:solidFill>
              <a:ln w="12700">
                <a:solidFill>
                  <a:srgbClr val="000000"/>
                </a:solidFill>
                <a:prstDash val="solid"/>
              </a:ln>
            </c:spPr>
            <c:extLst>
              <c:ext xmlns:c16="http://schemas.microsoft.com/office/drawing/2014/chart" uri="{C3380CC4-5D6E-409C-BE32-E72D297353CC}">
                <c16:uniqueId val="{00000002-3CFB-4E22-AD78-B970CE398108}"/>
              </c:ext>
            </c:extLst>
          </c:dPt>
          <c:dPt>
            <c:idx val="2"/>
            <c:bubble3D val="0"/>
            <c:spPr>
              <a:solidFill>
                <a:srgbClr val="9999FF"/>
              </a:solidFill>
              <a:ln w="12700">
                <a:solidFill>
                  <a:srgbClr val="000000"/>
                </a:solidFill>
                <a:prstDash val="solid"/>
              </a:ln>
            </c:spPr>
            <c:extLst>
              <c:ext xmlns:c16="http://schemas.microsoft.com/office/drawing/2014/chart" uri="{C3380CC4-5D6E-409C-BE32-E72D297353CC}">
                <c16:uniqueId val="{00000004-3CFB-4E22-AD78-B970CE398108}"/>
              </c:ext>
            </c:extLst>
          </c:dPt>
          <c:dLbls>
            <c:dLbl>
              <c:idx val="0"/>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CFB-4E22-AD78-B970CE398108}"/>
                </c:ext>
              </c:extLst>
            </c:dLbl>
            <c:dLbl>
              <c:idx val="2"/>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3CFB-4E22-AD78-B970CE398108}"/>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青森県の森林現況!$C$71:$C$73</c:f>
              <c:strCache>
                <c:ptCount val="3"/>
                <c:pt idx="0">
                  <c:v>民有林</c:v>
                </c:pt>
                <c:pt idx="1">
                  <c:v>国有林</c:v>
                </c:pt>
                <c:pt idx="2">
                  <c:v>官行造林</c:v>
                </c:pt>
              </c:strCache>
            </c:strRef>
          </c:cat>
          <c:val>
            <c:numRef>
              <c:f>青森県の森林現況!$D$71:$D$73</c:f>
              <c:numCache>
                <c:formatCode>#,##0_);[Red]\(#,##0\)</c:formatCode>
                <c:ptCount val="3"/>
                <c:pt idx="0">
                  <c:v>53614.75</c:v>
                </c:pt>
                <c:pt idx="1">
                  <c:v>73973.08100000002</c:v>
                </c:pt>
                <c:pt idx="2">
                  <c:v>361.29</c:v>
                </c:pt>
              </c:numCache>
            </c:numRef>
          </c:val>
          <c:extLst>
            <c:ext xmlns:c16="http://schemas.microsoft.com/office/drawing/2014/chart" uri="{C3380CC4-5D6E-409C-BE32-E72D297353CC}">
              <c16:uniqueId val="{00000005-3CFB-4E22-AD78-B970CE39810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3CFB-4E22-AD78-B970CE398108}"/>
              </c:ext>
            </c:extLst>
          </c:dPt>
          <c:dPt>
            <c:idx val="1"/>
            <c:bubble3D val="0"/>
            <c:extLst>
              <c:ext xmlns:c16="http://schemas.microsoft.com/office/drawing/2014/chart" uri="{C3380CC4-5D6E-409C-BE32-E72D297353CC}">
                <c16:uniqueId val="{00000008-3CFB-4E22-AD78-B970CE39810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A-3CFB-4E22-AD78-B970CE398108}"/>
              </c:ext>
            </c:extLst>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40.799999999999997</c:v>
                </c:pt>
                <c:pt idx="2">
                  <c:v>0.2</c:v>
                </c:pt>
              </c:numCache>
            </c:numRef>
          </c:val>
          <c:extLst>
            <c:ext xmlns:c16="http://schemas.microsoft.com/office/drawing/2014/chart" uri="{C3380CC4-5D6E-409C-BE32-E72D297353CC}">
              <c16:uniqueId val="{0000000B-3CFB-4E22-AD78-B970CE398108}"/>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3CFB-4E22-AD78-B970CE39810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F-3CFB-4E22-AD78-B970CE398108}"/>
              </c:ext>
            </c:extLst>
          </c:dPt>
          <c:dPt>
            <c:idx val="2"/>
            <c:bubble3D val="0"/>
            <c:extLst>
              <c:ext xmlns:c16="http://schemas.microsoft.com/office/drawing/2014/chart" uri="{C3380CC4-5D6E-409C-BE32-E72D297353CC}">
                <c16:uniqueId val="{00000010-3CFB-4E22-AD78-B970CE398108}"/>
              </c:ext>
            </c:extLst>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62.1</c:v>
                </c:pt>
                <c:pt idx="2">
                  <c:v>0.3</c:v>
                </c:pt>
              </c:numCache>
            </c:numRef>
          </c:val>
          <c:extLst>
            <c:ext xmlns:c16="http://schemas.microsoft.com/office/drawing/2014/chart" uri="{C3380CC4-5D6E-409C-BE32-E72D297353CC}">
              <c16:uniqueId val="{00000011-3CFB-4E22-AD78-B970CE39810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86261041927786"/>
          <c:y val="0.10782241014799154"/>
          <c:w val="0.6747218019591168"/>
          <c:h val="0.7674418604651163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8982-485A-835F-E7F1023D359F}"/>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8982-485A-835F-E7F1023D359F}"/>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8982-485A-835F-E7F1023D359F}"/>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8982-485A-835F-E7F1023D359F}"/>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8982-485A-835F-E7F1023D359F}"/>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8982-485A-835F-E7F1023D359F}"/>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8982-485A-835F-E7F1023D359F}"/>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8982-485A-835F-E7F1023D359F}"/>
              </c:ext>
            </c:extLst>
          </c:dPt>
          <c:dPt>
            <c:idx val="8"/>
            <c:bubble3D val="0"/>
            <c:extLst>
              <c:ext xmlns:c16="http://schemas.microsoft.com/office/drawing/2014/chart" uri="{C3380CC4-5D6E-409C-BE32-E72D297353CC}">
                <c16:uniqueId val="{0000000F-8982-485A-835F-E7F1023D359F}"/>
              </c:ext>
            </c:extLst>
          </c:dPt>
          <c:dLbls>
            <c:dLbl>
              <c:idx val="0"/>
              <c:layout>
                <c:manualLayout>
                  <c:x val="4.0403389531911756E-2"/>
                  <c:y val="-2.07470049330514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8982-485A-835F-E7F1023D359F}"/>
                </c:ext>
              </c:extLst>
            </c:dLbl>
            <c:dLbl>
              <c:idx val="1"/>
              <c:layout>
                <c:manualLayout>
                  <c:x val="4.8177005130814562E-2"/>
                  <c:y val="1.30592132643038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8982-485A-835F-E7F1023D359F}"/>
                </c:ext>
              </c:extLst>
            </c:dLbl>
            <c:dLbl>
              <c:idx val="2"/>
              <c:layout>
                <c:manualLayout>
                  <c:x val="0.13052792476172884"/>
                  <c:y val="6.10482040696287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8982-485A-835F-E7F1023D359F}"/>
                </c:ext>
              </c:extLst>
            </c:dLbl>
            <c:dLbl>
              <c:idx val="3"/>
              <c:layout>
                <c:manualLayout>
                  <c:x val="-8.6978831944682262E-3"/>
                  <c:y val="6.812427516327897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8982-485A-835F-E7F1023D359F}"/>
                </c:ext>
              </c:extLst>
            </c:dLbl>
            <c:dLbl>
              <c:idx val="4"/>
              <c:layout>
                <c:manualLayout>
                  <c:x val="-6.9651671349792055E-2"/>
                  <c:y val="4.430912309322857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8982-485A-835F-E7F1023D359F}"/>
                </c:ext>
              </c:extLst>
            </c:dLbl>
            <c:dLbl>
              <c:idx val="5"/>
              <c:layout>
                <c:manualLayout>
                  <c:x val="-3.1777014775741061E-2"/>
                  <c:y val="-7.708100969408421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8982-485A-835F-E7F1023D359F}"/>
                </c:ext>
              </c:extLst>
            </c:dLbl>
            <c:dLbl>
              <c:idx val="6"/>
              <c:layout>
                <c:manualLayout>
                  <c:x val="-2.7638424292859985E-2"/>
                  <c:y val="-3.459994561990535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8982-485A-835F-E7F1023D359F}"/>
                </c:ext>
              </c:extLst>
            </c:dLbl>
            <c:dLbl>
              <c:idx val="7"/>
              <c:layout>
                <c:manualLayout>
                  <c:x val="-9.5984052634234845E-2"/>
                  <c:y val="1.39981022456759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8982-485A-835F-E7F1023D359F}"/>
                </c:ext>
              </c:extLst>
            </c:dLbl>
            <c:dLbl>
              <c:idx val="8"/>
              <c:layout>
                <c:manualLayout>
                  <c:x val="0.13549798929292525"/>
                  <c:y val="-6.4998640497633334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8982-485A-835F-E7F1023D359F}"/>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青森県の森林現況!$D$105:$D$113</c:f>
              <c:numCache>
                <c:formatCode>#,##0_);[Red]\(#,##0\)</c:formatCode>
                <c:ptCount val="9"/>
                <c:pt idx="0">
                  <c:v>94891.38</c:v>
                </c:pt>
                <c:pt idx="1">
                  <c:v>31083.95</c:v>
                </c:pt>
                <c:pt idx="2">
                  <c:v>9062.67</c:v>
                </c:pt>
                <c:pt idx="3">
                  <c:v>3272.26</c:v>
                </c:pt>
                <c:pt idx="4">
                  <c:v>6119.22</c:v>
                </c:pt>
                <c:pt idx="5">
                  <c:v>105.19</c:v>
                </c:pt>
                <c:pt idx="6">
                  <c:v>86402.83</c:v>
                </c:pt>
                <c:pt idx="7">
                  <c:v>7221.92</c:v>
                </c:pt>
                <c:pt idx="8">
                  <c:v>265.17</c:v>
                </c:pt>
              </c:numCache>
            </c:numRef>
          </c:val>
          <c:extLst>
            <c:ext xmlns:c16="http://schemas.microsoft.com/office/drawing/2014/chart" uri="{C3380CC4-5D6E-409C-BE32-E72D297353CC}">
              <c16:uniqueId val="{00000010-8982-485A-835F-E7F1023D359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8982-485A-835F-E7F1023D359F}"/>
              </c:ext>
            </c:extLst>
          </c:dPt>
          <c:dPt>
            <c:idx val="1"/>
            <c:bubble3D val="0"/>
            <c:extLst>
              <c:ext xmlns:c16="http://schemas.microsoft.com/office/drawing/2014/chart" uri="{C3380CC4-5D6E-409C-BE32-E72D297353CC}">
                <c16:uniqueId val="{00000013-8982-485A-835F-E7F1023D359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8982-485A-835F-E7F1023D359F}"/>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40.799999999999997</c:v>
                </c:pt>
                <c:pt idx="2">
                  <c:v>0.2</c:v>
                </c:pt>
              </c:numCache>
            </c:numRef>
          </c:val>
          <c:extLst>
            <c:ext xmlns:c16="http://schemas.microsoft.com/office/drawing/2014/chart" uri="{C3380CC4-5D6E-409C-BE32-E72D297353CC}">
              <c16:uniqueId val="{00000016-8982-485A-835F-E7F1023D359F}"/>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8982-485A-835F-E7F1023D359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8982-485A-835F-E7F1023D359F}"/>
              </c:ext>
            </c:extLst>
          </c:dPt>
          <c:dPt>
            <c:idx val="2"/>
            <c:bubble3D val="0"/>
            <c:extLst>
              <c:ext xmlns:c16="http://schemas.microsoft.com/office/drawing/2014/chart" uri="{C3380CC4-5D6E-409C-BE32-E72D297353CC}">
                <c16:uniqueId val="{0000001B-8982-485A-835F-E7F1023D359F}"/>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62.1</c:v>
                </c:pt>
                <c:pt idx="2">
                  <c:v>0.3</c:v>
                </c:pt>
              </c:numCache>
            </c:numRef>
          </c:val>
          <c:extLst>
            <c:ext xmlns:c16="http://schemas.microsoft.com/office/drawing/2014/chart" uri="{C3380CC4-5D6E-409C-BE32-E72D297353CC}">
              <c16:uniqueId val="{0000001C-8982-485A-835F-E7F1023D359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43882365860941"/>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1025-4F96-B2BF-E4C8BDDA6777}"/>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1025-4F96-B2BF-E4C8BDDA6777}"/>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1025-4F96-B2BF-E4C8BDDA6777}"/>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1025-4F96-B2BF-E4C8BDDA6777}"/>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1025-4F96-B2BF-E4C8BDDA6777}"/>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1025-4F96-B2BF-E4C8BDDA6777}"/>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1025-4F96-B2BF-E4C8BDDA6777}"/>
              </c:ext>
            </c:extLst>
          </c:dPt>
          <c:dLbls>
            <c:dLbl>
              <c:idx val="0"/>
              <c:layout>
                <c:manualLayout>
                  <c:x val="-2.0730432852754728E-2"/>
                  <c:y val="0.21508348454329038"/>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1025-4F96-B2BF-E4C8BDDA6777}"/>
                </c:ext>
              </c:extLst>
            </c:dLbl>
            <c:dLbl>
              <c:idx val="1"/>
              <c:layout>
                <c:manualLayout>
                  <c:x val="-4.0875299784215715E-3"/>
                  <c:y val="1.951401952134420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1025-4F96-B2BF-E4C8BDDA6777}"/>
                </c:ext>
              </c:extLst>
            </c:dLbl>
            <c:dLbl>
              <c:idx val="2"/>
              <c:layout>
                <c:manualLayout>
                  <c:x val="-1.1581681800356895E-2"/>
                  <c:y val="8.882688818231754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1025-4F96-B2BF-E4C8BDDA6777}"/>
                </c:ext>
              </c:extLst>
            </c:dLbl>
            <c:dLbl>
              <c:idx val="3"/>
              <c:layout>
                <c:manualLayout>
                  <c:x val="-5.0282812388959409E-2"/>
                  <c:y val="3.557856536431881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1025-4F96-B2BF-E4C8BDDA6777}"/>
                </c:ext>
              </c:extLst>
            </c:dLbl>
            <c:dLbl>
              <c:idx val="4"/>
              <c:layout>
                <c:manualLayout>
                  <c:x val="-2.858937922981877E-2"/>
                  <c:y val="-2.33745623234729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1025-4F96-B2BF-E4C8BDDA6777}"/>
                </c:ext>
              </c:extLst>
            </c:dLbl>
            <c:dLbl>
              <c:idx val="5"/>
              <c:layout>
                <c:manualLayout>
                  <c:x val="3.7619098671040192E-2"/>
                  <c:y val="-8.906682647755712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1025-4F96-B2BF-E4C8BDDA6777}"/>
                </c:ext>
              </c:extLst>
            </c:dLbl>
            <c:dLbl>
              <c:idx val="6"/>
              <c:layout>
                <c:manualLayout>
                  <c:x val="-6.8247537958785404E-3"/>
                  <c:y val="-5.18082491274214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1025-4F96-B2BF-E4C8BDDA6777}"/>
                </c:ext>
              </c:extLst>
            </c:dLbl>
            <c:dLbl>
              <c:idx val="7"/>
              <c:layout>
                <c:manualLayout>
                  <c:xMode val="edge"/>
                  <c:yMode val="edge"/>
                  <c:x val="0.32713784337411728"/>
                  <c:y val="2.53699788583509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025-4F96-B2BF-E4C8BDDA6777}"/>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025-4F96-B2BF-E4C8BDDA6777}"/>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青森県の森林現況!$C$157:$C$163</c:f>
              <c:strCache>
                <c:ptCount val="7"/>
                <c:pt idx="0">
                  <c:v>スギ</c:v>
                </c:pt>
                <c:pt idx="1">
                  <c:v>アカマツ</c:v>
                </c:pt>
                <c:pt idx="2">
                  <c:v>クロマツ</c:v>
                </c:pt>
                <c:pt idx="3">
                  <c:v>ヒバ</c:v>
                </c:pt>
                <c:pt idx="4">
                  <c:v>カラマツ</c:v>
                </c:pt>
                <c:pt idx="5">
                  <c:v>その他針葉樹</c:v>
                </c:pt>
                <c:pt idx="6">
                  <c:v>広葉樹</c:v>
                </c:pt>
              </c:strCache>
            </c:strRef>
          </c:cat>
          <c:val>
            <c:numRef>
              <c:f>青森県の森林現況!$D$157:$D$163</c:f>
              <c:numCache>
                <c:formatCode>#,##0_);[Red]\(#,##0\)</c:formatCode>
                <c:ptCount val="7"/>
                <c:pt idx="0">
                  <c:v>31398.21</c:v>
                </c:pt>
                <c:pt idx="1">
                  <c:v>7053.06</c:v>
                </c:pt>
                <c:pt idx="2">
                  <c:v>2062.94</c:v>
                </c:pt>
                <c:pt idx="3">
                  <c:v>258.99</c:v>
                </c:pt>
                <c:pt idx="4">
                  <c:v>1507.29</c:v>
                </c:pt>
                <c:pt idx="5">
                  <c:v>12.56</c:v>
                </c:pt>
                <c:pt idx="6">
                  <c:v>11321.7</c:v>
                </c:pt>
              </c:numCache>
            </c:numRef>
          </c:val>
          <c:extLst>
            <c:ext xmlns:c16="http://schemas.microsoft.com/office/drawing/2014/chart" uri="{C3380CC4-5D6E-409C-BE32-E72D297353CC}">
              <c16:uniqueId val="{0000000F-1025-4F96-B2BF-E4C8BDDA677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1025-4F96-B2BF-E4C8BDDA6777}"/>
              </c:ext>
            </c:extLst>
          </c:dPt>
          <c:dPt>
            <c:idx val="1"/>
            <c:bubble3D val="0"/>
            <c:extLst>
              <c:ext xmlns:c16="http://schemas.microsoft.com/office/drawing/2014/chart" uri="{C3380CC4-5D6E-409C-BE32-E72D297353CC}">
                <c16:uniqueId val="{00000012-1025-4F96-B2BF-E4C8BDDA677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1025-4F96-B2BF-E4C8BDDA6777}"/>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40.799999999999997</c:v>
                </c:pt>
                <c:pt idx="2">
                  <c:v>0.2</c:v>
                </c:pt>
              </c:numCache>
            </c:numRef>
          </c:val>
          <c:extLst>
            <c:ext xmlns:c16="http://schemas.microsoft.com/office/drawing/2014/chart" uri="{C3380CC4-5D6E-409C-BE32-E72D297353CC}">
              <c16:uniqueId val="{00000015-1025-4F96-B2BF-E4C8BDDA6777}"/>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7-1025-4F96-B2BF-E4C8BDDA677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9-1025-4F96-B2BF-E4C8BDDA6777}"/>
              </c:ext>
            </c:extLst>
          </c:dPt>
          <c:dPt>
            <c:idx val="2"/>
            <c:bubble3D val="0"/>
            <c:extLst>
              <c:ext xmlns:c16="http://schemas.microsoft.com/office/drawing/2014/chart" uri="{C3380CC4-5D6E-409C-BE32-E72D297353CC}">
                <c16:uniqueId val="{0000001A-1025-4F96-B2BF-E4C8BDDA6777}"/>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62.1</c:v>
                </c:pt>
                <c:pt idx="2">
                  <c:v>0.3</c:v>
                </c:pt>
              </c:numCache>
            </c:numRef>
          </c:val>
          <c:extLst>
            <c:ext xmlns:c16="http://schemas.microsoft.com/office/drawing/2014/chart" uri="{C3380CC4-5D6E-409C-BE32-E72D297353CC}">
              <c16:uniqueId val="{0000001B-1025-4F96-B2BF-E4C8BDDA67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A00D-4515-935D-27D2C002720E}"/>
              </c:ext>
            </c:extLst>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00D-4515-935D-27D2C002720E}"/>
                </c:ext>
              </c:extLst>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0D-4515-935D-27D2C002720E}"/>
                </c:ext>
              </c:extLst>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00D-4515-935D-27D2C002720E}"/>
                </c:ext>
              </c:extLst>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00D-4515-935D-27D2C002720E}"/>
                </c:ext>
              </c:extLst>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00D-4515-935D-27D2C002720E}"/>
                </c:ext>
              </c:extLst>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00D-4515-935D-27D2C002720E}"/>
                </c:ext>
              </c:extLst>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00D-4515-935D-27D2C002720E}"/>
                </c:ext>
              </c:extLst>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00D-4515-935D-27D2C002720E}"/>
                </c:ext>
              </c:extLst>
            </c:dLbl>
            <c:dLbl>
              <c:idx val="8"/>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00D-4515-935D-27D2C002720E}"/>
                </c:ext>
              </c:extLst>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numRef>
              <c:f>青森県の森林現況!#REF!</c:f>
              <c:numCache>
                <c:formatCode>General</c:formatCode>
                <c:ptCount val="1"/>
                <c:pt idx="0">
                  <c:v>1</c:v>
                </c:pt>
              </c:numCache>
            </c:numRef>
          </c:cat>
          <c:val>
            <c:numRef>
              <c:f>青森県の森林現況!#REF!</c:f>
              <c:numCache>
                <c:formatCode>General</c:formatCode>
                <c:ptCount val="1"/>
                <c:pt idx="0">
                  <c:v>1</c:v>
                </c:pt>
              </c:numCache>
            </c:numRef>
          </c:val>
          <c:extLst>
            <c:ext xmlns:c16="http://schemas.microsoft.com/office/drawing/2014/chart" uri="{C3380CC4-5D6E-409C-BE32-E72D297353CC}">
              <c16:uniqueId val="{00000009-A00D-4515-935D-27D2C002720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A00D-4515-935D-27D2C002720E}"/>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40.799999999999997</c:v>
                </c:pt>
                <c:pt idx="2">
                  <c:v>0.2</c:v>
                </c:pt>
              </c:numCache>
            </c:numRef>
          </c:val>
          <c:extLst>
            <c:ext xmlns:c16="http://schemas.microsoft.com/office/drawing/2014/chart" uri="{C3380CC4-5D6E-409C-BE32-E72D297353CC}">
              <c16:uniqueId val="{0000000C-A00D-4515-935D-27D2C002720E}"/>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E-A00D-4515-935D-27D2C002720E}"/>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62.1</c:v>
                </c:pt>
                <c:pt idx="2">
                  <c:v>0.3</c:v>
                </c:pt>
              </c:numCache>
            </c:numRef>
          </c:val>
          <c:extLst>
            <c:ext xmlns:c16="http://schemas.microsoft.com/office/drawing/2014/chart" uri="{C3380CC4-5D6E-409C-BE32-E72D297353CC}">
              <c16:uniqueId val="{0000000F-A00D-4515-935D-27D2C002720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4FA0-442A-AEBB-655928FD04D7}"/>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4FA0-442A-AEBB-655928FD04D7}"/>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4FA0-442A-AEBB-655928FD04D7}"/>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4FA0-442A-AEBB-655928FD04D7}"/>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4FA0-442A-AEBB-655928FD04D7}"/>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4FA0-442A-AEBB-655928FD04D7}"/>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4FA0-442A-AEBB-655928FD04D7}"/>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4FA0-442A-AEBB-655928FD04D7}"/>
              </c:ext>
            </c:extLst>
          </c:dPt>
          <c:dPt>
            <c:idx val="8"/>
            <c:bubble3D val="0"/>
            <c:extLst>
              <c:ext xmlns:c16="http://schemas.microsoft.com/office/drawing/2014/chart" uri="{C3380CC4-5D6E-409C-BE32-E72D297353CC}">
                <c16:uniqueId val="{0000000F-4FA0-442A-AEBB-655928FD04D7}"/>
              </c:ext>
            </c:extLst>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FA0-442A-AEBB-655928FD04D7}"/>
                </c:ext>
              </c:extLst>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FA0-442A-AEBB-655928FD04D7}"/>
                </c:ext>
              </c:extLst>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FA0-442A-AEBB-655928FD04D7}"/>
                </c:ext>
              </c:extLst>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FA0-442A-AEBB-655928FD04D7}"/>
                </c:ext>
              </c:extLst>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FA0-442A-AEBB-655928FD04D7}"/>
                </c:ext>
              </c:extLst>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FA0-442A-AEBB-655928FD04D7}"/>
                </c:ext>
              </c:extLst>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FA0-442A-AEBB-655928FD04D7}"/>
                </c:ext>
              </c:extLst>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FA0-442A-AEBB-655928FD04D7}"/>
                </c:ext>
              </c:extLst>
            </c:dLbl>
            <c:dLbl>
              <c:idx val="8"/>
              <c:layout>
                <c:manualLayout>
                  <c:xMode val="edge"/>
                  <c:yMode val="edge"/>
                  <c:x val="0.51487035576494589"/>
                  <c:y val="0"/>
                </c:manualLayout>
              </c:layout>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FA0-442A-AEBB-655928FD04D7}"/>
                </c:ext>
              </c:extLst>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青森県の森林現況!$D$105:$D$113</c:f>
              <c:numCache>
                <c:formatCode>#,##0_);[Red]\(#,##0\)</c:formatCode>
                <c:ptCount val="9"/>
                <c:pt idx="0">
                  <c:v>94891.38</c:v>
                </c:pt>
                <c:pt idx="1">
                  <c:v>31083.95</c:v>
                </c:pt>
                <c:pt idx="2">
                  <c:v>9062.67</c:v>
                </c:pt>
                <c:pt idx="3">
                  <c:v>3272.26</c:v>
                </c:pt>
                <c:pt idx="4">
                  <c:v>6119.22</c:v>
                </c:pt>
                <c:pt idx="5">
                  <c:v>105.19</c:v>
                </c:pt>
                <c:pt idx="6">
                  <c:v>86402.83</c:v>
                </c:pt>
                <c:pt idx="7">
                  <c:v>7221.92</c:v>
                </c:pt>
                <c:pt idx="8">
                  <c:v>265.17</c:v>
                </c:pt>
              </c:numCache>
            </c:numRef>
          </c:val>
          <c:extLst>
            <c:ext xmlns:c16="http://schemas.microsoft.com/office/drawing/2014/chart" uri="{C3380CC4-5D6E-409C-BE32-E72D297353CC}">
              <c16:uniqueId val="{00000010-4FA0-442A-AEBB-655928FD04D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4FA0-442A-AEBB-655928FD04D7}"/>
              </c:ext>
            </c:extLst>
          </c:dPt>
          <c:dPt>
            <c:idx val="1"/>
            <c:bubble3D val="0"/>
            <c:extLst>
              <c:ext xmlns:c16="http://schemas.microsoft.com/office/drawing/2014/chart" uri="{C3380CC4-5D6E-409C-BE32-E72D297353CC}">
                <c16:uniqueId val="{00000013-4FA0-442A-AEBB-655928FD04D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4FA0-442A-AEBB-655928FD04D7}"/>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40.799999999999997</c:v>
                </c:pt>
                <c:pt idx="2">
                  <c:v>0.2</c:v>
                </c:pt>
              </c:numCache>
            </c:numRef>
          </c:val>
          <c:extLst>
            <c:ext xmlns:c16="http://schemas.microsoft.com/office/drawing/2014/chart" uri="{C3380CC4-5D6E-409C-BE32-E72D297353CC}">
              <c16:uniqueId val="{00000016-4FA0-442A-AEBB-655928FD04D7}"/>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4FA0-442A-AEBB-655928FD04D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4FA0-442A-AEBB-655928FD04D7}"/>
              </c:ext>
            </c:extLst>
          </c:dPt>
          <c:dPt>
            <c:idx val="2"/>
            <c:bubble3D val="0"/>
            <c:extLst>
              <c:ext xmlns:c16="http://schemas.microsoft.com/office/drawing/2014/chart" uri="{C3380CC4-5D6E-409C-BE32-E72D297353CC}">
                <c16:uniqueId val="{0000001B-4FA0-442A-AEBB-655928FD04D7}"/>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62.1</c:v>
                </c:pt>
                <c:pt idx="2">
                  <c:v>0.3</c:v>
                </c:pt>
              </c:numCache>
            </c:numRef>
          </c:val>
          <c:extLst>
            <c:ext xmlns:c16="http://schemas.microsoft.com/office/drawing/2014/chart" uri="{C3380CC4-5D6E-409C-BE32-E72D297353CC}">
              <c16:uniqueId val="{0000001C-4FA0-442A-AEBB-655928FD04D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D8B4-4160-B37C-9E3CF4D2B855}"/>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D8B4-4160-B37C-9E3CF4D2B855}"/>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D8B4-4160-B37C-9E3CF4D2B855}"/>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D8B4-4160-B37C-9E3CF4D2B855}"/>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D8B4-4160-B37C-9E3CF4D2B855}"/>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D8B4-4160-B37C-9E3CF4D2B855}"/>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D8B4-4160-B37C-9E3CF4D2B855}"/>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D8B4-4160-B37C-9E3CF4D2B855}"/>
              </c:ext>
            </c:extLst>
          </c:dPt>
          <c:dLbls>
            <c:dLbl>
              <c:idx val="0"/>
              <c:layout>
                <c:manualLayout>
                  <c:x val="2.6409991837082914E-2"/>
                  <c:y val="-3.9344553389600079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D8B4-4160-B37C-9E3CF4D2B855}"/>
                </c:ext>
              </c:extLst>
            </c:dLbl>
            <c:dLbl>
              <c:idx val="1"/>
              <c:layout>
                <c:manualLayout>
                  <c:x val="1.3390719332597138E-2"/>
                  <c:y val="-2.848873277732456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D8B4-4160-B37C-9E3CF4D2B855}"/>
                </c:ext>
              </c:extLst>
            </c:dLbl>
            <c:dLbl>
              <c:idx val="2"/>
              <c:layout>
                <c:manualLayout>
                  <c:x val="3.6506576033040139E-2"/>
                  <c:y val="1.940281777674197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D8B4-4160-B37C-9E3CF4D2B855}"/>
                </c:ext>
              </c:extLst>
            </c:dLbl>
            <c:dLbl>
              <c:idx val="3"/>
              <c:layout>
                <c:manualLayout>
                  <c:x val="5.6085403686260797E-2"/>
                  <c:y val="2.81209457697280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D8B4-4160-B37C-9E3CF4D2B855}"/>
                </c:ext>
              </c:extLst>
            </c:dLbl>
            <c:dLbl>
              <c:idx val="4"/>
              <c:layout>
                <c:manualLayout>
                  <c:x val="3.0777349976759516E-2"/>
                  <c:y val="1.54770188610144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D8B4-4160-B37C-9E3CF4D2B855}"/>
                </c:ext>
              </c:extLst>
            </c:dLbl>
            <c:dLbl>
              <c:idx val="5"/>
              <c:layout>
                <c:manualLayout>
                  <c:x val="-9.1757760330974047E-2"/>
                  <c:y val="2.212182251002977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D8B4-4160-B37C-9E3CF4D2B855}"/>
                </c:ext>
              </c:extLst>
            </c:dLbl>
            <c:dLbl>
              <c:idx val="6"/>
              <c:layout>
                <c:manualLayout>
                  <c:x val="-3.6761378176047146E-2"/>
                  <c:y val="-7.2809397768196712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D8B4-4160-B37C-9E3CF4D2B855}"/>
                </c:ext>
              </c:extLst>
            </c:dLbl>
            <c:dLbl>
              <c:idx val="7"/>
              <c:layout>
                <c:manualLayout>
                  <c:x val="-4.8286087828357034E-2"/>
                  <c:y val="1.080454795159062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D8B4-4160-B37C-9E3CF4D2B855}"/>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B4-4160-B37C-9E3CF4D2B855}"/>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青森県の森林現況!$C$209:$C$216</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青森県の森林現況!$D$209:$D$216</c:f>
              <c:numCache>
                <c:formatCode>#,##0_);[Red]\(#,##0\)</c:formatCode>
                <c:ptCount val="8"/>
                <c:pt idx="0">
                  <c:v>99152.540000000008</c:v>
                </c:pt>
                <c:pt idx="1">
                  <c:v>13394.720000000003</c:v>
                </c:pt>
                <c:pt idx="2">
                  <c:v>5111.4400000000005</c:v>
                </c:pt>
                <c:pt idx="3">
                  <c:v>49938.11</c:v>
                </c:pt>
                <c:pt idx="4">
                  <c:v>14453.670000000002</c:v>
                </c:pt>
                <c:pt idx="5">
                  <c:v>6061.11</c:v>
                </c:pt>
                <c:pt idx="6">
                  <c:v>181544.00999999995</c:v>
                </c:pt>
                <c:pt idx="7">
                  <c:v>24270.919999999958</c:v>
                </c:pt>
              </c:numCache>
            </c:numRef>
          </c:val>
          <c:extLst>
            <c:ext xmlns:c16="http://schemas.microsoft.com/office/drawing/2014/chart" uri="{C3380CC4-5D6E-409C-BE32-E72D297353CC}">
              <c16:uniqueId val="{00000010-D8B4-4160-B37C-9E3CF4D2B85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D8B4-4160-B37C-9E3CF4D2B855}"/>
              </c:ext>
            </c:extLst>
          </c:dPt>
          <c:dPt>
            <c:idx val="1"/>
            <c:bubble3D val="0"/>
            <c:extLst>
              <c:ext xmlns:c16="http://schemas.microsoft.com/office/drawing/2014/chart" uri="{C3380CC4-5D6E-409C-BE32-E72D297353CC}">
                <c16:uniqueId val="{00000013-D8B4-4160-B37C-9E3CF4D2B85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D8B4-4160-B37C-9E3CF4D2B855}"/>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40.799999999999997</c:v>
                </c:pt>
                <c:pt idx="2">
                  <c:v>0.2</c:v>
                </c:pt>
              </c:numCache>
            </c:numRef>
          </c:val>
          <c:extLst>
            <c:ext xmlns:c16="http://schemas.microsoft.com/office/drawing/2014/chart" uri="{C3380CC4-5D6E-409C-BE32-E72D297353CC}">
              <c16:uniqueId val="{00000016-D8B4-4160-B37C-9E3CF4D2B855}"/>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D8B4-4160-B37C-9E3CF4D2B85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D8B4-4160-B37C-9E3CF4D2B855}"/>
              </c:ext>
            </c:extLst>
          </c:dPt>
          <c:dPt>
            <c:idx val="2"/>
            <c:bubble3D val="0"/>
            <c:extLst>
              <c:ext xmlns:c16="http://schemas.microsoft.com/office/drawing/2014/chart" uri="{C3380CC4-5D6E-409C-BE32-E72D297353CC}">
                <c16:uniqueId val="{0000001B-D8B4-4160-B37C-9E3CF4D2B855}"/>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62.1</c:v>
                </c:pt>
                <c:pt idx="2">
                  <c:v>0.3</c:v>
                </c:pt>
              </c:numCache>
            </c:numRef>
          </c:val>
          <c:extLst>
            <c:ext xmlns:c16="http://schemas.microsoft.com/office/drawing/2014/chart" uri="{C3380CC4-5D6E-409C-BE32-E72D297353CC}">
              <c16:uniqueId val="{0000001C-D8B4-4160-B37C-9E3CF4D2B8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3</xdr:col>
      <xdr:colOff>657225</xdr:colOff>
      <xdr:row>0</xdr:row>
      <xdr:rowOff>0</xdr:rowOff>
    </xdr:to>
    <xdr:graphicFrame macro="">
      <xdr:nvGraphicFramePr>
        <xdr:cNvPr id="82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4</xdr:col>
      <xdr:colOff>657225</xdr:colOff>
      <xdr:row>0</xdr:row>
      <xdr:rowOff>0</xdr:rowOff>
    </xdr:to>
    <xdr:graphicFrame macro="">
      <xdr:nvGraphicFramePr>
        <xdr:cNvPr id="924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21</xdr:row>
      <xdr:rowOff>19050</xdr:rowOff>
    </xdr:from>
    <xdr:to>
      <xdr:col>7</xdr:col>
      <xdr:colOff>0</xdr:colOff>
      <xdr:row>39</xdr:row>
      <xdr:rowOff>9525</xdr:rowOff>
    </xdr:to>
    <xdr:graphicFrame macro="">
      <xdr:nvGraphicFramePr>
        <xdr:cNvPr id="536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9525</xdr:rowOff>
    </xdr:from>
    <xdr:to>
      <xdr:col>7</xdr:col>
      <xdr:colOff>19050</xdr:colOff>
      <xdr:row>66</xdr:row>
      <xdr:rowOff>152400</xdr:rowOff>
    </xdr:to>
    <xdr:graphicFrame macro="">
      <xdr:nvGraphicFramePr>
        <xdr:cNvPr id="537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74</xdr:row>
      <xdr:rowOff>28575</xdr:rowOff>
    </xdr:from>
    <xdr:to>
      <xdr:col>8</xdr:col>
      <xdr:colOff>447675</xdr:colOff>
      <xdr:row>99</xdr:row>
      <xdr:rowOff>19050</xdr:rowOff>
    </xdr:to>
    <xdr:graphicFrame macro="">
      <xdr:nvGraphicFramePr>
        <xdr:cNvPr id="537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126</xdr:row>
      <xdr:rowOff>28575</xdr:rowOff>
    </xdr:from>
    <xdr:to>
      <xdr:col>8</xdr:col>
      <xdr:colOff>447675</xdr:colOff>
      <xdr:row>151</xdr:row>
      <xdr:rowOff>19050</xdr:rowOff>
    </xdr:to>
    <xdr:graphicFrame macro="">
      <xdr:nvGraphicFramePr>
        <xdr:cNvPr id="537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676275</xdr:colOff>
      <xdr:row>177</xdr:row>
      <xdr:rowOff>0</xdr:rowOff>
    </xdr:from>
    <xdr:to>
      <xdr:col>8</xdr:col>
      <xdr:colOff>438150</xdr:colOff>
      <xdr:row>177</xdr:row>
      <xdr:rowOff>0</xdr:rowOff>
    </xdr:to>
    <xdr:graphicFrame macro="">
      <xdr:nvGraphicFramePr>
        <xdr:cNvPr id="537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177</xdr:row>
      <xdr:rowOff>0</xdr:rowOff>
    </xdr:from>
    <xdr:to>
      <xdr:col>8</xdr:col>
      <xdr:colOff>447675</xdr:colOff>
      <xdr:row>177</xdr:row>
      <xdr:rowOff>0</xdr:rowOff>
    </xdr:to>
    <xdr:graphicFrame macro="">
      <xdr:nvGraphicFramePr>
        <xdr:cNvPr id="537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178</xdr:row>
      <xdr:rowOff>28575</xdr:rowOff>
    </xdr:from>
    <xdr:to>
      <xdr:col>8</xdr:col>
      <xdr:colOff>447675</xdr:colOff>
      <xdr:row>203</xdr:row>
      <xdr:rowOff>19050</xdr:rowOff>
    </xdr:to>
    <xdr:graphicFrame macro="">
      <xdr:nvGraphicFramePr>
        <xdr:cNvPr id="537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230</xdr:row>
      <xdr:rowOff>28575</xdr:rowOff>
    </xdr:from>
    <xdr:to>
      <xdr:col>8</xdr:col>
      <xdr:colOff>447675</xdr:colOff>
      <xdr:row>255</xdr:row>
      <xdr:rowOff>19050</xdr:rowOff>
    </xdr:to>
    <xdr:graphicFrame macro="">
      <xdr:nvGraphicFramePr>
        <xdr:cNvPr id="537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sheetPr>
  <dimension ref="A15:H40"/>
  <sheetViews>
    <sheetView tabSelected="1" view="pageBreakPreview" zoomScaleNormal="100" workbookViewId="0">
      <selection activeCell="M16" sqref="M16"/>
    </sheetView>
  </sheetViews>
  <sheetFormatPr defaultRowHeight="14.25" x14ac:dyDescent="0.15"/>
  <cols>
    <col min="1" max="1" width="16.5" customWidth="1"/>
  </cols>
  <sheetData>
    <row r="15" spans="1:8" ht="30.75" x14ac:dyDescent="0.3">
      <c r="A15" s="308" t="s">
        <v>319</v>
      </c>
      <c r="B15" s="308"/>
      <c r="C15" s="308"/>
      <c r="D15" s="308"/>
      <c r="E15" s="308"/>
      <c r="F15" s="308"/>
      <c r="G15" s="308"/>
      <c r="H15" s="308"/>
    </row>
    <row r="34" spans="1:8" ht="25.5" x14ac:dyDescent="0.25">
      <c r="A34" s="309" t="s">
        <v>574</v>
      </c>
      <c r="B34" s="309"/>
      <c r="C34" s="309"/>
      <c r="D34" s="309"/>
      <c r="E34" s="309"/>
      <c r="F34" s="309"/>
      <c r="G34" s="309"/>
      <c r="H34" s="309"/>
    </row>
    <row r="40" spans="1:8" ht="28.5" x14ac:dyDescent="0.3">
      <c r="A40" s="310" t="s">
        <v>320</v>
      </c>
      <c r="B40" s="310"/>
      <c r="C40" s="310"/>
      <c r="D40" s="310"/>
      <c r="E40" s="310"/>
      <c r="F40" s="310"/>
      <c r="G40" s="310"/>
      <c r="H40" s="310"/>
    </row>
  </sheetData>
  <mergeCells count="3">
    <mergeCell ref="A15:H15"/>
    <mergeCell ref="A34:H34"/>
    <mergeCell ref="A40:H40"/>
  </mergeCells>
  <phoneticPr fontId="3"/>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B2023"/>
  <sheetViews>
    <sheetView view="pageBreakPreview" zoomScale="70" zoomScaleNormal="75" zoomScaleSheetLayoutView="70" workbookViewId="0">
      <pane xSplit="5" topLeftCell="F1" activePane="topRight" state="frozen"/>
      <selection activeCell="M16" sqref="M16"/>
      <selection pane="topRight" activeCell="AI8" sqref="AI8"/>
    </sheetView>
  </sheetViews>
  <sheetFormatPr defaultColWidth="10.625" defaultRowHeight="14.25" x14ac:dyDescent="0.15"/>
  <cols>
    <col min="1" max="1" width="4.625" style="89" customWidth="1"/>
    <col min="2" max="3" width="3.625" style="89" customWidth="1"/>
    <col min="4" max="4" width="10.625" style="89" customWidth="1"/>
    <col min="5" max="5" width="6.625" style="89" customWidth="1"/>
    <col min="6" max="6" width="9.625" style="89" customWidth="1"/>
    <col min="7" max="27" width="8.625" style="89" customWidth="1"/>
    <col min="28" max="28" width="1.625" style="89" customWidth="1"/>
    <col min="29" max="16384" width="10.625" style="89"/>
  </cols>
  <sheetData>
    <row r="1" spans="1:28" ht="19.5" customHeight="1" x14ac:dyDescent="0.15">
      <c r="A1" s="88" t="s">
        <v>387</v>
      </c>
      <c r="F1" s="261" t="s">
        <v>544</v>
      </c>
    </row>
    <row r="2" spans="1:28" ht="19.5" customHeight="1" thickBot="1" x14ac:dyDescent="0.2">
      <c r="A2" s="369" t="s">
        <v>28</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row>
    <row r="3" spans="1:28" ht="19.5" customHeight="1" x14ac:dyDescent="0.15">
      <c r="A3" s="185" t="s">
        <v>180</v>
      </c>
      <c r="B3" s="186"/>
      <c r="C3" s="186"/>
      <c r="D3" s="186"/>
      <c r="E3" s="186"/>
      <c r="F3" s="90" t="s">
        <v>181</v>
      </c>
      <c r="G3" s="91"/>
      <c r="H3" s="91"/>
      <c r="I3" s="91"/>
      <c r="J3" s="91"/>
      <c r="K3" s="91"/>
      <c r="L3" s="91"/>
      <c r="M3" s="91"/>
      <c r="N3" s="91"/>
      <c r="O3" s="91"/>
      <c r="P3" s="91"/>
      <c r="Q3" s="260"/>
      <c r="R3" s="92"/>
      <c r="S3" s="91"/>
      <c r="T3" s="91"/>
      <c r="U3" s="91"/>
      <c r="V3" s="91"/>
      <c r="W3" s="91"/>
      <c r="X3" s="91"/>
      <c r="Y3" s="91"/>
      <c r="Z3" s="91"/>
      <c r="AA3" s="259" t="s">
        <v>182</v>
      </c>
      <c r="AB3" s="93"/>
    </row>
    <row r="4" spans="1:28" ht="19.5" customHeight="1" x14ac:dyDescent="0.15">
      <c r="A4" s="187" t="s">
        <v>183</v>
      </c>
      <c r="B4" s="188"/>
      <c r="C4" s="188"/>
      <c r="D4" s="188"/>
      <c r="E4" s="189" t="s">
        <v>184</v>
      </c>
      <c r="F4" s="240">
        <v>238424.59</v>
      </c>
      <c r="G4" s="256" t="s">
        <v>185</v>
      </c>
      <c r="H4" s="256" t="s">
        <v>186</v>
      </c>
      <c r="I4" s="256" t="s">
        <v>187</v>
      </c>
      <c r="J4" s="256" t="s">
        <v>188</v>
      </c>
      <c r="K4" s="256" t="s">
        <v>228</v>
      </c>
      <c r="L4" s="256" t="s">
        <v>229</v>
      </c>
      <c r="M4" s="256" t="s">
        <v>230</v>
      </c>
      <c r="N4" s="256" t="s">
        <v>231</v>
      </c>
      <c r="O4" s="256" t="s">
        <v>232</v>
      </c>
      <c r="P4" s="256" t="s">
        <v>233</v>
      </c>
      <c r="Q4" s="258" t="s">
        <v>234</v>
      </c>
      <c r="R4" s="257" t="s">
        <v>235</v>
      </c>
      <c r="S4" s="256" t="s">
        <v>236</v>
      </c>
      <c r="T4" s="256" t="s">
        <v>237</v>
      </c>
      <c r="U4" s="256" t="s">
        <v>238</v>
      </c>
      <c r="V4" s="256" t="s">
        <v>239</v>
      </c>
      <c r="W4" s="256" t="s">
        <v>42</v>
      </c>
      <c r="X4" s="256" t="s">
        <v>147</v>
      </c>
      <c r="Y4" s="256" t="s">
        <v>148</v>
      </c>
      <c r="Z4" s="256" t="s">
        <v>149</v>
      </c>
      <c r="AA4" s="253"/>
      <c r="AB4" s="93"/>
    </row>
    <row r="5" spans="1:28" ht="19.5" customHeight="1" x14ac:dyDescent="0.15">
      <c r="A5" s="190"/>
      <c r="B5" s="191"/>
      <c r="C5" s="191"/>
      <c r="D5" s="191"/>
      <c r="E5" s="189" t="s">
        <v>150</v>
      </c>
      <c r="F5" s="240">
        <v>53614.741000000002</v>
      </c>
      <c r="G5" s="254"/>
      <c r="H5" s="254"/>
      <c r="I5" s="254"/>
      <c r="J5" s="254"/>
      <c r="K5" s="254"/>
      <c r="L5" s="254"/>
      <c r="M5" s="254"/>
      <c r="N5" s="254"/>
      <c r="O5" s="254"/>
      <c r="P5" s="254"/>
      <c r="Q5" s="255"/>
      <c r="R5" s="94"/>
      <c r="S5" s="254"/>
      <c r="T5" s="254"/>
      <c r="U5" s="254"/>
      <c r="V5" s="254"/>
      <c r="W5" s="254"/>
      <c r="X5" s="254"/>
      <c r="Y5" s="254"/>
      <c r="Z5" s="254"/>
      <c r="AA5" s="253" t="s">
        <v>151</v>
      </c>
      <c r="AB5" s="93"/>
    </row>
    <row r="6" spans="1:28" ht="19.5" customHeight="1" x14ac:dyDescent="0.15">
      <c r="A6" s="192"/>
      <c r="B6" s="193" t="s">
        <v>152</v>
      </c>
      <c r="C6" s="188"/>
      <c r="D6" s="188"/>
      <c r="E6" s="189" t="s">
        <v>184</v>
      </c>
      <c r="F6" s="240">
        <v>230937.5</v>
      </c>
      <c r="G6" s="240">
        <v>720.15</v>
      </c>
      <c r="H6" s="240">
        <v>4468.7299999999996</v>
      </c>
      <c r="I6" s="240">
        <v>2686.03</v>
      </c>
      <c r="J6" s="240">
        <v>3124.92</v>
      </c>
      <c r="K6" s="240">
        <v>4923.82</v>
      </c>
      <c r="L6" s="240">
        <v>6742.87</v>
      </c>
      <c r="M6" s="240">
        <v>8530.52</v>
      </c>
      <c r="N6" s="240">
        <v>11937.9</v>
      </c>
      <c r="O6" s="240">
        <v>13616.46</v>
      </c>
      <c r="P6" s="240">
        <v>19220.04</v>
      </c>
      <c r="Q6" s="240">
        <v>22700.47</v>
      </c>
      <c r="R6" s="240">
        <v>31154.49</v>
      </c>
      <c r="S6" s="240">
        <v>31026.75</v>
      </c>
      <c r="T6" s="240">
        <v>31275.38</v>
      </c>
      <c r="U6" s="240">
        <v>19168</v>
      </c>
      <c r="V6" s="240">
        <v>9481.31</v>
      </c>
      <c r="W6" s="240">
        <v>4292.92</v>
      </c>
      <c r="X6" s="240">
        <v>2337.7199999999998</v>
      </c>
      <c r="Y6" s="240">
        <v>1049.9100000000001</v>
      </c>
      <c r="Z6" s="240">
        <v>767.44</v>
      </c>
      <c r="AA6" s="248">
        <v>1711.67</v>
      </c>
      <c r="AB6" s="93"/>
    </row>
    <row r="7" spans="1:28" ht="19.5" customHeight="1" x14ac:dyDescent="0.15">
      <c r="A7" s="194"/>
      <c r="B7" s="195"/>
      <c r="C7" s="191"/>
      <c r="D7" s="191"/>
      <c r="E7" s="189" t="s">
        <v>150</v>
      </c>
      <c r="F7" s="240">
        <v>53614.741000000002</v>
      </c>
      <c r="G7" s="240">
        <v>0</v>
      </c>
      <c r="H7" s="240">
        <v>23.8479999999999</v>
      </c>
      <c r="I7" s="240">
        <v>59.487000000000002</v>
      </c>
      <c r="J7" s="240">
        <v>204.45099999999999</v>
      </c>
      <c r="K7" s="240">
        <v>582.70500000000004</v>
      </c>
      <c r="L7" s="240">
        <v>1154.4829999999999</v>
      </c>
      <c r="M7" s="240">
        <v>1714.819</v>
      </c>
      <c r="N7" s="240">
        <v>2883.5830000000001</v>
      </c>
      <c r="O7" s="240">
        <v>3750.66</v>
      </c>
      <c r="P7" s="240">
        <v>5411.3369999999904</v>
      </c>
      <c r="Q7" s="240">
        <v>6515.7030000000004</v>
      </c>
      <c r="R7" s="240">
        <v>8182.067</v>
      </c>
      <c r="S7" s="240">
        <v>7588.4719999999998</v>
      </c>
      <c r="T7" s="240">
        <v>6964.4309999999996</v>
      </c>
      <c r="U7" s="240">
        <v>4138.7520000000004</v>
      </c>
      <c r="V7" s="240">
        <v>2089.6529999999998</v>
      </c>
      <c r="W7" s="240">
        <v>1053.847</v>
      </c>
      <c r="X7" s="240">
        <v>539.31100000000004</v>
      </c>
      <c r="Y7" s="240">
        <v>243.506</v>
      </c>
      <c r="Z7" s="240">
        <v>170.33</v>
      </c>
      <c r="AA7" s="248">
        <v>343.29599999999999</v>
      </c>
      <c r="AB7" s="93"/>
    </row>
    <row r="8" spans="1:28" ht="19.5" customHeight="1" x14ac:dyDescent="0.15">
      <c r="A8" s="194"/>
      <c r="B8" s="196"/>
      <c r="C8" s="193" t="s">
        <v>152</v>
      </c>
      <c r="D8" s="188"/>
      <c r="E8" s="189" t="s">
        <v>184</v>
      </c>
      <c r="F8" s="240">
        <v>131136.78</v>
      </c>
      <c r="G8" s="240">
        <v>621.46</v>
      </c>
      <c r="H8" s="240">
        <v>1641.76</v>
      </c>
      <c r="I8" s="240">
        <v>1767.81</v>
      </c>
      <c r="J8" s="240">
        <v>1808.23</v>
      </c>
      <c r="K8" s="240">
        <v>3277.37</v>
      </c>
      <c r="L8" s="240">
        <v>5307.84</v>
      </c>
      <c r="M8" s="240">
        <v>6149.85</v>
      </c>
      <c r="N8" s="240">
        <v>9432.94</v>
      </c>
      <c r="O8" s="240">
        <v>11842.78</v>
      </c>
      <c r="P8" s="240">
        <v>16102.28</v>
      </c>
      <c r="Q8" s="240">
        <v>17597.38</v>
      </c>
      <c r="R8" s="240">
        <v>19119.72</v>
      </c>
      <c r="S8" s="240">
        <v>15156.29</v>
      </c>
      <c r="T8" s="240">
        <v>10536.33</v>
      </c>
      <c r="U8" s="240">
        <v>5069.96</v>
      </c>
      <c r="V8" s="240">
        <v>2540.56</v>
      </c>
      <c r="W8" s="240">
        <v>1532</v>
      </c>
      <c r="X8" s="240">
        <v>777.12</v>
      </c>
      <c r="Y8" s="240">
        <v>344.76</v>
      </c>
      <c r="Z8" s="240">
        <v>185.28</v>
      </c>
      <c r="AA8" s="248">
        <v>325.06</v>
      </c>
      <c r="AB8" s="93"/>
    </row>
    <row r="9" spans="1:28" ht="19.5" customHeight="1" x14ac:dyDescent="0.15">
      <c r="A9" s="194"/>
      <c r="B9" s="197"/>
      <c r="C9" s="197"/>
      <c r="D9" s="191"/>
      <c r="E9" s="189" t="s">
        <v>150</v>
      </c>
      <c r="F9" s="240">
        <v>38849.69</v>
      </c>
      <c r="G9" s="240">
        <v>0</v>
      </c>
      <c r="H9" s="240">
        <v>0.74399999999999999</v>
      </c>
      <c r="I9" s="240">
        <v>36.305999999999997</v>
      </c>
      <c r="J9" s="240">
        <v>137.66</v>
      </c>
      <c r="K9" s="240">
        <v>466.63299999999998</v>
      </c>
      <c r="L9" s="240">
        <v>1025.3130000000001</v>
      </c>
      <c r="M9" s="240">
        <v>1474.1780000000001</v>
      </c>
      <c r="N9" s="240">
        <v>2602.8760000000002</v>
      </c>
      <c r="O9" s="240">
        <v>3528.1579999999999</v>
      </c>
      <c r="P9" s="240">
        <v>4983.1679999999897</v>
      </c>
      <c r="Q9" s="240">
        <v>5754.78</v>
      </c>
      <c r="R9" s="240">
        <v>6312.8190000000004</v>
      </c>
      <c r="S9" s="240">
        <v>5049.07</v>
      </c>
      <c r="T9" s="240">
        <v>3611.1550000000002</v>
      </c>
      <c r="U9" s="240">
        <v>1811.827</v>
      </c>
      <c r="V9" s="240">
        <v>928.44799999999998</v>
      </c>
      <c r="W9" s="240">
        <v>566.12900000000002</v>
      </c>
      <c r="X9" s="240">
        <v>278.03399999999999</v>
      </c>
      <c r="Y9" s="240">
        <v>120.524</v>
      </c>
      <c r="Z9" s="240">
        <v>65.552999999999997</v>
      </c>
      <c r="AA9" s="248">
        <v>96.314999999999998</v>
      </c>
      <c r="AB9" s="93"/>
    </row>
    <row r="10" spans="1:28" ht="19.5" customHeight="1" x14ac:dyDescent="0.15">
      <c r="A10" s="194"/>
      <c r="B10" s="198"/>
      <c r="C10" s="189"/>
      <c r="D10" s="189" t="s">
        <v>153</v>
      </c>
      <c r="E10" s="189" t="s">
        <v>184</v>
      </c>
      <c r="F10" s="240">
        <v>129338.84</v>
      </c>
      <c r="G10" s="240">
        <v>582.62</v>
      </c>
      <c r="H10" s="240">
        <v>1526.12</v>
      </c>
      <c r="I10" s="240">
        <v>1572.69</v>
      </c>
      <c r="J10" s="240">
        <v>1648.6</v>
      </c>
      <c r="K10" s="240">
        <v>3101.74</v>
      </c>
      <c r="L10" s="240">
        <v>5095.07</v>
      </c>
      <c r="M10" s="240">
        <v>6072.87</v>
      </c>
      <c r="N10" s="240">
        <v>9305.9</v>
      </c>
      <c r="O10" s="240">
        <v>11748.1</v>
      </c>
      <c r="P10" s="240">
        <v>16052.04</v>
      </c>
      <c r="Q10" s="240">
        <v>17543.919999999998</v>
      </c>
      <c r="R10" s="240">
        <v>19056</v>
      </c>
      <c r="S10" s="240">
        <v>15086.75</v>
      </c>
      <c r="T10" s="240">
        <v>10406.07</v>
      </c>
      <c r="U10" s="240">
        <v>4963.3100000000004</v>
      </c>
      <c r="V10" s="240">
        <v>2478.39</v>
      </c>
      <c r="W10" s="240">
        <v>1499.24</v>
      </c>
      <c r="X10" s="240">
        <v>771.66</v>
      </c>
      <c r="Y10" s="240">
        <v>336.05</v>
      </c>
      <c r="Z10" s="240">
        <v>181.93</v>
      </c>
      <c r="AA10" s="248">
        <v>309.77</v>
      </c>
      <c r="AB10" s="93"/>
    </row>
    <row r="11" spans="1:28" ht="19.5" customHeight="1" x14ac:dyDescent="0.15">
      <c r="A11" s="194"/>
      <c r="B11" s="198" t="s">
        <v>154</v>
      </c>
      <c r="C11" s="198"/>
      <c r="D11" s="198"/>
      <c r="E11" s="189" t="s">
        <v>150</v>
      </c>
      <c r="F11" s="240">
        <v>38679.446000000004</v>
      </c>
      <c r="G11" s="240">
        <v>0</v>
      </c>
      <c r="H11" s="240">
        <v>0</v>
      </c>
      <c r="I11" s="240">
        <v>31.286000000000001</v>
      </c>
      <c r="J11" s="240">
        <v>129.566</v>
      </c>
      <c r="K11" s="240">
        <v>454.15</v>
      </c>
      <c r="L11" s="240">
        <v>1004.682</v>
      </c>
      <c r="M11" s="240">
        <v>1465.903</v>
      </c>
      <c r="N11" s="240">
        <v>2584.2060000000001</v>
      </c>
      <c r="O11" s="240">
        <v>3511.1239999999998</v>
      </c>
      <c r="P11" s="240">
        <v>4973.2859999999901</v>
      </c>
      <c r="Q11" s="240">
        <v>5746.2870000000003</v>
      </c>
      <c r="R11" s="240">
        <v>6302.0910000000003</v>
      </c>
      <c r="S11" s="240">
        <v>5039.3090000000002</v>
      </c>
      <c r="T11" s="240">
        <v>3596.1489999999999</v>
      </c>
      <c r="U11" s="240">
        <v>1800.3520000000001</v>
      </c>
      <c r="V11" s="240">
        <v>921.79100000000005</v>
      </c>
      <c r="W11" s="240">
        <v>562.48299999999995</v>
      </c>
      <c r="X11" s="240">
        <v>277.322</v>
      </c>
      <c r="Y11" s="240">
        <v>119.642</v>
      </c>
      <c r="Z11" s="240">
        <v>65.072000000000003</v>
      </c>
      <c r="AA11" s="248">
        <v>94.745000000000005</v>
      </c>
      <c r="AB11" s="93"/>
    </row>
    <row r="12" spans="1:28" ht="19.5" customHeight="1" x14ac:dyDescent="0.15">
      <c r="A12" s="194" t="s">
        <v>155</v>
      </c>
      <c r="B12" s="198"/>
      <c r="C12" s="198" t="s">
        <v>10</v>
      </c>
      <c r="D12" s="189" t="s">
        <v>156</v>
      </c>
      <c r="E12" s="189" t="s">
        <v>184</v>
      </c>
      <c r="F12" s="240">
        <v>94891.38</v>
      </c>
      <c r="G12" s="240">
        <v>325.97000000000003</v>
      </c>
      <c r="H12" s="240">
        <v>853.88</v>
      </c>
      <c r="I12" s="240">
        <v>765.47</v>
      </c>
      <c r="J12" s="240">
        <v>957.84</v>
      </c>
      <c r="K12" s="240">
        <v>2507.5</v>
      </c>
      <c r="L12" s="240">
        <v>4611.92</v>
      </c>
      <c r="M12" s="240">
        <v>5612.43</v>
      </c>
      <c r="N12" s="240">
        <v>8451.83</v>
      </c>
      <c r="O12" s="240">
        <v>9999.92</v>
      </c>
      <c r="P12" s="240">
        <v>12675.97</v>
      </c>
      <c r="Q12" s="240">
        <v>12623.54</v>
      </c>
      <c r="R12" s="240">
        <v>12596.56</v>
      </c>
      <c r="S12" s="240">
        <v>9103.7999999999993</v>
      </c>
      <c r="T12" s="240">
        <v>6465.27</v>
      </c>
      <c r="U12" s="240">
        <v>3374.47</v>
      </c>
      <c r="V12" s="240">
        <v>1854.7</v>
      </c>
      <c r="W12" s="240">
        <v>1161.96</v>
      </c>
      <c r="X12" s="240">
        <v>505.33</v>
      </c>
      <c r="Y12" s="240">
        <v>222.11</v>
      </c>
      <c r="Z12" s="240">
        <v>120.09</v>
      </c>
      <c r="AA12" s="248">
        <v>100.82</v>
      </c>
      <c r="AB12" s="93"/>
    </row>
    <row r="13" spans="1:28" ht="19.5" customHeight="1" x14ac:dyDescent="0.15">
      <c r="A13" s="194"/>
      <c r="B13" s="198"/>
      <c r="C13" s="198"/>
      <c r="D13" s="198"/>
      <c r="E13" s="189" t="s">
        <v>150</v>
      </c>
      <c r="F13" s="240">
        <v>31398.207999999999</v>
      </c>
      <c r="G13" s="240">
        <v>0</v>
      </c>
      <c r="H13" s="240">
        <v>0</v>
      </c>
      <c r="I13" s="240">
        <v>26.044</v>
      </c>
      <c r="J13" s="240">
        <v>114.92400000000001</v>
      </c>
      <c r="K13" s="240">
        <v>426.26100000000002</v>
      </c>
      <c r="L13" s="240">
        <v>968.59699999999998</v>
      </c>
      <c r="M13" s="240">
        <v>1404.2639999999999</v>
      </c>
      <c r="N13" s="240">
        <v>2445.7809999999999</v>
      </c>
      <c r="O13" s="240">
        <v>3191.6019999999999</v>
      </c>
      <c r="P13" s="240">
        <v>4290.6909999999898</v>
      </c>
      <c r="Q13" s="240">
        <v>4646.0739999999996</v>
      </c>
      <c r="R13" s="240">
        <v>4773.2510000000002</v>
      </c>
      <c r="S13" s="240">
        <v>3541.1930000000002</v>
      </c>
      <c r="T13" s="240">
        <v>2573.5700000000002</v>
      </c>
      <c r="U13" s="240">
        <v>1379.597</v>
      </c>
      <c r="V13" s="240">
        <v>756.23900000000003</v>
      </c>
      <c r="W13" s="240">
        <v>474.32</v>
      </c>
      <c r="X13" s="240">
        <v>206.05</v>
      </c>
      <c r="Y13" s="240">
        <v>90.054000000000002</v>
      </c>
      <c r="Z13" s="240">
        <v>48.908000000000001</v>
      </c>
      <c r="AA13" s="248">
        <v>40.787999999999997</v>
      </c>
      <c r="AB13" s="93"/>
    </row>
    <row r="14" spans="1:28" ht="19.5" customHeight="1" x14ac:dyDescent="0.15">
      <c r="A14" s="194"/>
      <c r="B14" s="198"/>
      <c r="C14" s="198"/>
      <c r="D14" s="189" t="s">
        <v>157</v>
      </c>
      <c r="E14" s="189" t="s">
        <v>184</v>
      </c>
      <c r="F14" s="240">
        <v>18614.919999999998</v>
      </c>
      <c r="G14" s="240">
        <v>0.88</v>
      </c>
      <c r="H14" s="240">
        <v>8.4</v>
      </c>
      <c r="I14" s="240">
        <v>9.43</v>
      </c>
      <c r="J14" s="240">
        <v>8.02</v>
      </c>
      <c r="K14" s="240">
        <v>35.92</v>
      </c>
      <c r="L14" s="240">
        <v>96.73</v>
      </c>
      <c r="M14" s="240">
        <v>175.99</v>
      </c>
      <c r="N14" s="240">
        <v>564.48</v>
      </c>
      <c r="O14" s="240">
        <v>1401.76</v>
      </c>
      <c r="P14" s="240">
        <v>2662.9</v>
      </c>
      <c r="Q14" s="240">
        <v>3592.78</v>
      </c>
      <c r="R14" s="240">
        <v>4285.88</v>
      </c>
      <c r="S14" s="240">
        <v>2915.74</v>
      </c>
      <c r="T14" s="240">
        <v>1696.91</v>
      </c>
      <c r="U14" s="240">
        <v>654.42999999999995</v>
      </c>
      <c r="V14" s="240">
        <v>279.77</v>
      </c>
      <c r="W14" s="240">
        <v>112.83</v>
      </c>
      <c r="X14" s="240">
        <v>49.11</v>
      </c>
      <c r="Y14" s="240">
        <v>21.32</v>
      </c>
      <c r="Z14" s="240">
        <v>27.12</v>
      </c>
      <c r="AA14" s="248">
        <v>14.52</v>
      </c>
      <c r="AB14" s="93"/>
    </row>
    <row r="15" spans="1:28" ht="19.5" customHeight="1" x14ac:dyDescent="0.15">
      <c r="A15" s="194"/>
      <c r="B15" s="198"/>
      <c r="C15" s="198"/>
      <c r="D15" s="198"/>
      <c r="E15" s="189" t="s">
        <v>150</v>
      </c>
      <c r="F15" s="240">
        <v>4101.393</v>
      </c>
      <c r="G15" s="240">
        <v>0</v>
      </c>
      <c r="H15" s="240">
        <v>0</v>
      </c>
      <c r="I15" s="240">
        <v>0.35499999999999998</v>
      </c>
      <c r="J15" s="240">
        <v>0.56200000000000006</v>
      </c>
      <c r="K15" s="240">
        <v>3.5920000000000001</v>
      </c>
      <c r="L15" s="240">
        <v>11.595000000000001</v>
      </c>
      <c r="M15" s="240">
        <v>24.637</v>
      </c>
      <c r="N15" s="240">
        <v>90.28</v>
      </c>
      <c r="O15" s="240">
        <v>251.959</v>
      </c>
      <c r="P15" s="240">
        <v>531.875</v>
      </c>
      <c r="Q15" s="240">
        <v>788.98199999999997</v>
      </c>
      <c r="R15" s="240">
        <v>983.89800000000002</v>
      </c>
      <c r="S15" s="240">
        <v>695.10500000000002</v>
      </c>
      <c r="T15" s="240">
        <v>421.42399999999998</v>
      </c>
      <c r="U15" s="240">
        <v>167.59</v>
      </c>
      <c r="V15" s="240">
        <v>71.956000000000003</v>
      </c>
      <c r="W15" s="240">
        <v>29.033000000000001</v>
      </c>
      <c r="X15" s="240">
        <v>12.714</v>
      </c>
      <c r="Y15" s="240">
        <v>5.4240000000000004</v>
      </c>
      <c r="Z15" s="240">
        <v>7.0119999999999996</v>
      </c>
      <c r="AA15" s="248">
        <v>3.4</v>
      </c>
      <c r="AB15" s="93"/>
    </row>
    <row r="16" spans="1:28" ht="19.5" customHeight="1" x14ac:dyDescent="0.15">
      <c r="A16" s="194"/>
      <c r="B16" s="198" t="s">
        <v>158</v>
      </c>
      <c r="C16" s="198" t="s">
        <v>159</v>
      </c>
      <c r="D16" s="189" t="s">
        <v>160</v>
      </c>
      <c r="E16" s="189" t="s">
        <v>184</v>
      </c>
      <c r="F16" s="240">
        <v>7118.44</v>
      </c>
      <c r="G16" s="240">
        <v>5.0999999999999996</v>
      </c>
      <c r="H16" s="240">
        <v>51.43</v>
      </c>
      <c r="I16" s="240">
        <v>10.98</v>
      </c>
      <c r="J16" s="240">
        <v>47.42</v>
      </c>
      <c r="K16" s="240">
        <v>99.44</v>
      </c>
      <c r="L16" s="240">
        <v>92.99</v>
      </c>
      <c r="M16" s="240">
        <v>179.55</v>
      </c>
      <c r="N16" s="240">
        <v>204.59</v>
      </c>
      <c r="O16" s="240">
        <v>189.2</v>
      </c>
      <c r="P16" s="240">
        <v>434.46</v>
      </c>
      <c r="Q16" s="240">
        <v>840.24</v>
      </c>
      <c r="R16" s="240">
        <v>996.79</v>
      </c>
      <c r="S16" s="240">
        <v>1322.48</v>
      </c>
      <c r="T16" s="240">
        <v>1149.1300000000001</v>
      </c>
      <c r="U16" s="240">
        <v>633.45000000000005</v>
      </c>
      <c r="V16" s="240">
        <v>234.93</v>
      </c>
      <c r="W16" s="240">
        <v>186.64</v>
      </c>
      <c r="X16" s="240">
        <v>160.97999999999999</v>
      </c>
      <c r="Y16" s="240">
        <v>83.86</v>
      </c>
      <c r="Z16" s="240">
        <v>28.94</v>
      </c>
      <c r="AA16" s="248">
        <v>165.84</v>
      </c>
      <c r="AB16" s="93"/>
    </row>
    <row r="17" spans="1:28" ht="19.5" customHeight="1" x14ac:dyDescent="0.15">
      <c r="A17" s="194"/>
      <c r="B17" s="198"/>
      <c r="C17" s="198"/>
      <c r="D17" s="198"/>
      <c r="E17" s="189" t="s">
        <v>150</v>
      </c>
      <c r="F17" s="240">
        <v>1608.202</v>
      </c>
      <c r="G17" s="240">
        <v>0</v>
      </c>
      <c r="H17" s="240">
        <v>0</v>
      </c>
      <c r="I17" s="240">
        <v>0.38</v>
      </c>
      <c r="J17" s="240">
        <v>3.3250000000000002</v>
      </c>
      <c r="K17" s="240">
        <v>9.93</v>
      </c>
      <c r="L17" s="240">
        <v>11.163</v>
      </c>
      <c r="M17" s="240">
        <v>25.138000000000002</v>
      </c>
      <c r="N17" s="240">
        <v>32.576000000000001</v>
      </c>
      <c r="O17" s="240">
        <v>34.055999999999997</v>
      </c>
      <c r="P17" s="240">
        <v>86.893999999999906</v>
      </c>
      <c r="Q17" s="240">
        <v>184.83699999999999</v>
      </c>
      <c r="R17" s="240">
        <v>228.28800000000001</v>
      </c>
      <c r="S17" s="240">
        <v>317.11399999999998</v>
      </c>
      <c r="T17" s="240">
        <v>286.58999999999997</v>
      </c>
      <c r="U17" s="240">
        <v>164.108</v>
      </c>
      <c r="V17" s="240">
        <v>61.073</v>
      </c>
      <c r="W17" s="240">
        <v>48.491999999999997</v>
      </c>
      <c r="X17" s="240">
        <v>41.822000000000003</v>
      </c>
      <c r="Y17" s="240">
        <v>21.806000000000001</v>
      </c>
      <c r="Z17" s="240">
        <v>7.5229999999999997</v>
      </c>
      <c r="AA17" s="248">
        <v>43.087000000000003</v>
      </c>
      <c r="AB17" s="93"/>
    </row>
    <row r="18" spans="1:28" ht="19.5" customHeight="1" x14ac:dyDescent="0.15">
      <c r="A18" s="194"/>
      <c r="B18" s="198"/>
      <c r="C18" s="198"/>
      <c r="D18" s="189" t="s">
        <v>161</v>
      </c>
      <c r="E18" s="189" t="s">
        <v>184</v>
      </c>
      <c r="F18" s="240">
        <v>2489.69</v>
      </c>
      <c r="G18" s="240">
        <v>44.57</v>
      </c>
      <c r="H18" s="240">
        <v>375.51</v>
      </c>
      <c r="I18" s="240">
        <v>618.24</v>
      </c>
      <c r="J18" s="240">
        <v>597.88</v>
      </c>
      <c r="K18" s="240">
        <v>427.85</v>
      </c>
      <c r="L18" s="240">
        <v>270.81</v>
      </c>
      <c r="M18" s="240">
        <v>58.33</v>
      </c>
      <c r="N18" s="240">
        <v>8.98</v>
      </c>
      <c r="O18" s="240">
        <v>3.37</v>
      </c>
      <c r="P18" s="240">
        <v>10.93</v>
      </c>
      <c r="Q18" s="240">
        <v>1.88</v>
      </c>
      <c r="R18" s="240">
        <v>2.1800000000000002</v>
      </c>
      <c r="S18" s="240">
        <v>4.53</v>
      </c>
      <c r="T18" s="240">
        <v>14.06</v>
      </c>
      <c r="U18" s="240">
        <v>1.26</v>
      </c>
      <c r="V18" s="240">
        <v>4.3</v>
      </c>
      <c r="W18" s="240">
        <v>12.85</v>
      </c>
      <c r="X18" s="240">
        <v>7.07</v>
      </c>
      <c r="Y18" s="240">
        <v>3.02</v>
      </c>
      <c r="Z18" s="240">
        <v>4.47</v>
      </c>
      <c r="AA18" s="248">
        <v>17.600000000000001</v>
      </c>
      <c r="AB18" s="93"/>
    </row>
    <row r="19" spans="1:28" ht="19.5" customHeight="1" x14ac:dyDescent="0.15">
      <c r="A19" s="194"/>
      <c r="B19" s="198"/>
      <c r="C19" s="198"/>
      <c r="D19" s="198"/>
      <c r="E19" s="189" t="s">
        <v>150</v>
      </c>
      <c r="F19" s="240">
        <v>51.796999999999997</v>
      </c>
      <c r="G19" s="240">
        <v>0</v>
      </c>
      <c r="H19" s="240">
        <v>0</v>
      </c>
      <c r="I19" s="240">
        <v>0</v>
      </c>
      <c r="J19" s="240">
        <v>7.1779999999999902</v>
      </c>
      <c r="K19" s="240">
        <v>11.151999999999999</v>
      </c>
      <c r="L19" s="240">
        <v>10.574999999999999</v>
      </c>
      <c r="M19" s="240">
        <v>3.383</v>
      </c>
      <c r="N19" s="240">
        <v>0.67700000000000005</v>
      </c>
      <c r="O19" s="240">
        <v>0.35199999999999998</v>
      </c>
      <c r="P19" s="240">
        <v>1.41</v>
      </c>
      <c r="Q19" s="240">
        <v>0.30299999999999999</v>
      </c>
      <c r="R19" s="240">
        <v>0.41199999999999998</v>
      </c>
      <c r="S19" s="240">
        <v>0.79500000000000004</v>
      </c>
      <c r="T19" s="240">
        <v>2.6349999999999998</v>
      </c>
      <c r="U19" s="240">
        <v>0.308</v>
      </c>
      <c r="V19" s="240">
        <v>1.123</v>
      </c>
      <c r="W19" s="240">
        <v>3.2909999999999999</v>
      </c>
      <c r="X19" s="240">
        <v>1.9830000000000001</v>
      </c>
      <c r="Y19" s="240">
        <v>0.64500000000000002</v>
      </c>
      <c r="Z19" s="240">
        <v>1.2490000000000001</v>
      </c>
      <c r="AA19" s="248">
        <v>4.3259999999999996</v>
      </c>
      <c r="AB19" s="93"/>
    </row>
    <row r="20" spans="1:28" ht="19.5" customHeight="1" x14ac:dyDescent="0.15">
      <c r="A20" s="194"/>
      <c r="B20" s="198"/>
      <c r="C20" s="198" t="s">
        <v>162</v>
      </c>
      <c r="D20" s="189" t="s">
        <v>163</v>
      </c>
      <c r="E20" s="189" t="s">
        <v>184</v>
      </c>
      <c r="F20" s="240">
        <v>6119.22</v>
      </c>
      <c r="G20" s="240">
        <v>205.44</v>
      </c>
      <c r="H20" s="240">
        <v>233.97</v>
      </c>
      <c r="I20" s="240">
        <v>166.39</v>
      </c>
      <c r="J20" s="240">
        <v>36</v>
      </c>
      <c r="K20" s="240">
        <v>23.07</v>
      </c>
      <c r="L20" s="240">
        <v>15.44</v>
      </c>
      <c r="M20" s="240">
        <v>43.69</v>
      </c>
      <c r="N20" s="240">
        <v>69.13</v>
      </c>
      <c r="O20" s="240">
        <v>136.27000000000001</v>
      </c>
      <c r="P20" s="240">
        <v>228.85</v>
      </c>
      <c r="Q20" s="240">
        <v>484.47</v>
      </c>
      <c r="R20" s="240">
        <v>1172.8</v>
      </c>
      <c r="S20" s="240">
        <v>1739.76</v>
      </c>
      <c r="T20" s="240">
        <v>1080.28</v>
      </c>
      <c r="U20" s="240">
        <v>299.27</v>
      </c>
      <c r="V20" s="240">
        <v>103.35</v>
      </c>
      <c r="W20" s="240">
        <v>24.96</v>
      </c>
      <c r="X20" s="240">
        <v>49.1</v>
      </c>
      <c r="Y20" s="240">
        <v>4.8600000000000003</v>
      </c>
      <c r="Z20" s="240">
        <v>0</v>
      </c>
      <c r="AA20" s="248">
        <v>2.12</v>
      </c>
      <c r="AB20" s="93"/>
    </row>
    <row r="21" spans="1:28" ht="19.5" customHeight="1" x14ac:dyDescent="0.15">
      <c r="A21" s="194"/>
      <c r="B21" s="198" t="s">
        <v>20</v>
      </c>
      <c r="C21" s="198"/>
      <c r="D21" s="198"/>
      <c r="E21" s="189" t="s">
        <v>150</v>
      </c>
      <c r="F21" s="240">
        <v>1507.2860000000001</v>
      </c>
      <c r="G21" s="240">
        <v>0</v>
      </c>
      <c r="H21" s="240">
        <v>0</v>
      </c>
      <c r="I21" s="240">
        <v>4.5069999999999997</v>
      </c>
      <c r="J21" s="240">
        <v>3.5630000000000002</v>
      </c>
      <c r="K21" s="240">
        <v>3.0049999999999999</v>
      </c>
      <c r="L21" s="240">
        <v>2.4710000000000001</v>
      </c>
      <c r="M21" s="240">
        <v>8.31</v>
      </c>
      <c r="N21" s="240">
        <v>14.362</v>
      </c>
      <c r="O21" s="240">
        <v>31.332000000000001</v>
      </c>
      <c r="P21" s="240">
        <v>57.277000000000001</v>
      </c>
      <c r="Q21" s="240">
        <v>125.928</v>
      </c>
      <c r="R21" s="240">
        <v>315.89600000000002</v>
      </c>
      <c r="S21" s="240">
        <v>485.00299999999999</v>
      </c>
      <c r="T21" s="240">
        <v>311.82100000000003</v>
      </c>
      <c r="U21" s="240">
        <v>88.625</v>
      </c>
      <c r="V21" s="240">
        <v>31.010999999999999</v>
      </c>
      <c r="W21" s="240">
        <v>7.3470000000000004</v>
      </c>
      <c r="X21" s="240">
        <v>14.733000000000001</v>
      </c>
      <c r="Y21" s="240">
        <v>1.458</v>
      </c>
      <c r="Z21" s="240">
        <v>0</v>
      </c>
      <c r="AA21" s="248">
        <v>0.63700000000000001</v>
      </c>
      <c r="AB21" s="93"/>
    </row>
    <row r="22" spans="1:28" ht="19.5" customHeight="1" x14ac:dyDescent="0.15">
      <c r="A22" s="194"/>
      <c r="B22" s="198"/>
      <c r="C22" s="198"/>
      <c r="D22" s="189" t="s">
        <v>164</v>
      </c>
      <c r="E22" s="189" t="s">
        <v>184</v>
      </c>
      <c r="F22" s="240">
        <v>105.19</v>
      </c>
      <c r="G22" s="240">
        <v>0.66</v>
      </c>
      <c r="H22" s="240">
        <v>2.93</v>
      </c>
      <c r="I22" s="240">
        <v>2.1800000000000002</v>
      </c>
      <c r="J22" s="240">
        <v>1.44</v>
      </c>
      <c r="K22" s="240">
        <v>7.96</v>
      </c>
      <c r="L22" s="240">
        <v>7.18</v>
      </c>
      <c r="M22" s="240">
        <v>2.88</v>
      </c>
      <c r="N22" s="240">
        <v>6.89</v>
      </c>
      <c r="O22" s="240">
        <v>17.579999999999998</v>
      </c>
      <c r="P22" s="240">
        <v>38.93</v>
      </c>
      <c r="Q22" s="240">
        <v>1.01</v>
      </c>
      <c r="R22" s="240">
        <v>1.79</v>
      </c>
      <c r="S22" s="240">
        <v>0.44</v>
      </c>
      <c r="T22" s="240">
        <v>0.42</v>
      </c>
      <c r="U22" s="240">
        <v>0.43</v>
      </c>
      <c r="V22" s="240">
        <v>1.34</v>
      </c>
      <c r="W22" s="240">
        <v>0</v>
      </c>
      <c r="X22" s="240">
        <v>7.0000000000000007E-2</v>
      </c>
      <c r="Y22" s="240">
        <v>0.88</v>
      </c>
      <c r="Z22" s="240">
        <v>1.31</v>
      </c>
      <c r="AA22" s="248">
        <v>8.8699999999999992</v>
      </c>
      <c r="AB22" s="93"/>
    </row>
    <row r="23" spans="1:28" ht="19.5" customHeight="1" x14ac:dyDescent="0.15">
      <c r="A23" s="194" t="s">
        <v>227</v>
      </c>
      <c r="B23" s="198"/>
      <c r="C23" s="198"/>
      <c r="D23" s="198"/>
      <c r="E23" s="189" t="s">
        <v>150</v>
      </c>
      <c r="F23" s="240">
        <v>12.56</v>
      </c>
      <c r="G23" s="240">
        <v>0</v>
      </c>
      <c r="H23" s="240">
        <v>0</v>
      </c>
      <c r="I23" s="240">
        <v>0</v>
      </c>
      <c r="J23" s="240">
        <v>1.4E-2</v>
      </c>
      <c r="K23" s="240">
        <v>0.21</v>
      </c>
      <c r="L23" s="240">
        <v>0.28100000000000003</v>
      </c>
      <c r="M23" s="240">
        <v>0.17100000000000001</v>
      </c>
      <c r="N23" s="240">
        <v>0.53</v>
      </c>
      <c r="O23" s="240">
        <v>1.823</v>
      </c>
      <c r="P23" s="240">
        <v>5.1390000000000002</v>
      </c>
      <c r="Q23" s="240">
        <v>0.16300000000000001</v>
      </c>
      <c r="R23" s="240">
        <v>0.34599999999999997</v>
      </c>
      <c r="S23" s="240">
        <v>9.9000000000000005E-2</v>
      </c>
      <c r="T23" s="240">
        <v>0.109</v>
      </c>
      <c r="U23" s="240">
        <v>0.124</v>
      </c>
      <c r="V23" s="240">
        <v>0.38900000000000001</v>
      </c>
      <c r="W23" s="240">
        <v>0</v>
      </c>
      <c r="X23" s="240">
        <v>0.02</v>
      </c>
      <c r="Y23" s="240">
        <v>0.255</v>
      </c>
      <c r="Z23" s="240">
        <v>0.38</v>
      </c>
      <c r="AA23" s="248">
        <v>2.5070000000000001</v>
      </c>
      <c r="AB23" s="93"/>
    </row>
    <row r="24" spans="1:28" ht="19.5" customHeight="1" x14ac:dyDescent="0.15">
      <c r="A24" s="194"/>
      <c r="B24" s="197"/>
      <c r="C24" s="193" t="s">
        <v>165</v>
      </c>
      <c r="D24" s="188"/>
      <c r="E24" s="189" t="s">
        <v>184</v>
      </c>
      <c r="F24" s="240">
        <v>1797.94</v>
      </c>
      <c r="G24" s="240">
        <v>38.840000000000003</v>
      </c>
      <c r="H24" s="240">
        <v>115.64</v>
      </c>
      <c r="I24" s="240">
        <v>195.12</v>
      </c>
      <c r="J24" s="240">
        <v>159.63</v>
      </c>
      <c r="K24" s="240">
        <v>175.63</v>
      </c>
      <c r="L24" s="240">
        <v>212.77</v>
      </c>
      <c r="M24" s="240">
        <v>76.98</v>
      </c>
      <c r="N24" s="240">
        <v>127.04</v>
      </c>
      <c r="O24" s="240">
        <v>94.68</v>
      </c>
      <c r="P24" s="240">
        <v>50.24</v>
      </c>
      <c r="Q24" s="240">
        <v>53.46</v>
      </c>
      <c r="R24" s="240">
        <v>63.72</v>
      </c>
      <c r="S24" s="240">
        <v>69.540000000000006</v>
      </c>
      <c r="T24" s="240">
        <v>130.26</v>
      </c>
      <c r="U24" s="240">
        <v>106.65</v>
      </c>
      <c r="V24" s="240">
        <v>62.17</v>
      </c>
      <c r="W24" s="240">
        <v>32.76</v>
      </c>
      <c r="X24" s="240">
        <v>5.46</v>
      </c>
      <c r="Y24" s="240">
        <v>8.7100000000000009</v>
      </c>
      <c r="Z24" s="240">
        <v>3.35</v>
      </c>
      <c r="AA24" s="248">
        <v>15.29</v>
      </c>
      <c r="AB24" s="93"/>
    </row>
    <row r="25" spans="1:28" ht="19.5" customHeight="1" x14ac:dyDescent="0.15">
      <c r="A25" s="194"/>
      <c r="B25" s="197"/>
      <c r="C25" s="197"/>
      <c r="D25" s="191"/>
      <c r="E25" s="189" t="s">
        <v>150</v>
      </c>
      <c r="F25" s="240">
        <v>170.244</v>
      </c>
      <c r="G25" s="240">
        <v>0</v>
      </c>
      <c r="H25" s="240">
        <v>0.74399999999999999</v>
      </c>
      <c r="I25" s="240">
        <v>5.0199999999999996</v>
      </c>
      <c r="J25" s="240">
        <v>8.0939999999999994</v>
      </c>
      <c r="K25" s="240">
        <v>12.483000000000001</v>
      </c>
      <c r="L25" s="240">
        <v>20.631</v>
      </c>
      <c r="M25" s="240">
        <v>8.2750000000000004</v>
      </c>
      <c r="N25" s="240">
        <v>18.670000000000002</v>
      </c>
      <c r="O25" s="240">
        <v>17.033999999999999</v>
      </c>
      <c r="P25" s="240">
        <v>9.8819999999999997</v>
      </c>
      <c r="Q25" s="240">
        <v>8.4930000000000003</v>
      </c>
      <c r="R25" s="240">
        <v>10.728</v>
      </c>
      <c r="S25" s="240">
        <v>9.7609999999999992</v>
      </c>
      <c r="T25" s="240">
        <v>15.006</v>
      </c>
      <c r="U25" s="240">
        <v>11.475</v>
      </c>
      <c r="V25" s="240">
        <v>6.657</v>
      </c>
      <c r="W25" s="240">
        <v>3.6459999999999999</v>
      </c>
      <c r="X25" s="240">
        <v>0.71199999999999997</v>
      </c>
      <c r="Y25" s="240">
        <v>0.88200000000000101</v>
      </c>
      <c r="Z25" s="240">
        <v>0.48099999999999998</v>
      </c>
      <c r="AA25" s="248">
        <v>1.57</v>
      </c>
      <c r="AB25" s="93"/>
    </row>
    <row r="26" spans="1:28" ht="19.5" customHeight="1" x14ac:dyDescent="0.15">
      <c r="A26" s="194"/>
      <c r="B26" s="196"/>
      <c r="C26" s="193" t="s">
        <v>152</v>
      </c>
      <c r="D26" s="188"/>
      <c r="E26" s="189" t="s">
        <v>184</v>
      </c>
      <c r="F26" s="240">
        <v>99800.72</v>
      </c>
      <c r="G26" s="240">
        <v>98.69</v>
      </c>
      <c r="H26" s="240">
        <v>2826.97</v>
      </c>
      <c r="I26" s="240">
        <v>918.22</v>
      </c>
      <c r="J26" s="240">
        <v>1316.69</v>
      </c>
      <c r="K26" s="240">
        <v>1646.45</v>
      </c>
      <c r="L26" s="240">
        <v>1435.03</v>
      </c>
      <c r="M26" s="240">
        <v>2380.67</v>
      </c>
      <c r="N26" s="240">
        <v>2504.96</v>
      </c>
      <c r="O26" s="240">
        <v>1773.68</v>
      </c>
      <c r="P26" s="240">
        <v>3117.76</v>
      </c>
      <c r="Q26" s="240">
        <v>5103.09</v>
      </c>
      <c r="R26" s="240">
        <v>12034.77</v>
      </c>
      <c r="S26" s="240">
        <v>15870.46</v>
      </c>
      <c r="T26" s="240">
        <v>20739.05</v>
      </c>
      <c r="U26" s="240">
        <v>14098.04</v>
      </c>
      <c r="V26" s="240">
        <v>6940.75</v>
      </c>
      <c r="W26" s="240">
        <v>2760.92</v>
      </c>
      <c r="X26" s="240">
        <v>1560.6</v>
      </c>
      <c r="Y26" s="240">
        <v>705.15</v>
      </c>
      <c r="Z26" s="240">
        <v>582.16</v>
      </c>
      <c r="AA26" s="248">
        <v>1386.61</v>
      </c>
      <c r="AB26" s="93"/>
    </row>
    <row r="27" spans="1:28" ht="19.5" customHeight="1" x14ac:dyDescent="0.15">
      <c r="A27" s="194"/>
      <c r="B27" s="197"/>
      <c r="C27" s="197"/>
      <c r="D27" s="191"/>
      <c r="E27" s="189" t="s">
        <v>150</v>
      </c>
      <c r="F27" s="240">
        <v>14765.050999999999</v>
      </c>
      <c r="G27" s="240">
        <v>0</v>
      </c>
      <c r="H27" s="240">
        <v>23.1039999999999</v>
      </c>
      <c r="I27" s="240">
        <v>23.181000000000001</v>
      </c>
      <c r="J27" s="240">
        <v>66.790999999999997</v>
      </c>
      <c r="K27" s="240">
        <v>116.072</v>
      </c>
      <c r="L27" s="240">
        <v>129.16999999999999</v>
      </c>
      <c r="M27" s="240">
        <v>240.64099999999999</v>
      </c>
      <c r="N27" s="240">
        <v>280.70699999999999</v>
      </c>
      <c r="O27" s="240">
        <v>222.50200000000001</v>
      </c>
      <c r="P27" s="240">
        <v>428.16899999999998</v>
      </c>
      <c r="Q27" s="240">
        <v>760.923</v>
      </c>
      <c r="R27" s="240">
        <v>1869.248</v>
      </c>
      <c r="S27" s="240">
        <v>2539.402</v>
      </c>
      <c r="T27" s="240">
        <v>3353.2759999999998</v>
      </c>
      <c r="U27" s="240">
        <v>2326.9250000000002</v>
      </c>
      <c r="V27" s="240">
        <v>1161.2049999999999</v>
      </c>
      <c r="W27" s="240">
        <v>487.71800000000002</v>
      </c>
      <c r="X27" s="240">
        <v>261.27699999999999</v>
      </c>
      <c r="Y27" s="240">
        <v>122.982</v>
      </c>
      <c r="Z27" s="240">
        <v>104.777</v>
      </c>
      <c r="AA27" s="248">
        <v>246.98099999999999</v>
      </c>
      <c r="AB27" s="93"/>
    </row>
    <row r="28" spans="1:28" ht="19.5" customHeight="1" x14ac:dyDescent="0.15">
      <c r="A28" s="194"/>
      <c r="B28" s="198" t="s">
        <v>94</v>
      </c>
      <c r="C28" s="189"/>
      <c r="D28" s="189" t="s">
        <v>153</v>
      </c>
      <c r="E28" s="189" t="s">
        <v>184</v>
      </c>
      <c r="F28" s="240">
        <v>15195.83</v>
      </c>
      <c r="G28" s="240">
        <v>0</v>
      </c>
      <c r="H28" s="240">
        <v>0.69</v>
      </c>
      <c r="I28" s="240">
        <v>4.78</v>
      </c>
      <c r="J28" s="240">
        <v>22.65</v>
      </c>
      <c r="K28" s="240">
        <v>28.93</v>
      </c>
      <c r="L28" s="240">
        <v>25.27</v>
      </c>
      <c r="M28" s="240">
        <v>84.51</v>
      </c>
      <c r="N28" s="240">
        <v>140.69999999999999</v>
      </c>
      <c r="O28" s="240">
        <v>180.12</v>
      </c>
      <c r="P28" s="240">
        <v>393.6</v>
      </c>
      <c r="Q28" s="240">
        <v>692.72</v>
      </c>
      <c r="R28" s="240">
        <v>1719.74</v>
      </c>
      <c r="S28" s="240">
        <v>2823.52</v>
      </c>
      <c r="T28" s="240">
        <v>3409.37</v>
      </c>
      <c r="U28" s="240">
        <v>2473.75</v>
      </c>
      <c r="V28" s="240">
        <v>1427.46</v>
      </c>
      <c r="W28" s="240">
        <v>762.66</v>
      </c>
      <c r="X28" s="240">
        <v>304.18</v>
      </c>
      <c r="Y28" s="240">
        <v>190.04</v>
      </c>
      <c r="Z28" s="240">
        <v>168.68</v>
      </c>
      <c r="AA28" s="252">
        <v>342.46</v>
      </c>
      <c r="AB28" s="93"/>
    </row>
    <row r="29" spans="1:28" ht="19.5" customHeight="1" x14ac:dyDescent="0.15">
      <c r="A29" s="194"/>
      <c r="B29" s="198"/>
      <c r="C29" s="198" t="s">
        <v>10</v>
      </c>
      <c r="D29" s="198"/>
      <c r="E29" s="189" t="s">
        <v>150</v>
      </c>
      <c r="F29" s="240">
        <v>3613.5929999999998</v>
      </c>
      <c r="G29" s="240">
        <v>0</v>
      </c>
      <c r="H29" s="240">
        <v>0</v>
      </c>
      <c r="I29" s="240">
        <v>0.24299999999999999</v>
      </c>
      <c r="J29" s="240">
        <v>1.536</v>
      </c>
      <c r="K29" s="240">
        <v>2.8109999999999999</v>
      </c>
      <c r="L29" s="240">
        <v>2.5230000000000001</v>
      </c>
      <c r="M29" s="240">
        <v>11.435</v>
      </c>
      <c r="N29" s="240">
        <v>22.213000000000001</v>
      </c>
      <c r="O29" s="240">
        <v>31.672000000000001</v>
      </c>
      <c r="P29" s="240">
        <v>76.932000000000002</v>
      </c>
      <c r="Q29" s="240">
        <v>147.43100000000001</v>
      </c>
      <c r="R29" s="240">
        <v>381.17</v>
      </c>
      <c r="S29" s="240">
        <v>657.71799999999996</v>
      </c>
      <c r="T29" s="240">
        <v>831.16600000000005</v>
      </c>
      <c r="U29" s="240">
        <v>626.31899999999996</v>
      </c>
      <c r="V29" s="240">
        <v>362.55900000000003</v>
      </c>
      <c r="W29" s="240">
        <v>194.751</v>
      </c>
      <c r="X29" s="240">
        <v>77.317999999999998</v>
      </c>
      <c r="Y29" s="240">
        <v>48.072000000000003</v>
      </c>
      <c r="Z29" s="240">
        <v>43.99</v>
      </c>
      <c r="AA29" s="248">
        <v>93.733999999999995</v>
      </c>
      <c r="AB29" s="93"/>
    </row>
    <row r="30" spans="1:28" ht="19.5" customHeight="1" x14ac:dyDescent="0.15">
      <c r="A30" s="194"/>
      <c r="B30" s="198"/>
      <c r="C30" s="198"/>
      <c r="D30" s="189" t="s">
        <v>157</v>
      </c>
      <c r="E30" s="189" t="s">
        <v>184</v>
      </c>
      <c r="F30" s="240">
        <v>12469.03</v>
      </c>
      <c r="G30" s="240">
        <v>0</v>
      </c>
      <c r="H30" s="240">
        <v>0</v>
      </c>
      <c r="I30" s="240">
        <v>1.45</v>
      </c>
      <c r="J30" s="240">
        <v>8.6300000000000008</v>
      </c>
      <c r="K30" s="240">
        <v>12.27</v>
      </c>
      <c r="L30" s="240">
        <v>17.04</v>
      </c>
      <c r="M30" s="240">
        <v>54.82</v>
      </c>
      <c r="N30" s="240">
        <v>124.01</v>
      </c>
      <c r="O30" s="240">
        <v>122.3</v>
      </c>
      <c r="P30" s="240">
        <v>338.77</v>
      </c>
      <c r="Q30" s="240">
        <v>579.16</v>
      </c>
      <c r="R30" s="240">
        <v>1451.83</v>
      </c>
      <c r="S30" s="240">
        <v>2329.65</v>
      </c>
      <c r="T30" s="240">
        <v>2918.53</v>
      </c>
      <c r="U30" s="240">
        <v>2215.12</v>
      </c>
      <c r="V30" s="240">
        <v>1166.08</v>
      </c>
      <c r="W30" s="240">
        <v>633.45000000000005</v>
      </c>
      <c r="X30" s="240">
        <v>229.45</v>
      </c>
      <c r="Y30" s="240">
        <v>141.38</v>
      </c>
      <c r="Z30" s="240">
        <v>85.72</v>
      </c>
      <c r="AA30" s="248">
        <v>39.369999999999997</v>
      </c>
      <c r="AB30" s="93"/>
    </row>
    <row r="31" spans="1:28" ht="19.5" customHeight="1" x14ac:dyDescent="0.15">
      <c r="A31" s="194"/>
      <c r="B31" s="198"/>
      <c r="C31" s="198"/>
      <c r="D31" s="198"/>
      <c r="E31" s="189" t="s">
        <v>150</v>
      </c>
      <c r="F31" s="240">
        <v>2951.6640000000002</v>
      </c>
      <c r="G31" s="240">
        <v>0</v>
      </c>
      <c r="H31" s="240">
        <v>0</v>
      </c>
      <c r="I31" s="240">
        <v>7.2999999999999995E-2</v>
      </c>
      <c r="J31" s="240">
        <v>0.59</v>
      </c>
      <c r="K31" s="240">
        <v>1.2270000000000001</v>
      </c>
      <c r="L31" s="240">
        <v>1.839</v>
      </c>
      <c r="M31" s="240">
        <v>7.5289999999999999</v>
      </c>
      <c r="N31" s="240">
        <v>19.55</v>
      </c>
      <c r="O31" s="240">
        <v>21.373999999999999</v>
      </c>
      <c r="P31" s="240">
        <v>66.192999999999998</v>
      </c>
      <c r="Q31" s="240">
        <v>122.51600000000001</v>
      </c>
      <c r="R31" s="240">
        <v>321.02199999999999</v>
      </c>
      <c r="S31" s="240">
        <v>539.93399999999997</v>
      </c>
      <c r="T31" s="240">
        <v>709.28300000000002</v>
      </c>
      <c r="U31" s="240">
        <v>560.02200000000005</v>
      </c>
      <c r="V31" s="240">
        <v>295.76799999999997</v>
      </c>
      <c r="W31" s="240">
        <v>160.28800000000001</v>
      </c>
      <c r="X31" s="240">
        <v>57.226999999999997</v>
      </c>
      <c r="Y31" s="240">
        <v>35.762999999999998</v>
      </c>
      <c r="Z31" s="240">
        <v>21.49</v>
      </c>
      <c r="AA31" s="248">
        <v>9.9760000000000009</v>
      </c>
      <c r="AB31" s="93"/>
    </row>
    <row r="32" spans="1:28" ht="19.5" customHeight="1" x14ac:dyDescent="0.15">
      <c r="A32" s="194"/>
      <c r="B32" s="198" t="s">
        <v>65</v>
      </c>
      <c r="C32" s="198" t="s">
        <v>159</v>
      </c>
      <c r="D32" s="189" t="s">
        <v>160</v>
      </c>
      <c r="E32" s="189" t="s">
        <v>184</v>
      </c>
      <c r="F32" s="240">
        <v>1944.23</v>
      </c>
      <c r="G32" s="240">
        <v>0</v>
      </c>
      <c r="H32" s="240">
        <v>0.69</v>
      </c>
      <c r="I32" s="240">
        <v>3.33</v>
      </c>
      <c r="J32" s="240">
        <v>13.53</v>
      </c>
      <c r="K32" s="240">
        <v>16.66</v>
      </c>
      <c r="L32" s="240">
        <v>4.97</v>
      </c>
      <c r="M32" s="240">
        <v>29.43</v>
      </c>
      <c r="N32" s="240">
        <v>16.690000000000001</v>
      </c>
      <c r="O32" s="240">
        <v>56.76</v>
      </c>
      <c r="P32" s="240">
        <v>53.01</v>
      </c>
      <c r="Q32" s="240">
        <v>113.56</v>
      </c>
      <c r="R32" s="240">
        <v>260.02999999999997</v>
      </c>
      <c r="S32" s="240">
        <v>490</v>
      </c>
      <c r="T32" s="240">
        <v>460.13</v>
      </c>
      <c r="U32" s="240">
        <v>218.26</v>
      </c>
      <c r="V32" s="240">
        <v>127.93</v>
      </c>
      <c r="W32" s="240">
        <v>46.75</v>
      </c>
      <c r="X32" s="240">
        <v>16.8</v>
      </c>
      <c r="Y32" s="240">
        <v>5.97</v>
      </c>
      <c r="Z32" s="240">
        <v>0.47</v>
      </c>
      <c r="AA32" s="248">
        <v>9.26</v>
      </c>
      <c r="AB32" s="93"/>
    </row>
    <row r="33" spans="1:28" ht="19.5" customHeight="1" x14ac:dyDescent="0.15">
      <c r="A33" s="194"/>
      <c r="B33" s="198"/>
      <c r="C33" s="198"/>
      <c r="D33" s="198"/>
      <c r="E33" s="189" t="s">
        <v>150</v>
      </c>
      <c r="F33" s="240">
        <v>454.74</v>
      </c>
      <c r="G33" s="240">
        <v>0</v>
      </c>
      <c r="H33" s="240">
        <v>0</v>
      </c>
      <c r="I33" s="240">
        <v>0.17</v>
      </c>
      <c r="J33" s="240">
        <v>0.94099999999999995</v>
      </c>
      <c r="K33" s="240">
        <v>1.5840000000000001</v>
      </c>
      <c r="L33" s="240">
        <v>0.59399999999999997</v>
      </c>
      <c r="M33" s="240">
        <v>3.895</v>
      </c>
      <c r="N33" s="240">
        <v>2.6629999999999998</v>
      </c>
      <c r="O33" s="240">
        <v>10.188000000000001</v>
      </c>
      <c r="P33" s="240">
        <v>10.57</v>
      </c>
      <c r="Q33" s="240">
        <v>24.914999999999999</v>
      </c>
      <c r="R33" s="240">
        <v>59.048000000000002</v>
      </c>
      <c r="S33" s="240">
        <v>117.039</v>
      </c>
      <c r="T33" s="240">
        <v>114.319</v>
      </c>
      <c r="U33" s="240">
        <v>56.012</v>
      </c>
      <c r="V33" s="240">
        <v>32.609000000000002</v>
      </c>
      <c r="W33" s="240">
        <v>11.962999999999999</v>
      </c>
      <c r="X33" s="240">
        <v>4.3010000000000002</v>
      </c>
      <c r="Y33" s="240">
        <v>1.492</v>
      </c>
      <c r="Z33" s="240">
        <v>0.123</v>
      </c>
      <c r="AA33" s="248">
        <v>2.3140000000000001</v>
      </c>
      <c r="AB33" s="93"/>
    </row>
    <row r="34" spans="1:28" ht="19.5" customHeight="1" x14ac:dyDescent="0.15">
      <c r="A34" s="194" t="s">
        <v>85</v>
      </c>
      <c r="B34" s="198"/>
      <c r="C34" s="198"/>
      <c r="D34" s="189" t="s">
        <v>166</v>
      </c>
      <c r="E34" s="189" t="s">
        <v>184</v>
      </c>
      <c r="F34" s="240">
        <v>782.57</v>
      </c>
      <c r="G34" s="240">
        <v>0</v>
      </c>
      <c r="H34" s="240">
        <v>0</v>
      </c>
      <c r="I34" s="240">
        <v>0</v>
      </c>
      <c r="J34" s="240">
        <v>0.49</v>
      </c>
      <c r="K34" s="240">
        <v>0</v>
      </c>
      <c r="L34" s="240">
        <v>3.26</v>
      </c>
      <c r="M34" s="240">
        <v>0.26</v>
      </c>
      <c r="N34" s="240">
        <v>0</v>
      </c>
      <c r="O34" s="240">
        <v>1.06</v>
      </c>
      <c r="P34" s="240">
        <v>1.82</v>
      </c>
      <c r="Q34" s="240">
        <v>0</v>
      </c>
      <c r="R34" s="240">
        <v>7.88</v>
      </c>
      <c r="S34" s="240">
        <v>3.87</v>
      </c>
      <c r="T34" s="240">
        <v>30.71</v>
      </c>
      <c r="U34" s="240">
        <v>40.369999999999997</v>
      </c>
      <c r="V34" s="240">
        <v>133.44999999999999</v>
      </c>
      <c r="W34" s="240">
        <v>82.46</v>
      </c>
      <c r="X34" s="240">
        <v>57.93</v>
      </c>
      <c r="Y34" s="240">
        <v>42.69</v>
      </c>
      <c r="Z34" s="240">
        <v>82.49</v>
      </c>
      <c r="AA34" s="248">
        <v>293.83</v>
      </c>
      <c r="AB34" s="93"/>
    </row>
    <row r="35" spans="1:28" ht="19.5" customHeight="1" x14ac:dyDescent="0.15">
      <c r="A35" s="194"/>
      <c r="B35" s="198"/>
      <c r="C35" s="198" t="s">
        <v>162</v>
      </c>
      <c r="D35" s="198"/>
      <c r="E35" s="189" t="s">
        <v>150</v>
      </c>
      <c r="F35" s="240">
        <v>207.18899999999999</v>
      </c>
      <c r="G35" s="240">
        <v>0</v>
      </c>
      <c r="H35" s="240">
        <v>0</v>
      </c>
      <c r="I35" s="240">
        <v>0</v>
      </c>
      <c r="J35" s="240">
        <v>5.0000000000000001E-3</v>
      </c>
      <c r="K35" s="240">
        <v>0</v>
      </c>
      <c r="L35" s="240">
        <v>0.09</v>
      </c>
      <c r="M35" s="240">
        <v>1.0999999999999999E-2</v>
      </c>
      <c r="N35" s="240">
        <v>0</v>
      </c>
      <c r="O35" s="240">
        <v>0.11</v>
      </c>
      <c r="P35" s="240">
        <v>0.16900000000000001</v>
      </c>
      <c r="Q35" s="240">
        <v>0</v>
      </c>
      <c r="R35" s="240">
        <v>1.1000000000000001</v>
      </c>
      <c r="S35" s="240">
        <v>0.745</v>
      </c>
      <c r="T35" s="240">
        <v>7.5640000000000001</v>
      </c>
      <c r="U35" s="240">
        <v>10.285</v>
      </c>
      <c r="V35" s="240">
        <v>34.182000000000002</v>
      </c>
      <c r="W35" s="240">
        <v>22.5</v>
      </c>
      <c r="X35" s="240">
        <v>15.79</v>
      </c>
      <c r="Y35" s="240">
        <v>10.817</v>
      </c>
      <c r="Z35" s="240">
        <v>22.376999999999999</v>
      </c>
      <c r="AA35" s="248">
        <v>81.444000000000003</v>
      </c>
      <c r="AB35" s="93"/>
    </row>
    <row r="36" spans="1:28" ht="19.5" customHeight="1" x14ac:dyDescent="0.15">
      <c r="A36" s="194"/>
      <c r="B36" s="198" t="s">
        <v>20</v>
      </c>
      <c r="C36" s="198"/>
      <c r="D36" s="189" t="s">
        <v>164</v>
      </c>
      <c r="E36" s="189" t="s">
        <v>184</v>
      </c>
      <c r="F36" s="240">
        <v>0</v>
      </c>
      <c r="G36" s="240">
        <v>0</v>
      </c>
      <c r="H36" s="240">
        <v>0</v>
      </c>
      <c r="I36" s="240">
        <v>0</v>
      </c>
      <c r="J36" s="240">
        <v>0</v>
      </c>
      <c r="K36" s="240">
        <v>0</v>
      </c>
      <c r="L36" s="240">
        <v>0</v>
      </c>
      <c r="M36" s="240">
        <v>0</v>
      </c>
      <c r="N36" s="240">
        <v>0</v>
      </c>
      <c r="O36" s="240">
        <v>0</v>
      </c>
      <c r="P36" s="240">
        <v>0</v>
      </c>
      <c r="Q36" s="240">
        <v>0</v>
      </c>
      <c r="R36" s="240">
        <v>0</v>
      </c>
      <c r="S36" s="240">
        <v>0</v>
      </c>
      <c r="T36" s="240">
        <v>0</v>
      </c>
      <c r="U36" s="240">
        <v>0</v>
      </c>
      <c r="V36" s="240">
        <v>0</v>
      </c>
      <c r="W36" s="240">
        <v>0</v>
      </c>
      <c r="X36" s="240">
        <v>0</v>
      </c>
      <c r="Y36" s="240">
        <v>0</v>
      </c>
      <c r="Z36" s="240">
        <v>0</v>
      </c>
      <c r="AA36" s="248">
        <v>0</v>
      </c>
      <c r="AB36" s="93"/>
    </row>
    <row r="37" spans="1:28" ht="19.5" customHeight="1" x14ac:dyDescent="0.15">
      <c r="A37" s="194"/>
      <c r="B37" s="198"/>
      <c r="C37" s="198"/>
      <c r="D37" s="198"/>
      <c r="E37" s="189" t="s">
        <v>150</v>
      </c>
      <c r="F37" s="240">
        <v>0</v>
      </c>
      <c r="G37" s="240">
        <v>0</v>
      </c>
      <c r="H37" s="240">
        <v>0</v>
      </c>
      <c r="I37" s="240">
        <v>0</v>
      </c>
      <c r="J37" s="240">
        <v>0</v>
      </c>
      <c r="K37" s="240">
        <v>0</v>
      </c>
      <c r="L37" s="240">
        <v>0</v>
      </c>
      <c r="M37" s="240">
        <v>0</v>
      </c>
      <c r="N37" s="240">
        <v>0</v>
      </c>
      <c r="O37" s="240">
        <v>0</v>
      </c>
      <c r="P37" s="240">
        <v>0</v>
      </c>
      <c r="Q37" s="240">
        <v>0</v>
      </c>
      <c r="R37" s="240">
        <v>0</v>
      </c>
      <c r="S37" s="240">
        <v>0</v>
      </c>
      <c r="T37" s="240">
        <v>0</v>
      </c>
      <c r="U37" s="240">
        <v>0</v>
      </c>
      <c r="V37" s="240">
        <v>0</v>
      </c>
      <c r="W37" s="240">
        <v>0</v>
      </c>
      <c r="X37" s="240">
        <v>0</v>
      </c>
      <c r="Y37" s="240">
        <v>0</v>
      </c>
      <c r="Z37" s="240">
        <v>0</v>
      </c>
      <c r="AA37" s="248">
        <v>0</v>
      </c>
      <c r="AB37" s="93"/>
    </row>
    <row r="38" spans="1:28" ht="19.5" customHeight="1" x14ac:dyDescent="0.15">
      <c r="A38" s="194"/>
      <c r="B38" s="197"/>
      <c r="C38" s="193" t="s">
        <v>165</v>
      </c>
      <c r="D38" s="188"/>
      <c r="E38" s="189" t="s">
        <v>184</v>
      </c>
      <c r="F38" s="240">
        <v>84604.89</v>
      </c>
      <c r="G38" s="240">
        <v>98.69</v>
      </c>
      <c r="H38" s="240">
        <v>2826.28</v>
      </c>
      <c r="I38" s="240">
        <v>913.44</v>
      </c>
      <c r="J38" s="240">
        <v>1294.04</v>
      </c>
      <c r="K38" s="240">
        <v>1617.52</v>
      </c>
      <c r="L38" s="240">
        <v>1409.76</v>
      </c>
      <c r="M38" s="240">
        <v>2296.16</v>
      </c>
      <c r="N38" s="240">
        <v>2364.2600000000002</v>
      </c>
      <c r="O38" s="240">
        <v>1593.56</v>
      </c>
      <c r="P38" s="240">
        <v>2724.16</v>
      </c>
      <c r="Q38" s="240">
        <v>4410.37</v>
      </c>
      <c r="R38" s="240">
        <v>10315.030000000001</v>
      </c>
      <c r="S38" s="240">
        <v>13046.94</v>
      </c>
      <c r="T38" s="240">
        <v>17329.68</v>
      </c>
      <c r="U38" s="240">
        <v>11624.29</v>
      </c>
      <c r="V38" s="240">
        <v>5513.29</v>
      </c>
      <c r="W38" s="240">
        <v>1998.26</v>
      </c>
      <c r="X38" s="240">
        <v>1256.42</v>
      </c>
      <c r="Y38" s="240">
        <v>515.11</v>
      </c>
      <c r="Z38" s="240">
        <v>413.48</v>
      </c>
      <c r="AA38" s="248">
        <v>1044.1500000000001</v>
      </c>
      <c r="AB38" s="93"/>
    </row>
    <row r="39" spans="1:28" ht="19.5" customHeight="1" thickBot="1" x14ac:dyDescent="0.2">
      <c r="A39" s="199"/>
      <c r="B39" s="200"/>
      <c r="C39" s="200"/>
      <c r="D39" s="201"/>
      <c r="E39" s="202" t="s">
        <v>150</v>
      </c>
      <c r="F39" s="240">
        <v>11151.458000000001</v>
      </c>
      <c r="G39" s="251">
        <v>0</v>
      </c>
      <c r="H39" s="250">
        <v>23.1039999999999</v>
      </c>
      <c r="I39" s="250">
        <v>22.937999999999999</v>
      </c>
      <c r="J39" s="250">
        <v>65.254999999999995</v>
      </c>
      <c r="K39" s="250">
        <v>113.261</v>
      </c>
      <c r="L39" s="250">
        <v>126.64700000000001</v>
      </c>
      <c r="M39" s="250">
        <v>229.20599999999999</v>
      </c>
      <c r="N39" s="250">
        <v>258.49400000000003</v>
      </c>
      <c r="O39" s="250">
        <v>190.83</v>
      </c>
      <c r="P39" s="250">
        <v>351.23700000000002</v>
      </c>
      <c r="Q39" s="250">
        <v>613.49199999999996</v>
      </c>
      <c r="R39" s="250">
        <v>1488.078</v>
      </c>
      <c r="S39" s="250">
        <v>1881.684</v>
      </c>
      <c r="T39" s="250">
        <v>2522.11</v>
      </c>
      <c r="U39" s="250">
        <v>1700.606</v>
      </c>
      <c r="V39" s="250">
        <v>798.64599999999996</v>
      </c>
      <c r="W39" s="250">
        <v>292.96699999999998</v>
      </c>
      <c r="X39" s="250">
        <v>183.959</v>
      </c>
      <c r="Y39" s="250">
        <v>74.91</v>
      </c>
      <c r="Z39" s="250">
        <v>60.786999999999999</v>
      </c>
      <c r="AA39" s="249">
        <v>153.24700000000001</v>
      </c>
      <c r="AB39" s="93"/>
    </row>
    <row r="40" spans="1:28" ht="19.5" customHeight="1" x14ac:dyDescent="0.15">
      <c r="A40" s="372" t="s">
        <v>119</v>
      </c>
      <c r="B40" s="375" t="s">
        <v>120</v>
      </c>
      <c r="C40" s="376"/>
      <c r="D40" s="377"/>
      <c r="E40" s="198" t="s">
        <v>184</v>
      </c>
      <c r="F40" s="248">
        <v>7221.92</v>
      </c>
    </row>
    <row r="41" spans="1:28" ht="19.5" customHeight="1" x14ac:dyDescent="0.15">
      <c r="A41" s="373"/>
      <c r="B41" s="378" t="s">
        <v>206</v>
      </c>
      <c r="C41" s="379"/>
      <c r="D41" s="380"/>
      <c r="E41" s="189" t="s">
        <v>184</v>
      </c>
      <c r="F41" s="248">
        <v>5298</v>
      </c>
    </row>
    <row r="42" spans="1:28" ht="19.5" customHeight="1" x14ac:dyDescent="0.15">
      <c r="A42" s="374"/>
      <c r="B42" s="378" t="s">
        <v>207</v>
      </c>
      <c r="C42" s="379"/>
      <c r="D42" s="380"/>
      <c r="E42" s="189" t="s">
        <v>184</v>
      </c>
      <c r="F42" s="248">
        <v>1923.92</v>
      </c>
    </row>
    <row r="43" spans="1:28" ht="19.5" customHeight="1" thickBot="1" x14ac:dyDescent="0.2">
      <c r="A43" s="381" t="s">
        <v>205</v>
      </c>
      <c r="B43" s="382"/>
      <c r="C43" s="382"/>
      <c r="D43" s="383"/>
      <c r="E43" s="203" t="s">
        <v>184</v>
      </c>
      <c r="F43" s="247">
        <v>265.17</v>
      </c>
    </row>
    <row r="45" spans="1:28" ht="19.5" customHeight="1" x14ac:dyDescent="0.15">
      <c r="A45" s="88" t="s">
        <v>387</v>
      </c>
      <c r="F45" s="261" t="s">
        <v>543</v>
      </c>
    </row>
    <row r="46" spans="1:28" ht="19.5" customHeight="1" thickBot="1" x14ac:dyDescent="0.2">
      <c r="A46" s="369" t="s">
        <v>28</v>
      </c>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row>
    <row r="47" spans="1:28" ht="19.5" customHeight="1" x14ac:dyDescent="0.15">
      <c r="A47" s="185" t="s">
        <v>180</v>
      </c>
      <c r="B47" s="186"/>
      <c r="C47" s="186"/>
      <c r="D47" s="186"/>
      <c r="E47" s="186"/>
      <c r="F47" s="90" t="s">
        <v>181</v>
      </c>
      <c r="G47" s="91"/>
      <c r="H47" s="91"/>
      <c r="I47" s="91"/>
      <c r="J47" s="91"/>
      <c r="K47" s="91"/>
      <c r="L47" s="91"/>
      <c r="M47" s="91"/>
      <c r="N47" s="91"/>
      <c r="O47" s="91"/>
      <c r="P47" s="91"/>
      <c r="Q47" s="260"/>
      <c r="R47" s="92"/>
      <c r="S47" s="91"/>
      <c r="T47" s="91"/>
      <c r="U47" s="91"/>
      <c r="V47" s="91"/>
      <c r="W47" s="91"/>
      <c r="X47" s="91"/>
      <c r="Y47" s="91"/>
      <c r="Z47" s="91"/>
      <c r="AA47" s="259" t="s">
        <v>182</v>
      </c>
      <c r="AB47" s="93"/>
    </row>
    <row r="48" spans="1:28" ht="19.5" customHeight="1" x14ac:dyDescent="0.15">
      <c r="A48" s="187" t="s">
        <v>183</v>
      </c>
      <c r="B48" s="188"/>
      <c r="C48" s="188"/>
      <c r="D48" s="188"/>
      <c r="E48" s="189" t="s">
        <v>184</v>
      </c>
      <c r="F48" s="240">
        <v>109527.21</v>
      </c>
      <c r="G48" s="256" t="s">
        <v>185</v>
      </c>
      <c r="H48" s="256" t="s">
        <v>186</v>
      </c>
      <c r="I48" s="256" t="s">
        <v>187</v>
      </c>
      <c r="J48" s="256" t="s">
        <v>188</v>
      </c>
      <c r="K48" s="256" t="s">
        <v>228</v>
      </c>
      <c r="L48" s="256" t="s">
        <v>229</v>
      </c>
      <c r="M48" s="256" t="s">
        <v>230</v>
      </c>
      <c r="N48" s="256" t="s">
        <v>231</v>
      </c>
      <c r="O48" s="256" t="s">
        <v>232</v>
      </c>
      <c r="P48" s="256" t="s">
        <v>233</v>
      </c>
      <c r="Q48" s="258" t="s">
        <v>234</v>
      </c>
      <c r="R48" s="257" t="s">
        <v>235</v>
      </c>
      <c r="S48" s="256" t="s">
        <v>236</v>
      </c>
      <c r="T48" s="256" t="s">
        <v>237</v>
      </c>
      <c r="U48" s="256" t="s">
        <v>238</v>
      </c>
      <c r="V48" s="256" t="s">
        <v>239</v>
      </c>
      <c r="W48" s="256" t="s">
        <v>42</v>
      </c>
      <c r="X48" s="256" t="s">
        <v>147</v>
      </c>
      <c r="Y48" s="256" t="s">
        <v>148</v>
      </c>
      <c r="Z48" s="256" t="s">
        <v>149</v>
      </c>
      <c r="AA48" s="253"/>
      <c r="AB48" s="93"/>
    </row>
    <row r="49" spans="1:28" ht="19.5" customHeight="1" x14ac:dyDescent="0.15">
      <c r="A49" s="190"/>
      <c r="B49" s="191"/>
      <c r="C49" s="191"/>
      <c r="D49" s="191"/>
      <c r="E49" s="189" t="s">
        <v>150</v>
      </c>
      <c r="F49" s="240">
        <v>24492.246999999999</v>
      </c>
      <c r="G49" s="254"/>
      <c r="H49" s="254"/>
      <c r="I49" s="254"/>
      <c r="J49" s="254"/>
      <c r="K49" s="254"/>
      <c r="L49" s="254"/>
      <c r="M49" s="254"/>
      <c r="N49" s="254"/>
      <c r="O49" s="254"/>
      <c r="P49" s="254"/>
      <c r="Q49" s="255"/>
      <c r="R49" s="94"/>
      <c r="S49" s="254"/>
      <c r="T49" s="254"/>
      <c r="U49" s="254"/>
      <c r="V49" s="254"/>
      <c r="W49" s="254"/>
      <c r="X49" s="254"/>
      <c r="Y49" s="254"/>
      <c r="Z49" s="254"/>
      <c r="AA49" s="253" t="s">
        <v>151</v>
      </c>
      <c r="AB49" s="93"/>
    </row>
    <row r="50" spans="1:28" ht="19.5" customHeight="1" x14ac:dyDescent="0.15">
      <c r="A50" s="192"/>
      <c r="B50" s="193" t="s">
        <v>152</v>
      </c>
      <c r="C50" s="188"/>
      <c r="D50" s="188"/>
      <c r="E50" s="189" t="s">
        <v>184</v>
      </c>
      <c r="F50" s="240">
        <v>105415.87</v>
      </c>
      <c r="G50" s="240">
        <v>535.1</v>
      </c>
      <c r="H50" s="240">
        <v>2540.31</v>
      </c>
      <c r="I50" s="240">
        <v>1357.82</v>
      </c>
      <c r="J50" s="240">
        <v>1479.52</v>
      </c>
      <c r="K50" s="240">
        <v>2408.7199999999998</v>
      </c>
      <c r="L50" s="240">
        <v>3163.3</v>
      </c>
      <c r="M50" s="240">
        <v>4305.7700000000004</v>
      </c>
      <c r="N50" s="240">
        <v>5878.31</v>
      </c>
      <c r="O50" s="240">
        <v>6724.86</v>
      </c>
      <c r="P50" s="240">
        <v>8729.39</v>
      </c>
      <c r="Q50" s="240">
        <v>10946.6</v>
      </c>
      <c r="R50" s="240">
        <v>16698.38</v>
      </c>
      <c r="S50" s="240">
        <v>15629.57</v>
      </c>
      <c r="T50" s="240">
        <v>12872.39</v>
      </c>
      <c r="U50" s="240">
        <v>6283.61</v>
      </c>
      <c r="V50" s="240">
        <v>2962.8</v>
      </c>
      <c r="W50" s="240">
        <v>1146.6199999999999</v>
      </c>
      <c r="X50" s="240">
        <v>981.5</v>
      </c>
      <c r="Y50" s="240">
        <v>269.33999999999997</v>
      </c>
      <c r="Z50" s="240">
        <v>209.5</v>
      </c>
      <c r="AA50" s="248">
        <v>292.45999999999998</v>
      </c>
      <c r="AB50" s="93"/>
    </row>
    <row r="51" spans="1:28" ht="19.5" customHeight="1" x14ac:dyDescent="0.15">
      <c r="A51" s="194"/>
      <c r="B51" s="195"/>
      <c r="C51" s="191"/>
      <c r="D51" s="191"/>
      <c r="E51" s="189" t="s">
        <v>150</v>
      </c>
      <c r="F51" s="240">
        <v>24492.246999999999</v>
      </c>
      <c r="G51" s="240">
        <v>0</v>
      </c>
      <c r="H51" s="240">
        <v>9.1819999999999702</v>
      </c>
      <c r="I51" s="240">
        <v>34.195999999999998</v>
      </c>
      <c r="J51" s="240">
        <v>114.23399999999999</v>
      </c>
      <c r="K51" s="240">
        <v>320.94400000000002</v>
      </c>
      <c r="L51" s="240">
        <v>579.08199999999999</v>
      </c>
      <c r="M51" s="240">
        <v>863.52700000000004</v>
      </c>
      <c r="N51" s="240">
        <v>1424.191</v>
      </c>
      <c r="O51" s="240">
        <v>1808.6489999999999</v>
      </c>
      <c r="P51" s="240">
        <v>2382.4630000000002</v>
      </c>
      <c r="Q51" s="240">
        <v>3011.2869999999998</v>
      </c>
      <c r="R51" s="240">
        <v>4262.317</v>
      </c>
      <c r="S51" s="240">
        <v>3863.9720000000002</v>
      </c>
      <c r="T51" s="240">
        <v>3018.0210000000002</v>
      </c>
      <c r="U51" s="240">
        <v>1461.8130000000001</v>
      </c>
      <c r="V51" s="240">
        <v>669.13599999999997</v>
      </c>
      <c r="W51" s="240">
        <v>291.74400000000003</v>
      </c>
      <c r="X51" s="240">
        <v>215.286</v>
      </c>
      <c r="Y51" s="240">
        <v>64.802000000000007</v>
      </c>
      <c r="Z51" s="240">
        <v>44.091999999999999</v>
      </c>
      <c r="AA51" s="248">
        <v>53.308999999999997</v>
      </c>
      <c r="AB51" s="93"/>
    </row>
    <row r="52" spans="1:28" ht="19.5" customHeight="1" x14ac:dyDescent="0.15">
      <c r="A52" s="194"/>
      <c r="B52" s="196"/>
      <c r="C52" s="193" t="s">
        <v>152</v>
      </c>
      <c r="D52" s="188"/>
      <c r="E52" s="189" t="s">
        <v>184</v>
      </c>
      <c r="F52" s="240">
        <v>65625.91</v>
      </c>
      <c r="G52" s="240">
        <v>509.87</v>
      </c>
      <c r="H52" s="240">
        <v>1171.73</v>
      </c>
      <c r="I52" s="240">
        <v>1029.95</v>
      </c>
      <c r="J52" s="240">
        <v>880.04</v>
      </c>
      <c r="K52" s="240">
        <v>1820.25</v>
      </c>
      <c r="L52" s="240">
        <v>2775.7</v>
      </c>
      <c r="M52" s="240">
        <v>3099.87</v>
      </c>
      <c r="N52" s="240">
        <v>4798.76</v>
      </c>
      <c r="O52" s="240">
        <v>5915.18</v>
      </c>
      <c r="P52" s="240">
        <v>7390.5</v>
      </c>
      <c r="Q52" s="240">
        <v>8504.09</v>
      </c>
      <c r="R52" s="240">
        <v>10289.6</v>
      </c>
      <c r="S52" s="240">
        <v>8053.81</v>
      </c>
      <c r="T52" s="240">
        <v>5394.92</v>
      </c>
      <c r="U52" s="240">
        <v>2188.7399999999998</v>
      </c>
      <c r="V52" s="240">
        <v>892.98</v>
      </c>
      <c r="W52" s="240">
        <v>444.33</v>
      </c>
      <c r="X52" s="240">
        <v>277.33999999999997</v>
      </c>
      <c r="Y52" s="240">
        <v>94.14</v>
      </c>
      <c r="Z52" s="240">
        <v>49.51</v>
      </c>
      <c r="AA52" s="248">
        <v>44.6</v>
      </c>
      <c r="AB52" s="93"/>
    </row>
    <row r="53" spans="1:28" ht="19.5" customHeight="1" x14ac:dyDescent="0.15">
      <c r="A53" s="194"/>
      <c r="B53" s="197"/>
      <c r="C53" s="197"/>
      <c r="D53" s="191"/>
      <c r="E53" s="189" t="s">
        <v>150</v>
      </c>
      <c r="F53" s="240">
        <v>18616.019</v>
      </c>
      <c r="G53" s="240">
        <v>0</v>
      </c>
      <c r="H53" s="240">
        <v>0.69399999999999995</v>
      </c>
      <c r="I53" s="240">
        <v>26.006</v>
      </c>
      <c r="J53" s="240">
        <v>83.817999999999998</v>
      </c>
      <c r="K53" s="240">
        <v>279.48200000000003</v>
      </c>
      <c r="L53" s="240">
        <v>544.00699999999995</v>
      </c>
      <c r="M53" s="240">
        <v>742.154</v>
      </c>
      <c r="N53" s="240">
        <v>1303.8420000000001</v>
      </c>
      <c r="O53" s="240">
        <v>1706.9179999999999</v>
      </c>
      <c r="P53" s="240">
        <v>2198.4870000000001</v>
      </c>
      <c r="Q53" s="240">
        <v>2645.0949999999998</v>
      </c>
      <c r="R53" s="240">
        <v>3269.7809999999999</v>
      </c>
      <c r="S53" s="240">
        <v>2635.1819999999998</v>
      </c>
      <c r="T53" s="240">
        <v>1785.1590000000001</v>
      </c>
      <c r="U53" s="240">
        <v>758.05899999999997</v>
      </c>
      <c r="V53" s="240">
        <v>315.68900000000002</v>
      </c>
      <c r="W53" s="240">
        <v>159.18899999999999</v>
      </c>
      <c r="X53" s="240">
        <v>97.801000000000002</v>
      </c>
      <c r="Y53" s="240">
        <v>32.366999999999997</v>
      </c>
      <c r="Z53" s="240">
        <v>17.119</v>
      </c>
      <c r="AA53" s="248">
        <v>15.17</v>
      </c>
      <c r="AB53" s="93"/>
    </row>
    <row r="54" spans="1:28" ht="19.5" customHeight="1" x14ac:dyDescent="0.15">
      <c r="A54" s="194"/>
      <c r="B54" s="198"/>
      <c r="C54" s="189"/>
      <c r="D54" s="189" t="s">
        <v>153</v>
      </c>
      <c r="E54" s="189" t="s">
        <v>184</v>
      </c>
      <c r="F54" s="240">
        <v>64560.55</v>
      </c>
      <c r="G54" s="240">
        <v>480.14</v>
      </c>
      <c r="H54" s="240">
        <v>1076.68</v>
      </c>
      <c r="I54" s="240">
        <v>876.78</v>
      </c>
      <c r="J54" s="240">
        <v>758.72</v>
      </c>
      <c r="K54" s="240">
        <v>1682.25</v>
      </c>
      <c r="L54" s="240">
        <v>2625.76</v>
      </c>
      <c r="M54" s="240">
        <v>3040.87</v>
      </c>
      <c r="N54" s="240">
        <v>4729.88</v>
      </c>
      <c r="O54" s="240">
        <v>5870.12</v>
      </c>
      <c r="P54" s="240">
        <v>7373.16</v>
      </c>
      <c r="Q54" s="240">
        <v>8473.16</v>
      </c>
      <c r="R54" s="240">
        <v>10245.77</v>
      </c>
      <c r="S54" s="240">
        <v>8026.83</v>
      </c>
      <c r="T54" s="240">
        <v>5357.84</v>
      </c>
      <c r="U54" s="240">
        <v>2151.44</v>
      </c>
      <c r="V54" s="240">
        <v>885.37</v>
      </c>
      <c r="W54" s="240">
        <v>443.52</v>
      </c>
      <c r="X54" s="240">
        <v>274.01</v>
      </c>
      <c r="Y54" s="240">
        <v>94.14</v>
      </c>
      <c r="Z54" s="240">
        <v>49.51</v>
      </c>
      <c r="AA54" s="248">
        <v>44.6</v>
      </c>
      <c r="AB54" s="93"/>
    </row>
    <row r="55" spans="1:28" ht="19.5" customHeight="1" x14ac:dyDescent="0.15">
      <c r="A55" s="194"/>
      <c r="B55" s="198" t="s">
        <v>154</v>
      </c>
      <c r="C55" s="198"/>
      <c r="D55" s="198"/>
      <c r="E55" s="189" t="s">
        <v>150</v>
      </c>
      <c r="F55" s="240">
        <v>18526.687000000002</v>
      </c>
      <c r="G55" s="240">
        <v>0</v>
      </c>
      <c r="H55" s="240">
        <v>0</v>
      </c>
      <c r="I55" s="240">
        <v>22.135999999999999</v>
      </c>
      <c r="J55" s="240">
        <v>77.710999999999999</v>
      </c>
      <c r="K55" s="240">
        <v>269.572</v>
      </c>
      <c r="L55" s="240">
        <v>529.31600000000003</v>
      </c>
      <c r="M55" s="240">
        <v>735.96</v>
      </c>
      <c r="N55" s="240">
        <v>1295.1030000000001</v>
      </c>
      <c r="O55" s="240">
        <v>1700.432</v>
      </c>
      <c r="P55" s="240">
        <v>2195.0070000000001</v>
      </c>
      <c r="Q55" s="240">
        <v>2639.6729999999998</v>
      </c>
      <c r="R55" s="240">
        <v>3261.7829999999999</v>
      </c>
      <c r="S55" s="240">
        <v>2629.9290000000001</v>
      </c>
      <c r="T55" s="240">
        <v>1780.2180000000001</v>
      </c>
      <c r="U55" s="240">
        <v>754.11500000000001</v>
      </c>
      <c r="V55" s="240">
        <v>314.64400000000001</v>
      </c>
      <c r="W55" s="240">
        <v>159.10499999999999</v>
      </c>
      <c r="X55" s="240">
        <v>97.326999999999998</v>
      </c>
      <c r="Y55" s="240">
        <v>32.366999999999997</v>
      </c>
      <c r="Z55" s="240">
        <v>17.119</v>
      </c>
      <c r="AA55" s="248">
        <v>15.17</v>
      </c>
      <c r="AB55" s="93"/>
    </row>
    <row r="56" spans="1:28" ht="19.5" customHeight="1" x14ac:dyDescent="0.15">
      <c r="A56" s="194" t="s">
        <v>155</v>
      </c>
      <c r="B56" s="198"/>
      <c r="C56" s="198" t="s">
        <v>10</v>
      </c>
      <c r="D56" s="189" t="s">
        <v>156</v>
      </c>
      <c r="E56" s="189" t="s">
        <v>184</v>
      </c>
      <c r="F56" s="240">
        <v>43608.83</v>
      </c>
      <c r="G56" s="240">
        <v>282.33</v>
      </c>
      <c r="H56" s="240">
        <v>766.7</v>
      </c>
      <c r="I56" s="240">
        <v>589.29</v>
      </c>
      <c r="J56" s="240">
        <v>599.09</v>
      </c>
      <c r="K56" s="240">
        <v>1521.55</v>
      </c>
      <c r="L56" s="240">
        <v>2456.81</v>
      </c>
      <c r="M56" s="240">
        <v>2813.91</v>
      </c>
      <c r="N56" s="240">
        <v>4141.08</v>
      </c>
      <c r="O56" s="240">
        <v>4607.9399999999996</v>
      </c>
      <c r="P56" s="240">
        <v>5151.5200000000004</v>
      </c>
      <c r="Q56" s="240">
        <v>5171.24</v>
      </c>
      <c r="R56" s="240">
        <v>5895.33</v>
      </c>
      <c r="S56" s="240">
        <v>4437.6099999999997</v>
      </c>
      <c r="T56" s="240">
        <v>2780.87</v>
      </c>
      <c r="U56" s="240">
        <v>1265.1500000000001</v>
      </c>
      <c r="V56" s="240">
        <v>559.42999999999995</v>
      </c>
      <c r="W56" s="240">
        <v>287.45999999999998</v>
      </c>
      <c r="X56" s="240">
        <v>171.45</v>
      </c>
      <c r="Y56" s="240">
        <v>54.77</v>
      </c>
      <c r="Z56" s="240">
        <v>29.61</v>
      </c>
      <c r="AA56" s="248">
        <v>25.69</v>
      </c>
      <c r="AB56" s="93"/>
    </row>
    <row r="57" spans="1:28" ht="19.5" customHeight="1" x14ac:dyDescent="0.15">
      <c r="A57" s="194"/>
      <c r="B57" s="198"/>
      <c r="C57" s="198"/>
      <c r="D57" s="198"/>
      <c r="E57" s="189" t="s">
        <v>150</v>
      </c>
      <c r="F57" s="240">
        <v>13951.558999999999</v>
      </c>
      <c r="G57" s="240">
        <v>0</v>
      </c>
      <c r="H57" s="240">
        <v>0</v>
      </c>
      <c r="I57" s="240">
        <v>18.190999999999999</v>
      </c>
      <c r="J57" s="240">
        <v>71.885999999999996</v>
      </c>
      <c r="K57" s="240">
        <v>258.75700000000001</v>
      </c>
      <c r="L57" s="240">
        <v>516.00900000000001</v>
      </c>
      <c r="M57" s="240">
        <v>704.39599999999996</v>
      </c>
      <c r="N57" s="240">
        <v>1199.9639999999999</v>
      </c>
      <c r="O57" s="240">
        <v>1473.5129999999999</v>
      </c>
      <c r="P57" s="240">
        <v>1748.819</v>
      </c>
      <c r="Q57" s="240">
        <v>1905.8789999999999</v>
      </c>
      <c r="R57" s="240">
        <v>2237.2959999999998</v>
      </c>
      <c r="S57" s="240">
        <v>1729.001</v>
      </c>
      <c r="T57" s="240">
        <v>1109.4639999999999</v>
      </c>
      <c r="U57" s="240">
        <v>517.76</v>
      </c>
      <c r="V57" s="240">
        <v>228.29</v>
      </c>
      <c r="W57" s="240">
        <v>117.66</v>
      </c>
      <c r="X57" s="240">
        <v>69.864000000000004</v>
      </c>
      <c r="Y57" s="240">
        <v>22.25</v>
      </c>
      <c r="Z57" s="240">
        <v>11.984999999999999</v>
      </c>
      <c r="AA57" s="248">
        <v>10.574999999999999</v>
      </c>
      <c r="AB57" s="93"/>
    </row>
    <row r="58" spans="1:28" ht="19.5" customHeight="1" x14ac:dyDescent="0.15">
      <c r="A58" s="194"/>
      <c r="B58" s="198"/>
      <c r="C58" s="198"/>
      <c r="D58" s="189" t="s">
        <v>157</v>
      </c>
      <c r="E58" s="189" t="s">
        <v>184</v>
      </c>
      <c r="F58" s="240">
        <v>14440.79</v>
      </c>
      <c r="G58" s="240">
        <v>0.88</v>
      </c>
      <c r="H58" s="240">
        <v>6.7</v>
      </c>
      <c r="I58" s="240">
        <v>4.17</v>
      </c>
      <c r="J58" s="240">
        <v>5.54</v>
      </c>
      <c r="K58" s="240">
        <v>18.670000000000002</v>
      </c>
      <c r="L58" s="240">
        <v>29.74</v>
      </c>
      <c r="M58" s="240">
        <v>120</v>
      </c>
      <c r="N58" s="240">
        <v>454.88</v>
      </c>
      <c r="O58" s="240">
        <v>1167.18</v>
      </c>
      <c r="P58" s="240">
        <v>2123.91</v>
      </c>
      <c r="Q58" s="240">
        <v>2824.88</v>
      </c>
      <c r="R58" s="240">
        <v>3474.92</v>
      </c>
      <c r="S58" s="240">
        <v>2154.17</v>
      </c>
      <c r="T58" s="240">
        <v>1319.76</v>
      </c>
      <c r="U58" s="240">
        <v>468.04</v>
      </c>
      <c r="V58" s="240">
        <v>176.41</v>
      </c>
      <c r="W58" s="240">
        <v>43.25</v>
      </c>
      <c r="X58" s="240">
        <v>20.73</v>
      </c>
      <c r="Y58" s="240">
        <v>8.8000000000000007</v>
      </c>
      <c r="Z58" s="240">
        <v>10.09</v>
      </c>
      <c r="AA58" s="248">
        <v>8.07</v>
      </c>
      <c r="AB58" s="93"/>
    </row>
    <row r="59" spans="1:28" ht="19.5" customHeight="1" x14ac:dyDescent="0.15">
      <c r="A59" s="194"/>
      <c r="B59" s="198"/>
      <c r="C59" s="198"/>
      <c r="D59" s="198"/>
      <c r="E59" s="189" t="s">
        <v>150</v>
      </c>
      <c r="F59" s="240">
        <v>3184.3989999999999</v>
      </c>
      <c r="G59" s="240">
        <v>0</v>
      </c>
      <c r="H59" s="240">
        <v>0</v>
      </c>
      <c r="I59" s="240">
        <v>9.0999999999999998E-2</v>
      </c>
      <c r="J59" s="240">
        <v>0.38900000000000001</v>
      </c>
      <c r="K59" s="240">
        <v>1.867</v>
      </c>
      <c r="L59" s="240">
        <v>3.5670000000000002</v>
      </c>
      <c r="M59" s="240">
        <v>16.797000000000001</v>
      </c>
      <c r="N59" s="240">
        <v>72.772999999999996</v>
      </c>
      <c r="O59" s="240">
        <v>209.946</v>
      </c>
      <c r="P59" s="240">
        <v>424.44600000000003</v>
      </c>
      <c r="Q59" s="240">
        <v>620.16600000000005</v>
      </c>
      <c r="R59" s="240">
        <v>798.63</v>
      </c>
      <c r="S59" s="240">
        <v>515.83699999999999</v>
      </c>
      <c r="T59" s="240">
        <v>329.964</v>
      </c>
      <c r="U59" s="240">
        <v>121.139</v>
      </c>
      <c r="V59" s="240">
        <v>45.694000000000003</v>
      </c>
      <c r="W59" s="240">
        <v>11.239000000000001</v>
      </c>
      <c r="X59" s="240">
        <v>5.3520000000000003</v>
      </c>
      <c r="Y59" s="240">
        <v>2.1709999999999998</v>
      </c>
      <c r="Z59" s="240">
        <v>2.5840000000000001</v>
      </c>
      <c r="AA59" s="248">
        <v>1.7470000000000001</v>
      </c>
      <c r="AB59" s="93"/>
    </row>
    <row r="60" spans="1:28" ht="19.5" customHeight="1" x14ac:dyDescent="0.15">
      <c r="A60" s="194"/>
      <c r="B60" s="198" t="s">
        <v>158</v>
      </c>
      <c r="C60" s="198" t="s">
        <v>159</v>
      </c>
      <c r="D60" s="189" t="s">
        <v>160</v>
      </c>
      <c r="E60" s="189" t="s">
        <v>184</v>
      </c>
      <c r="F60" s="240">
        <v>2468.11</v>
      </c>
      <c r="G60" s="240">
        <v>0</v>
      </c>
      <c r="H60" s="240">
        <v>46.32</v>
      </c>
      <c r="I60" s="240">
        <v>3.89</v>
      </c>
      <c r="J60" s="240">
        <v>29.99</v>
      </c>
      <c r="K60" s="240">
        <v>46.89</v>
      </c>
      <c r="L60" s="240">
        <v>42.83</v>
      </c>
      <c r="M60" s="240">
        <v>55.28</v>
      </c>
      <c r="N60" s="240">
        <v>100.59</v>
      </c>
      <c r="O60" s="240">
        <v>56.89</v>
      </c>
      <c r="P60" s="240">
        <v>49.52</v>
      </c>
      <c r="Q60" s="240">
        <v>258.01</v>
      </c>
      <c r="R60" s="240">
        <v>255.73</v>
      </c>
      <c r="S60" s="240">
        <v>410.89</v>
      </c>
      <c r="T60" s="240">
        <v>557.16</v>
      </c>
      <c r="U60" s="240">
        <v>248.3</v>
      </c>
      <c r="V60" s="240">
        <v>104.92</v>
      </c>
      <c r="W60" s="240">
        <v>90.58</v>
      </c>
      <c r="X60" s="240">
        <v>60.69</v>
      </c>
      <c r="Y60" s="240">
        <v>29.94</v>
      </c>
      <c r="Z60" s="240">
        <v>9.81</v>
      </c>
      <c r="AA60" s="248">
        <v>9.8800000000000008</v>
      </c>
      <c r="AB60" s="93"/>
    </row>
    <row r="61" spans="1:28" ht="19.5" customHeight="1" x14ac:dyDescent="0.15">
      <c r="A61" s="194"/>
      <c r="B61" s="198"/>
      <c r="C61" s="198"/>
      <c r="D61" s="198"/>
      <c r="E61" s="189" t="s">
        <v>150</v>
      </c>
      <c r="F61" s="240">
        <v>552.13599999999997</v>
      </c>
      <c r="G61" s="240">
        <v>0</v>
      </c>
      <c r="H61" s="240">
        <v>0</v>
      </c>
      <c r="I61" s="240">
        <v>3.1E-2</v>
      </c>
      <c r="J61" s="240">
        <v>2.105</v>
      </c>
      <c r="K61" s="240">
        <v>4.6890000000000001</v>
      </c>
      <c r="L61" s="240">
        <v>5.1390000000000002</v>
      </c>
      <c r="M61" s="240">
        <v>7.734</v>
      </c>
      <c r="N61" s="240">
        <v>15.932</v>
      </c>
      <c r="O61" s="240">
        <v>10.234</v>
      </c>
      <c r="P61" s="240">
        <v>9.9060000000000006</v>
      </c>
      <c r="Q61" s="240">
        <v>56.743000000000002</v>
      </c>
      <c r="R61" s="240">
        <v>58.777999999999999</v>
      </c>
      <c r="S61" s="240">
        <v>98.572999999999993</v>
      </c>
      <c r="T61" s="240">
        <v>138.53800000000001</v>
      </c>
      <c r="U61" s="240">
        <v>64.230999999999995</v>
      </c>
      <c r="V61" s="240">
        <v>27.271999999999998</v>
      </c>
      <c r="W61" s="240">
        <v>23.552</v>
      </c>
      <c r="X61" s="240">
        <v>15.776</v>
      </c>
      <c r="Y61" s="240">
        <v>7.7839999999999998</v>
      </c>
      <c r="Z61" s="240">
        <v>2.5499999999999998</v>
      </c>
      <c r="AA61" s="248">
        <v>2.569</v>
      </c>
      <c r="AB61" s="93"/>
    </row>
    <row r="62" spans="1:28" ht="19.5" customHeight="1" x14ac:dyDescent="0.15">
      <c r="A62" s="194"/>
      <c r="B62" s="198"/>
      <c r="C62" s="198"/>
      <c r="D62" s="189" t="s">
        <v>161</v>
      </c>
      <c r="E62" s="189" t="s">
        <v>184</v>
      </c>
      <c r="F62" s="240">
        <v>482.46</v>
      </c>
      <c r="G62" s="240">
        <v>3.16</v>
      </c>
      <c r="H62" s="240">
        <v>53.93</v>
      </c>
      <c r="I62" s="240">
        <v>138.34</v>
      </c>
      <c r="J62" s="240">
        <v>101.52</v>
      </c>
      <c r="K62" s="240">
        <v>74.27</v>
      </c>
      <c r="L62" s="240">
        <v>86.24</v>
      </c>
      <c r="M62" s="240">
        <v>20.149999999999999</v>
      </c>
      <c r="N62" s="240">
        <v>0.4</v>
      </c>
      <c r="O62" s="240">
        <v>0.32</v>
      </c>
      <c r="P62" s="240">
        <v>0.31</v>
      </c>
      <c r="Q62" s="240">
        <v>0.1</v>
      </c>
      <c r="R62" s="240">
        <v>0</v>
      </c>
      <c r="S62" s="240">
        <v>0.87</v>
      </c>
      <c r="T62" s="240">
        <v>0</v>
      </c>
      <c r="U62" s="240">
        <v>0</v>
      </c>
      <c r="V62" s="240">
        <v>0</v>
      </c>
      <c r="W62" s="240">
        <v>0.3</v>
      </c>
      <c r="X62" s="240">
        <v>0.96</v>
      </c>
      <c r="Y62" s="240">
        <v>0.63</v>
      </c>
      <c r="Z62" s="240">
        <v>0</v>
      </c>
      <c r="AA62" s="248">
        <v>0.96</v>
      </c>
      <c r="AB62" s="93"/>
    </row>
    <row r="63" spans="1:28" ht="19.5" customHeight="1" x14ac:dyDescent="0.15">
      <c r="A63" s="194"/>
      <c r="B63" s="198"/>
      <c r="C63" s="198"/>
      <c r="D63" s="198"/>
      <c r="E63" s="189" t="s">
        <v>150</v>
      </c>
      <c r="F63" s="240">
        <v>8.8010000000000002</v>
      </c>
      <c r="G63" s="240">
        <v>0</v>
      </c>
      <c r="H63" s="240">
        <v>0</v>
      </c>
      <c r="I63" s="240">
        <v>0</v>
      </c>
      <c r="J63" s="240">
        <v>1.22</v>
      </c>
      <c r="K63" s="240">
        <v>1.929</v>
      </c>
      <c r="L63" s="240">
        <v>3.3690000000000002</v>
      </c>
      <c r="M63" s="240">
        <v>1.169</v>
      </c>
      <c r="N63" s="240">
        <v>3.1E-2</v>
      </c>
      <c r="O63" s="240">
        <v>3.3000000000000002E-2</v>
      </c>
      <c r="P63" s="240">
        <v>4.1000000000000002E-2</v>
      </c>
      <c r="Q63" s="240">
        <v>1.6E-2</v>
      </c>
      <c r="R63" s="240">
        <v>0</v>
      </c>
      <c r="S63" s="240">
        <v>0.187</v>
      </c>
      <c r="T63" s="240">
        <v>0</v>
      </c>
      <c r="U63" s="240">
        <v>0</v>
      </c>
      <c r="V63" s="240">
        <v>0</v>
      </c>
      <c r="W63" s="240">
        <v>8.6999999999999994E-2</v>
      </c>
      <c r="X63" s="240">
        <v>0.27800000000000002</v>
      </c>
      <c r="Y63" s="240">
        <v>0.16200000000000001</v>
      </c>
      <c r="Z63" s="240">
        <v>0</v>
      </c>
      <c r="AA63" s="248">
        <v>0.27900000000000003</v>
      </c>
      <c r="AB63" s="93"/>
    </row>
    <row r="64" spans="1:28" ht="19.5" customHeight="1" x14ac:dyDescent="0.15">
      <c r="A64" s="194"/>
      <c r="B64" s="198"/>
      <c r="C64" s="198" t="s">
        <v>162</v>
      </c>
      <c r="D64" s="189" t="s">
        <v>163</v>
      </c>
      <c r="E64" s="189" t="s">
        <v>184</v>
      </c>
      <c r="F64" s="240">
        <v>3526.04</v>
      </c>
      <c r="G64" s="240">
        <v>193.11</v>
      </c>
      <c r="H64" s="240">
        <v>201.38</v>
      </c>
      <c r="I64" s="240">
        <v>140.25</v>
      </c>
      <c r="J64" s="240">
        <v>21.35</v>
      </c>
      <c r="K64" s="240">
        <v>17.12</v>
      </c>
      <c r="L64" s="240">
        <v>6.92</v>
      </c>
      <c r="M64" s="240">
        <v>30.53</v>
      </c>
      <c r="N64" s="240">
        <v>30.15</v>
      </c>
      <c r="O64" s="240">
        <v>21.95</v>
      </c>
      <c r="P64" s="240">
        <v>46.17</v>
      </c>
      <c r="Q64" s="240">
        <v>218.57</v>
      </c>
      <c r="R64" s="240">
        <v>619.39</v>
      </c>
      <c r="S64" s="240">
        <v>1022.85</v>
      </c>
      <c r="T64" s="240">
        <v>699.63</v>
      </c>
      <c r="U64" s="240">
        <v>169.95</v>
      </c>
      <c r="V64" s="240">
        <v>44.61</v>
      </c>
      <c r="W64" s="240">
        <v>21.93</v>
      </c>
      <c r="X64" s="240">
        <v>20.18</v>
      </c>
      <c r="Y64" s="240">
        <v>0</v>
      </c>
      <c r="Z64" s="240">
        <v>0</v>
      </c>
      <c r="AA64" s="248">
        <v>0</v>
      </c>
      <c r="AB64" s="93"/>
    </row>
    <row r="65" spans="1:28" ht="19.5" customHeight="1" x14ac:dyDescent="0.15">
      <c r="A65" s="194"/>
      <c r="B65" s="198" t="s">
        <v>20</v>
      </c>
      <c r="C65" s="198"/>
      <c r="D65" s="198"/>
      <c r="E65" s="189" t="s">
        <v>150</v>
      </c>
      <c r="F65" s="240">
        <v>827.05700000000002</v>
      </c>
      <c r="G65" s="240">
        <v>0</v>
      </c>
      <c r="H65" s="240">
        <v>0</v>
      </c>
      <c r="I65" s="240">
        <v>3.823</v>
      </c>
      <c r="J65" s="240">
        <v>2.0979999999999999</v>
      </c>
      <c r="K65" s="240">
        <v>2.2290000000000001</v>
      </c>
      <c r="L65" s="240">
        <v>1.1060000000000001</v>
      </c>
      <c r="M65" s="240">
        <v>5.8049999999999997</v>
      </c>
      <c r="N65" s="240">
        <v>6.1890000000000001</v>
      </c>
      <c r="O65" s="240">
        <v>5.056</v>
      </c>
      <c r="P65" s="240">
        <v>11.566000000000001</v>
      </c>
      <c r="Q65" s="240">
        <v>56.811</v>
      </c>
      <c r="R65" s="240">
        <v>167.00200000000001</v>
      </c>
      <c r="S65" s="240">
        <v>286.23200000000003</v>
      </c>
      <c r="T65" s="240">
        <v>202.143</v>
      </c>
      <c r="U65" s="240">
        <v>50.984999999999999</v>
      </c>
      <c r="V65" s="240">
        <v>13.388</v>
      </c>
      <c r="W65" s="240">
        <v>6.5670000000000002</v>
      </c>
      <c r="X65" s="240">
        <v>6.0570000000000004</v>
      </c>
      <c r="Y65" s="240">
        <v>0</v>
      </c>
      <c r="Z65" s="240">
        <v>0</v>
      </c>
      <c r="AA65" s="248">
        <v>0</v>
      </c>
      <c r="AB65" s="93"/>
    </row>
    <row r="66" spans="1:28" ht="19.5" customHeight="1" x14ac:dyDescent="0.15">
      <c r="A66" s="194"/>
      <c r="B66" s="198"/>
      <c r="C66" s="198"/>
      <c r="D66" s="189" t="s">
        <v>164</v>
      </c>
      <c r="E66" s="189" t="s">
        <v>184</v>
      </c>
      <c r="F66" s="240">
        <v>34.32</v>
      </c>
      <c r="G66" s="240">
        <v>0.66</v>
      </c>
      <c r="H66" s="240">
        <v>1.65</v>
      </c>
      <c r="I66" s="240">
        <v>0.84</v>
      </c>
      <c r="J66" s="240">
        <v>1.23</v>
      </c>
      <c r="K66" s="240">
        <v>3.75</v>
      </c>
      <c r="L66" s="240">
        <v>3.22</v>
      </c>
      <c r="M66" s="240">
        <v>1</v>
      </c>
      <c r="N66" s="240">
        <v>2.78</v>
      </c>
      <c r="O66" s="240">
        <v>15.84</v>
      </c>
      <c r="P66" s="240">
        <v>1.73</v>
      </c>
      <c r="Q66" s="240">
        <v>0.36</v>
      </c>
      <c r="R66" s="240">
        <v>0.4</v>
      </c>
      <c r="S66" s="240">
        <v>0.44</v>
      </c>
      <c r="T66" s="240">
        <v>0.42</v>
      </c>
      <c r="U66" s="240">
        <v>0</v>
      </c>
      <c r="V66" s="240">
        <v>0</v>
      </c>
      <c r="W66" s="240">
        <v>0</v>
      </c>
      <c r="X66" s="240">
        <v>0</v>
      </c>
      <c r="Y66" s="240">
        <v>0</v>
      </c>
      <c r="Z66" s="240">
        <v>0</v>
      </c>
      <c r="AA66" s="248">
        <v>0</v>
      </c>
      <c r="AB66" s="93"/>
    </row>
    <row r="67" spans="1:28" ht="19.5" customHeight="1" x14ac:dyDescent="0.15">
      <c r="A67" s="194" t="s">
        <v>227</v>
      </c>
      <c r="B67" s="198"/>
      <c r="C67" s="198"/>
      <c r="D67" s="198"/>
      <c r="E67" s="189" t="s">
        <v>150</v>
      </c>
      <c r="F67" s="240">
        <v>2.7349999999999999</v>
      </c>
      <c r="G67" s="240">
        <v>0</v>
      </c>
      <c r="H67" s="240">
        <v>0</v>
      </c>
      <c r="I67" s="240">
        <v>0</v>
      </c>
      <c r="J67" s="240">
        <v>1.2999999999999999E-2</v>
      </c>
      <c r="K67" s="240">
        <v>0.10100000000000001</v>
      </c>
      <c r="L67" s="240">
        <v>0.126</v>
      </c>
      <c r="M67" s="240">
        <v>5.8999999999999997E-2</v>
      </c>
      <c r="N67" s="240">
        <v>0.214</v>
      </c>
      <c r="O67" s="240">
        <v>1.65</v>
      </c>
      <c r="P67" s="240">
        <v>0.22900000000000001</v>
      </c>
      <c r="Q67" s="240">
        <v>5.8000000000000003E-2</v>
      </c>
      <c r="R67" s="240">
        <v>7.6999999999999999E-2</v>
      </c>
      <c r="S67" s="240">
        <v>9.9000000000000005E-2</v>
      </c>
      <c r="T67" s="240">
        <v>0.109</v>
      </c>
      <c r="U67" s="240">
        <v>0</v>
      </c>
      <c r="V67" s="240">
        <v>0</v>
      </c>
      <c r="W67" s="240">
        <v>0</v>
      </c>
      <c r="X67" s="240">
        <v>0</v>
      </c>
      <c r="Y67" s="240">
        <v>0</v>
      </c>
      <c r="Z67" s="240">
        <v>0</v>
      </c>
      <c r="AA67" s="248">
        <v>0</v>
      </c>
      <c r="AB67" s="93"/>
    </row>
    <row r="68" spans="1:28" ht="19.5" customHeight="1" x14ac:dyDescent="0.15">
      <c r="A68" s="194"/>
      <c r="B68" s="197"/>
      <c r="C68" s="193" t="s">
        <v>165</v>
      </c>
      <c r="D68" s="188"/>
      <c r="E68" s="189" t="s">
        <v>184</v>
      </c>
      <c r="F68" s="240">
        <v>1065.3599999999999</v>
      </c>
      <c r="G68" s="240">
        <v>29.73</v>
      </c>
      <c r="H68" s="240">
        <v>95.05</v>
      </c>
      <c r="I68" s="240">
        <v>153.16999999999999</v>
      </c>
      <c r="J68" s="240">
        <v>121.32</v>
      </c>
      <c r="K68" s="240">
        <v>138</v>
      </c>
      <c r="L68" s="240">
        <v>149.94</v>
      </c>
      <c r="M68" s="240">
        <v>59</v>
      </c>
      <c r="N68" s="240">
        <v>68.88</v>
      </c>
      <c r="O68" s="240">
        <v>45.06</v>
      </c>
      <c r="P68" s="240">
        <v>17.34</v>
      </c>
      <c r="Q68" s="240">
        <v>30.93</v>
      </c>
      <c r="R68" s="240">
        <v>43.83</v>
      </c>
      <c r="S68" s="240">
        <v>26.98</v>
      </c>
      <c r="T68" s="240">
        <v>37.08</v>
      </c>
      <c r="U68" s="240">
        <v>37.299999999999997</v>
      </c>
      <c r="V68" s="240">
        <v>7.61</v>
      </c>
      <c r="W68" s="240">
        <v>0.81</v>
      </c>
      <c r="X68" s="240">
        <v>3.33</v>
      </c>
      <c r="Y68" s="240">
        <v>0</v>
      </c>
      <c r="Z68" s="240">
        <v>0</v>
      </c>
      <c r="AA68" s="248">
        <v>0</v>
      </c>
      <c r="AB68" s="93"/>
    </row>
    <row r="69" spans="1:28" ht="19.5" customHeight="1" x14ac:dyDescent="0.15">
      <c r="A69" s="194"/>
      <c r="B69" s="197"/>
      <c r="C69" s="197"/>
      <c r="D69" s="191"/>
      <c r="E69" s="189" t="s">
        <v>150</v>
      </c>
      <c r="F69" s="240">
        <v>89.331999999999994</v>
      </c>
      <c r="G69" s="240">
        <v>0</v>
      </c>
      <c r="H69" s="240">
        <v>0.69399999999999995</v>
      </c>
      <c r="I69" s="240">
        <v>3.87</v>
      </c>
      <c r="J69" s="240">
        <v>6.1070000000000002</v>
      </c>
      <c r="K69" s="240">
        <v>9.91</v>
      </c>
      <c r="L69" s="240">
        <v>14.691000000000001</v>
      </c>
      <c r="M69" s="240">
        <v>6.194</v>
      </c>
      <c r="N69" s="240">
        <v>8.7390000000000008</v>
      </c>
      <c r="O69" s="240">
        <v>6.4859999999999998</v>
      </c>
      <c r="P69" s="240">
        <v>3.48</v>
      </c>
      <c r="Q69" s="240">
        <v>5.4219999999999997</v>
      </c>
      <c r="R69" s="240">
        <v>7.9980000000000002</v>
      </c>
      <c r="S69" s="240">
        <v>5.2530000000000001</v>
      </c>
      <c r="T69" s="240">
        <v>4.9409999999999998</v>
      </c>
      <c r="U69" s="240">
        <v>3.944</v>
      </c>
      <c r="V69" s="240">
        <v>1.0449999999999999</v>
      </c>
      <c r="W69" s="240">
        <v>8.4000000000000005E-2</v>
      </c>
      <c r="X69" s="240">
        <v>0.47399999999999998</v>
      </c>
      <c r="Y69" s="240">
        <v>0</v>
      </c>
      <c r="Z69" s="240">
        <v>0</v>
      </c>
      <c r="AA69" s="248">
        <v>0</v>
      </c>
      <c r="AB69" s="93"/>
    </row>
    <row r="70" spans="1:28" ht="19.5" customHeight="1" x14ac:dyDescent="0.15">
      <c r="A70" s="194"/>
      <c r="B70" s="196"/>
      <c r="C70" s="193" t="s">
        <v>152</v>
      </c>
      <c r="D70" s="188"/>
      <c r="E70" s="189" t="s">
        <v>184</v>
      </c>
      <c r="F70" s="240">
        <v>39789.96</v>
      </c>
      <c r="G70" s="240">
        <v>25.23</v>
      </c>
      <c r="H70" s="240">
        <v>1368.58</v>
      </c>
      <c r="I70" s="240">
        <v>327.87</v>
      </c>
      <c r="J70" s="240">
        <v>599.48</v>
      </c>
      <c r="K70" s="240">
        <v>588.47</v>
      </c>
      <c r="L70" s="240">
        <v>387.6</v>
      </c>
      <c r="M70" s="240">
        <v>1205.9000000000001</v>
      </c>
      <c r="N70" s="240">
        <v>1079.55</v>
      </c>
      <c r="O70" s="240">
        <v>809.68</v>
      </c>
      <c r="P70" s="240">
        <v>1338.89</v>
      </c>
      <c r="Q70" s="240">
        <v>2442.5100000000002</v>
      </c>
      <c r="R70" s="240">
        <v>6408.78</v>
      </c>
      <c r="S70" s="240">
        <v>7575.76</v>
      </c>
      <c r="T70" s="240">
        <v>7477.47</v>
      </c>
      <c r="U70" s="240">
        <v>4094.87</v>
      </c>
      <c r="V70" s="240">
        <v>2069.8200000000002</v>
      </c>
      <c r="W70" s="240">
        <v>702.29</v>
      </c>
      <c r="X70" s="240">
        <v>704.16</v>
      </c>
      <c r="Y70" s="240">
        <v>175.2</v>
      </c>
      <c r="Z70" s="240">
        <v>159.99</v>
      </c>
      <c r="AA70" s="248">
        <v>247.86</v>
      </c>
      <c r="AB70" s="93"/>
    </row>
    <row r="71" spans="1:28" ht="19.5" customHeight="1" x14ac:dyDescent="0.15">
      <c r="A71" s="194"/>
      <c r="B71" s="197"/>
      <c r="C71" s="197"/>
      <c r="D71" s="191"/>
      <c r="E71" s="189" t="s">
        <v>150</v>
      </c>
      <c r="F71" s="240">
        <v>5876.2280000000101</v>
      </c>
      <c r="G71" s="240">
        <v>0</v>
      </c>
      <c r="H71" s="240">
        <v>8.4879999999999693</v>
      </c>
      <c r="I71" s="240">
        <v>8.19</v>
      </c>
      <c r="J71" s="240">
        <v>30.416</v>
      </c>
      <c r="K71" s="240">
        <v>41.462000000000003</v>
      </c>
      <c r="L71" s="240">
        <v>35.075000000000003</v>
      </c>
      <c r="M71" s="240">
        <v>121.373</v>
      </c>
      <c r="N71" s="240">
        <v>120.349</v>
      </c>
      <c r="O71" s="240">
        <v>101.73099999999999</v>
      </c>
      <c r="P71" s="240">
        <v>183.976</v>
      </c>
      <c r="Q71" s="240">
        <v>366.19200000000001</v>
      </c>
      <c r="R71" s="240">
        <v>992.53600000000199</v>
      </c>
      <c r="S71" s="240">
        <v>1228.79</v>
      </c>
      <c r="T71" s="240">
        <v>1232.8620000000001</v>
      </c>
      <c r="U71" s="240">
        <v>703.75400000000104</v>
      </c>
      <c r="V71" s="240">
        <v>353.447</v>
      </c>
      <c r="W71" s="240">
        <v>132.55500000000001</v>
      </c>
      <c r="X71" s="240">
        <v>117.485</v>
      </c>
      <c r="Y71" s="240">
        <v>32.435000000000002</v>
      </c>
      <c r="Z71" s="240">
        <v>26.972999999999999</v>
      </c>
      <c r="AA71" s="248">
        <v>38.139000000000003</v>
      </c>
      <c r="AB71" s="93"/>
    </row>
    <row r="72" spans="1:28" ht="19.5" customHeight="1" x14ac:dyDescent="0.15">
      <c r="A72" s="194"/>
      <c r="B72" s="198" t="s">
        <v>94</v>
      </c>
      <c r="C72" s="189"/>
      <c r="D72" s="189" t="s">
        <v>153</v>
      </c>
      <c r="E72" s="189" t="s">
        <v>184</v>
      </c>
      <c r="F72" s="240">
        <v>6891.04</v>
      </c>
      <c r="G72" s="240">
        <v>0</v>
      </c>
      <c r="H72" s="240">
        <v>0.39</v>
      </c>
      <c r="I72" s="240">
        <v>0</v>
      </c>
      <c r="J72" s="240">
        <v>12.88</v>
      </c>
      <c r="K72" s="240">
        <v>5.5</v>
      </c>
      <c r="L72" s="240">
        <v>11.5</v>
      </c>
      <c r="M72" s="240">
        <v>31.68</v>
      </c>
      <c r="N72" s="240">
        <v>45.22</v>
      </c>
      <c r="O72" s="240">
        <v>86.01</v>
      </c>
      <c r="P72" s="240">
        <v>174.85</v>
      </c>
      <c r="Q72" s="240">
        <v>355.1</v>
      </c>
      <c r="R72" s="240">
        <v>902.06</v>
      </c>
      <c r="S72" s="240">
        <v>1564.24</v>
      </c>
      <c r="T72" s="240">
        <v>1559.04</v>
      </c>
      <c r="U72" s="240">
        <v>1046.73</v>
      </c>
      <c r="V72" s="240">
        <v>544.63</v>
      </c>
      <c r="W72" s="240">
        <v>286.55</v>
      </c>
      <c r="X72" s="240">
        <v>142.22999999999999</v>
      </c>
      <c r="Y72" s="240">
        <v>69.709999999999994</v>
      </c>
      <c r="Z72" s="240">
        <v>37.65</v>
      </c>
      <c r="AA72" s="252">
        <v>15.07</v>
      </c>
      <c r="AB72" s="93"/>
    </row>
    <row r="73" spans="1:28" ht="19.5" customHeight="1" x14ac:dyDescent="0.15">
      <c r="A73" s="194"/>
      <c r="B73" s="198"/>
      <c r="C73" s="198" t="s">
        <v>10</v>
      </c>
      <c r="D73" s="198"/>
      <c r="E73" s="189" t="s">
        <v>150</v>
      </c>
      <c r="F73" s="240">
        <v>1595.075</v>
      </c>
      <c r="G73" s="240">
        <v>0</v>
      </c>
      <c r="H73" s="240">
        <v>0</v>
      </c>
      <c r="I73" s="240">
        <v>0</v>
      </c>
      <c r="J73" s="240">
        <v>0.88100000000000001</v>
      </c>
      <c r="K73" s="240">
        <v>0.55000000000000004</v>
      </c>
      <c r="L73" s="240">
        <v>1.175</v>
      </c>
      <c r="M73" s="240">
        <v>4.3</v>
      </c>
      <c r="N73" s="240">
        <v>7.0170000000000003</v>
      </c>
      <c r="O73" s="240">
        <v>14.878</v>
      </c>
      <c r="P73" s="240">
        <v>33.597000000000001</v>
      </c>
      <c r="Q73" s="240">
        <v>74.542000000000002</v>
      </c>
      <c r="R73" s="240">
        <v>196.40700000000001</v>
      </c>
      <c r="S73" s="240">
        <v>359.78100000000001</v>
      </c>
      <c r="T73" s="240">
        <v>372.07299999999998</v>
      </c>
      <c r="U73" s="240">
        <v>257.87099999999998</v>
      </c>
      <c r="V73" s="240">
        <v>135.24</v>
      </c>
      <c r="W73" s="240">
        <v>71.44</v>
      </c>
      <c r="X73" s="240">
        <v>35.042999999999999</v>
      </c>
      <c r="Y73" s="240">
        <v>17.372</v>
      </c>
      <c r="Z73" s="240">
        <v>8.9890000000000008</v>
      </c>
      <c r="AA73" s="248">
        <v>3.919</v>
      </c>
      <c r="AB73" s="93"/>
    </row>
    <row r="74" spans="1:28" ht="19.5" customHeight="1" x14ac:dyDescent="0.15">
      <c r="A74" s="194"/>
      <c r="B74" s="198"/>
      <c r="C74" s="198"/>
      <c r="D74" s="189" t="s">
        <v>157</v>
      </c>
      <c r="E74" s="189" t="s">
        <v>184</v>
      </c>
      <c r="F74" s="240">
        <v>5862.92</v>
      </c>
      <c r="G74" s="240">
        <v>0</v>
      </c>
      <c r="H74" s="240">
        <v>0</v>
      </c>
      <c r="I74" s="240">
        <v>0</v>
      </c>
      <c r="J74" s="240">
        <v>0.82</v>
      </c>
      <c r="K74" s="240">
        <v>0</v>
      </c>
      <c r="L74" s="240">
        <v>10.74</v>
      </c>
      <c r="M74" s="240">
        <v>15.97</v>
      </c>
      <c r="N74" s="240">
        <v>33.6</v>
      </c>
      <c r="O74" s="240">
        <v>63.51</v>
      </c>
      <c r="P74" s="240">
        <v>161.86000000000001</v>
      </c>
      <c r="Q74" s="240">
        <v>316.60000000000002</v>
      </c>
      <c r="R74" s="240">
        <v>762.48</v>
      </c>
      <c r="S74" s="240">
        <v>1221.7</v>
      </c>
      <c r="T74" s="240">
        <v>1327.09</v>
      </c>
      <c r="U74" s="240">
        <v>949.41</v>
      </c>
      <c r="V74" s="240">
        <v>477.21</v>
      </c>
      <c r="W74" s="240">
        <v>262.35000000000002</v>
      </c>
      <c r="X74" s="240">
        <v>137.18</v>
      </c>
      <c r="Y74" s="240">
        <v>69.680000000000007</v>
      </c>
      <c r="Z74" s="240">
        <v>37.65</v>
      </c>
      <c r="AA74" s="248">
        <v>15.07</v>
      </c>
      <c r="AB74" s="93"/>
    </row>
    <row r="75" spans="1:28" ht="19.5" customHeight="1" x14ac:dyDescent="0.15">
      <c r="A75" s="194"/>
      <c r="B75" s="198"/>
      <c r="C75" s="198"/>
      <c r="D75" s="198"/>
      <c r="E75" s="189" t="s">
        <v>150</v>
      </c>
      <c r="F75" s="240">
        <v>1352.8019999999999</v>
      </c>
      <c r="G75" s="240">
        <v>0</v>
      </c>
      <c r="H75" s="240">
        <v>0</v>
      </c>
      <c r="I75" s="240">
        <v>0</v>
      </c>
      <c r="J75" s="240">
        <v>4.2999999999999997E-2</v>
      </c>
      <c r="K75" s="240">
        <v>0</v>
      </c>
      <c r="L75" s="240">
        <v>1.0840000000000001</v>
      </c>
      <c r="M75" s="240">
        <v>2.0939999999999999</v>
      </c>
      <c r="N75" s="240">
        <v>5.165</v>
      </c>
      <c r="O75" s="240">
        <v>10.824999999999999</v>
      </c>
      <c r="P75" s="240">
        <v>31.012</v>
      </c>
      <c r="Q75" s="240">
        <v>66.069999999999993</v>
      </c>
      <c r="R75" s="240">
        <v>164.35</v>
      </c>
      <c r="S75" s="240">
        <v>277.608</v>
      </c>
      <c r="T75" s="240">
        <v>314.44799999999998</v>
      </c>
      <c r="U75" s="240">
        <v>233.04599999999999</v>
      </c>
      <c r="V75" s="240">
        <v>117.884</v>
      </c>
      <c r="W75" s="240">
        <v>65.146000000000001</v>
      </c>
      <c r="X75" s="240">
        <v>33.755000000000003</v>
      </c>
      <c r="Y75" s="240">
        <v>17.364000000000001</v>
      </c>
      <c r="Z75" s="240">
        <v>8.9890000000000008</v>
      </c>
      <c r="AA75" s="248">
        <v>3.919</v>
      </c>
      <c r="AB75" s="93"/>
    </row>
    <row r="76" spans="1:28" ht="19.5" customHeight="1" x14ac:dyDescent="0.15">
      <c r="A76" s="194"/>
      <c r="B76" s="198" t="s">
        <v>65</v>
      </c>
      <c r="C76" s="198" t="s">
        <v>159</v>
      </c>
      <c r="D76" s="189" t="s">
        <v>160</v>
      </c>
      <c r="E76" s="189" t="s">
        <v>184</v>
      </c>
      <c r="F76" s="240">
        <v>1028.1199999999999</v>
      </c>
      <c r="G76" s="240">
        <v>0</v>
      </c>
      <c r="H76" s="240">
        <v>0.39</v>
      </c>
      <c r="I76" s="240">
        <v>0</v>
      </c>
      <c r="J76" s="240">
        <v>12.06</v>
      </c>
      <c r="K76" s="240">
        <v>5.5</v>
      </c>
      <c r="L76" s="240">
        <v>0.76</v>
      </c>
      <c r="M76" s="240">
        <v>15.71</v>
      </c>
      <c r="N76" s="240">
        <v>11.62</v>
      </c>
      <c r="O76" s="240">
        <v>22.5</v>
      </c>
      <c r="P76" s="240">
        <v>12.99</v>
      </c>
      <c r="Q76" s="240">
        <v>38.5</v>
      </c>
      <c r="R76" s="240">
        <v>139.58000000000001</v>
      </c>
      <c r="S76" s="240">
        <v>342.54</v>
      </c>
      <c r="T76" s="240">
        <v>231.95</v>
      </c>
      <c r="U76" s="240">
        <v>97.32</v>
      </c>
      <c r="V76" s="240">
        <v>67.42</v>
      </c>
      <c r="W76" s="240">
        <v>24.2</v>
      </c>
      <c r="X76" s="240">
        <v>5.05</v>
      </c>
      <c r="Y76" s="240">
        <v>0.03</v>
      </c>
      <c r="Z76" s="240">
        <v>0</v>
      </c>
      <c r="AA76" s="248">
        <v>0</v>
      </c>
      <c r="AB76" s="93"/>
    </row>
    <row r="77" spans="1:28" ht="19.5" customHeight="1" x14ac:dyDescent="0.15">
      <c r="A77" s="194"/>
      <c r="B77" s="198"/>
      <c r="C77" s="198"/>
      <c r="D77" s="198"/>
      <c r="E77" s="189" t="s">
        <v>150</v>
      </c>
      <c r="F77" s="240">
        <v>242.273</v>
      </c>
      <c r="G77" s="240">
        <v>0</v>
      </c>
      <c r="H77" s="240">
        <v>0</v>
      </c>
      <c r="I77" s="240">
        <v>0</v>
      </c>
      <c r="J77" s="240">
        <v>0.83799999999999997</v>
      </c>
      <c r="K77" s="240">
        <v>0.55000000000000004</v>
      </c>
      <c r="L77" s="240">
        <v>9.0999999999999998E-2</v>
      </c>
      <c r="M77" s="240">
        <v>2.206</v>
      </c>
      <c r="N77" s="240">
        <v>1.8520000000000001</v>
      </c>
      <c r="O77" s="240">
        <v>4.0529999999999999</v>
      </c>
      <c r="P77" s="240">
        <v>2.585</v>
      </c>
      <c r="Q77" s="240">
        <v>8.4719999999999995</v>
      </c>
      <c r="R77" s="240">
        <v>32.057000000000002</v>
      </c>
      <c r="S77" s="240">
        <v>82.173000000000002</v>
      </c>
      <c r="T77" s="240">
        <v>57.625</v>
      </c>
      <c r="U77" s="240">
        <v>24.824999999999999</v>
      </c>
      <c r="V77" s="240">
        <v>17.356000000000002</v>
      </c>
      <c r="W77" s="240">
        <v>6.2939999999999996</v>
      </c>
      <c r="X77" s="240">
        <v>1.288</v>
      </c>
      <c r="Y77" s="240">
        <v>8.0000000000000002E-3</v>
      </c>
      <c r="Z77" s="240">
        <v>0</v>
      </c>
      <c r="AA77" s="248">
        <v>0</v>
      </c>
      <c r="AB77" s="93"/>
    </row>
    <row r="78" spans="1:28" ht="19.5" customHeight="1" x14ac:dyDescent="0.15">
      <c r="A78" s="194" t="s">
        <v>85</v>
      </c>
      <c r="B78" s="198"/>
      <c r="C78" s="198"/>
      <c r="D78" s="189" t="s">
        <v>166</v>
      </c>
      <c r="E78" s="189" t="s">
        <v>184</v>
      </c>
      <c r="F78" s="240">
        <v>0</v>
      </c>
      <c r="G78" s="240">
        <v>0</v>
      </c>
      <c r="H78" s="240">
        <v>0</v>
      </c>
      <c r="I78" s="240">
        <v>0</v>
      </c>
      <c r="J78" s="240">
        <v>0</v>
      </c>
      <c r="K78" s="240">
        <v>0</v>
      </c>
      <c r="L78" s="240">
        <v>0</v>
      </c>
      <c r="M78" s="240">
        <v>0</v>
      </c>
      <c r="N78" s="240">
        <v>0</v>
      </c>
      <c r="O78" s="240">
        <v>0</v>
      </c>
      <c r="P78" s="240">
        <v>0</v>
      </c>
      <c r="Q78" s="240">
        <v>0</v>
      </c>
      <c r="R78" s="240">
        <v>0</v>
      </c>
      <c r="S78" s="240">
        <v>0</v>
      </c>
      <c r="T78" s="240">
        <v>0</v>
      </c>
      <c r="U78" s="240">
        <v>0</v>
      </c>
      <c r="V78" s="240">
        <v>0</v>
      </c>
      <c r="W78" s="240">
        <v>0</v>
      </c>
      <c r="X78" s="240">
        <v>0</v>
      </c>
      <c r="Y78" s="240">
        <v>0</v>
      </c>
      <c r="Z78" s="240">
        <v>0</v>
      </c>
      <c r="AA78" s="248">
        <v>0</v>
      </c>
      <c r="AB78" s="93"/>
    </row>
    <row r="79" spans="1:28" ht="19.5" customHeight="1" x14ac:dyDescent="0.15">
      <c r="A79" s="194"/>
      <c r="B79" s="198"/>
      <c r="C79" s="198" t="s">
        <v>162</v>
      </c>
      <c r="D79" s="198"/>
      <c r="E79" s="189" t="s">
        <v>150</v>
      </c>
      <c r="F79" s="240">
        <v>0</v>
      </c>
      <c r="G79" s="240">
        <v>0</v>
      </c>
      <c r="H79" s="240">
        <v>0</v>
      </c>
      <c r="I79" s="240">
        <v>0</v>
      </c>
      <c r="J79" s="240">
        <v>0</v>
      </c>
      <c r="K79" s="240">
        <v>0</v>
      </c>
      <c r="L79" s="240">
        <v>0</v>
      </c>
      <c r="M79" s="240">
        <v>0</v>
      </c>
      <c r="N79" s="240">
        <v>0</v>
      </c>
      <c r="O79" s="240">
        <v>0</v>
      </c>
      <c r="P79" s="240">
        <v>0</v>
      </c>
      <c r="Q79" s="240">
        <v>0</v>
      </c>
      <c r="R79" s="240">
        <v>0</v>
      </c>
      <c r="S79" s="240">
        <v>0</v>
      </c>
      <c r="T79" s="240">
        <v>0</v>
      </c>
      <c r="U79" s="240">
        <v>0</v>
      </c>
      <c r="V79" s="240">
        <v>0</v>
      </c>
      <c r="W79" s="240">
        <v>0</v>
      </c>
      <c r="X79" s="240">
        <v>0</v>
      </c>
      <c r="Y79" s="240">
        <v>0</v>
      </c>
      <c r="Z79" s="240">
        <v>0</v>
      </c>
      <c r="AA79" s="248">
        <v>0</v>
      </c>
      <c r="AB79" s="93"/>
    </row>
    <row r="80" spans="1:28" ht="19.5" customHeight="1" x14ac:dyDescent="0.15">
      <c r="A80" s="194"/>
      <c r="B80" s="198" t="s">
        <v>20</v>
      </c>
      <c r="C80" s="198"/>
      <c r="D80" s="189" t="s">
        <v>164</v>
      </c>
      <c r="E80" s="189" t="s">
        <v>184</v>
      </c>
      <c r="F80" s="240">
        <v>0</v>
      </c>
      <c r="G80" s="240">
        <v>0</v>
      </c>
      <c r="H80" s="240">
        <v>0</v>
      </c>
      <c r="I80" s="240">
        <v>0</v>
      </c>
      <c r="J80" s="240">
        <v>0</v>
      </c>
      <c r="K80" s="240">
        <v>0</v>
      </c>
      <c r="L80" s="240">
        <v>0</v>
      </c>
      <c r="M80" s="240">
        <v>0</v>
      </c>
      <c r="N80" s="240">
        <v>0</v>
      </c>
      <c r="O80" s="240">
        <v>0</v>
      </c>
      <c r="P80" s="240">
        <v>0</v>
      </c>
      <c r="Q80" s="240">
        <v>0</v>
      </c>
      <c r="R80" s="240">
        <v>0</v>
      </c>
      <c r="S80" s="240">
        <v>0</v>
      </c>
      <c r="T80" s="240">
        <v>0</v>
      </c>
      <c r="U80" s="240">
        <v>0</v>
      </c>
      <c r="V80" s="240">
        <v>0</v>
      </c>
      <c r="W80" s="240">
        <v>0</v>
      </c>
      <c r="X80" s="240">
        <v>0</v>
      </c>
      <c r="Y80" s="240">
        <v>0</v>
      </c>
      <c r="Z80" s="240">
        <v>0</v>
      </c>
      <c r="AA80" s="248">
        <v>0</v>
      </c>
      <c r="AB80" s="93"/>
    </row>
    <row r="81" spans="1:28" ht="19.5" customHeight="1" x14ac:dyDescent="0.15">
      <c r="A81" s="194"/>
      <c r="B81" s="198"/>
      <c r="C81" s="198"/>
      <c r="D81" s="198"/>
      <c r="E81" s="189" t="s">
        <v>150</v>
      </c>
      <c r="F81" s="240">
        <v>0</v>
      </c>
      <c r="G81" s="240">
        <v>0</v>
      </c>
      <c r="H81" s="240">
        <v>0</v>
      </c>
      <c r="I81" s="240">
        <v>0</v>
      </c>
      <c r="J81" s="240">
        <v>0</v>
      </c>
      <c r="K81" s="240">
        <v>0</v>
      </c>
      <c r="L81" s="240">
        <v>0</v>
      </c>
      <c r="M81" s="240">
        <v>0</v>
      </c>
      <c r="N81" s="240">
        <v>0</v>
      </c>
      <c r="O81" s="240">
        <v>0</v>
      </c>
      <c r="P81" s="240">
        <v>0</v>
      </c>
      <c r="Q81" s="240">
        <v>0</v>
      </c>
      <c r="R81" s="240">
        <v>0</v>
      </c>
      <c r="S81" s="240">
        <v>0</v>
      </c>
      <c r="T81" s="240">
        <v>0</v>
      </c>
      <c r="U81" s="240">
        <v>0</v>
      </c>
      <c r="V81" s="240">
        <v>0</v>
      </c>
      <c r="W81" s="240">
        <v>0</v>
      </c>
      <c r="X81" s="240">
        <v>0</v>
      </c>
      <c r="Y81" s="240">
        <v>0</v>
      </c>
      <c r="Z81" s="240">
        <v>0</v>
      </c>
      <c r="AA81" s="248">
        <v>0</v>
      </c>
      <c r="AB81" s="93"/>
    </row>
    <row r="82" spans="1:28" ht="19.5" customHeight="1" x14ac:dyDescent="0.15">
      <c r="A82" s="194"/>
      <c r="B82" s="197"/>
      <c r="C82" s="193" t="s">
        <v>165</v>
      </c>
      <c r="D82" s="188"/>
      <c r="E82" s="189" t="s">
        <v>184</v>
      </c>
      <c r="F82" s="240">
        <v>32898.92</v>
      </c>
      <c r="G82" s="240">
        <v>25.23</v>
      </c>
      <c r="H82" s="240">
        <v>1368.19</v>
      </c>
      <c r="I82" s="240">
        <v>327.87</v>
      </c>
      <c r="J82" s="240">
        <v>586.6</v>
      </c>
      <c r="K82" s="240">
        <v>582.97</v>
      </c>
      <c r="L82" s="240">
        <v>376.1</v>
      </c>
      <c r="M82" s="240">
        <v>1174.22</v>
      </c>
      <c r="N82" s="240">
        <v>1034.33</v>
      </c>
      <c r="O82" s="240">
        <v>723.67</v>
      </c>
      <c r="P82" s="240">
        <v>1164.04</v>
      </c>
      <c r="Q82" s="240">
        <v>2087.41</v>
      </c>
      <c r="R82" s="240">
        <v>5506.72</v>
      </c>
      <c r="S82" s="240">
        <v>6011.52</v>
      </c>
      <c r="T82" s="240">
        <v>5918.43</v>
      </c>
      <c r="U82" s="240">
        <v>3048.14</v>
      </c>
      <c r="V82" s="240">
        <v>1525.19</v>
      </c>
      <c r="W82" s="240">
        <v>415.74</v>
      </c>
      <c r="X82" s="240">
        <v>561.92999999999995</v>
      </c>
      <c r="Y82" s="240">
        <v>105.49</v>
      </c>
      <c r="Z82" s="240">
        <v>122.34</v>
      </c>
      <c r="AA82" s="248">
        <v>232.79</v>
      </c>
      <c r="AB82" s="93"/>
    </row>
    <row r="83" spans="1:28" ht="19.5" customHeight="1" thickBot="1" x14ac:dyDescent="0.2">
      <c r="A83" s="199"/>
      <c r="B83" s="200"/>
      <c r="C83" s="200"/>
      <c r="D83" s="201"/>
      <c r="E83" s="202" t="s">
        <v>150</v>
      </c>
      <c r="F83" s="240">
        <v>4281.1530000000103</v>
      </c>
      <c r="G83" s="251">
        <v>0</v>
      </c>
      <c r="H83" s="250">
        <v>8.4879999999999693</v>
      </c>
      <c r="I83" s="250">
        <v>8.19</v>
      </c>
      <c r="J83" s="250">
        <v>29.535</v>
      </c>
      <c r="K83" s="250">
        <v>40.911999999999999</v>
      </c>
      <c r="L83" s="250">
        <v>33.9</v>
      </c>
      <c r="M83" s="250">
        <v>117.07299999999999</v>
      </c>
      <c r="N83" s="250">
        <v>113.33199999999999</v>
      </c>
      <c r="O83" s="250">
        <v>86.852999999999994</v>
      </c>
      <c r="P83" s="250">
        <v>150.37899999999999</v>
      </c>
      <c r="Q83" s="250">
        <v>291.64999999999998</v>
      </c>
      <c r="R83" s="250">
        <v>796.12900000000195</v>
      </c>
      <c r="S83" s="250">
        <v>869.00900000000195</v>
      </c>
      <c r="T83" s="250">
        <v>860.78899999999999</v>
      </c>
      <c r="U83" s="250">
        <v>445.883000000001</v>
      </c>
      <c r="V83" s="250">
        <v>218.20699999999999</v>
      </c>
      <c r="W83" s="250">
        <v>61.115000000000002</v>
      </c>
      <c r="X83" s="250">
        <v>82.441999999999993</v>
      </c>
      <c r="Y83" s="250">
        <v>15.063000000000001</v>
      </c>
      <c r="Z83" s="250">
        <v>17.984000000000002</v>
      </c>
      <c r="AA83" s="249">
        <v>34.22</v>
      </c>
      <c r="AB83" s="93"/>
    </row>
    <row r="84" spans="1:28" ht="19.5" customHeight="1" x14ac:dyDescent="0.15">
      <c r="A84" s="372" t="s">
        <v>119</v>
      </c>
      <c r="B84" s="375" t="s">
        <v>120</v>
      </c>
      <c r="C84" s="376"/>
      <c r="D84" s="377"/>
      <c r="E84" s="198" t="s">
        <v>184</v>
      </c>
      <c r="F84" s="248">
        <v>4111.2299999999996</v>
      </c>
    </row>
    <row r="85" spans="1:28" ht="19.5" customHeight="1" x14ac:dyDescent="0.15">
      <c r="A85" s="373"/>
      <c r="B85" s="378" t="s">
        <v>206</v>
      </c>
      <c r="C85" s="379"/>
      <c r="D85" s="380"/>
      <c r="E85" s="189" t="s">
        <v>184</v>
      </c>
      <c r="F85" s="248">
        <v>3283.88</v>
      </c>
    </row>
    <row r="86" spans="1:28" ht="19.5" customHeight="1" x14ac:dyDescent="0.15">
      <c r="A86" s="374"/>
      <c r="B86" s="378" t="s">
        <v>207</v>
      </c>
      <c r="C86" s="379"/>
      <c r="D86" s="380"/>
      <c r="E86" s="189" t="s">
        <v>184</v>
      </c>
      <c r="F86" s="248">
        <v>827.35</v>
      </c>
    </row>
    <row r="87" spans="1:28" ht="19.5" customHeight="1" thickBot="1" x14ac:dyDescent="0.2">
      <c r="A87" s="381" t="s">
        <v>205</v>
      </c>
      <c r="B87" s="382"/>
      <c r="C87" s="382"/>
      <c r="D87" s="383"/>
      <c r="E87" s="203" t="s">
        <v>184</v>
      </c>
      <c r="F87" s="247">
        <v>0.11</v>
      </c>
    </row>
    <row r="89" spans="1:28" ht="19.5" customHeight="1" x14ac:dyDescent="0.15">
      <c r="A89" s="88" t="s">
        <v>387</v>
      </c>
      <c r="F89" s="261" t="s">
        <v>542</v>
      </c>
    </row>
    <row r="90" spans="1:28" ht="19.5" customHeight="1" thickBot="1" x14ac:dyDescent="0.2">
      <c r="A90" s="369" t="s">
        <v>28</v>
      </c>
      <c r="B90" s="371"/>
      <c r="C90" s="371"/>
      <c r="D90" s="371"/>
      <c r="E90" s="371"/>
      <c r="F90" s="371"/>
      <c r="G90" s="371"/>
      <c r="H90" s="371"/>
      <c r="I90" s="371"/>
      <c r="J90" s="371"/>
      <c r="K90" s="371"/>
      <c r="L90" s="371"/>
      <c r="M90" s="371"/>
      <c r="N90" s="371"/>
      <c r="O90" s="371"/>
      <c r="P90" s="371"/>
      <c r="Q90" s="371"/>
      <c r="R90" s="371"/>
      <c r="S90" s="371"/>
      <c r="T90" s="371"/>
      <c r="U90" s="371"/>
      <c r="V90" s="371"/>
      <c r="W90" s="371"/>
      <c r="X90" s="371"/>
      <c r="Y90" s="371"/>
      <c r="Z90" s="371"/>
      <c r="AA90" s="371"/>
    </row>
    <row r="91" spans="1:28" ht="19.5" customHeight="1" x14ac:dyDescent="0.15">
      <c r="A91" s="185" t="s">
        <v>180</v>
      </c>
      <c r="B91" s="186"/>
      <c r="C91" s="186"/>
      <c r="D91" s="186"/>
      <c r="E91" s="186"/>
      <c r="F91" s="90" t="s">
        <v>181</v>
      </c>
      <c r="G91" s="91"/>
      <c r="H91" s="91"/>
      <c r="I91" s="91"/>
      <c r="J91" s="91"/>
      <c r="K91" s="91"/>
      <c r="L91" s="91"/>
      <c r="M91" s="91"/>
      <c r="N91" s="91"/>
      <c r="O91" s="91"/>
      <c r="P91" s="91"/>
      <c r="Q91" s="260"/>
      <c r="R91" s="92"/>
      <c r="S91" s="91"/>
      <c r="T91" s="91"/>
      <c r="U91" s="91"/>
      <c r="V91" s="91"/>
      <c r="W91" s="91"/>
      <c r="X91" s="91"/>
      <c r="Y91" s="91"/>
      <c r="Z91" s="91"/>
      <c r="AA91" s="259" t="s">
        <v>182</v>
      </c>
      <c r="AB91" s="93"/>
    </row>
    <row r="92" spans="1:28" ht="19.5" customHeight="1" x14ac:dyDescent="0.15">
      <c r="A92" s="187" t="s">
        <v>183</v>
      </c>
      <c r="B92" s="188"/>
      <c r="C92" s="188"/>
      <c r="D92" s="188"/>
      <c r="E92" s="189" t="s">
        <v>184</v>
      </c>
      <c r="F92" s="240">
        <v>58665.22</v>
      </c>
      <c r="G92" s="256" t="s">
        <v>185</v>
      </c>
      <c r="H92" s="256" t="s">
        <v>186</v>
      </c>
      <c r="I92" s="256" t="s">
        <v>187</v>
      </c>
      <c r="J92" s="256" t="s">
        <v>188</v>
      </c>
      <c r="K92" s="256" t="s">
        <v>228</v>
      </c>
      <c r="L92" s="256" t="s">
        <v>229</v>
      </c>
      <c r="M92" s="256" t="s">
        <v>230</v>
      </c>
      <c r="N92" s="256" t="s">
        <v>231</v>
      </c>
      <c r="O92" s="256" t="s">
        <v>232</v>
      </c>
      <c r="P92" s="256" t="s">
        <v>233</v>
      </c>
      <c r="Q92" s="258" t="s">
        <v>234</v>
      </c>
      <c r="R92" s="257" t="s">
        <v>235</v>
      </c>
      <c r="S92" s="256" t="s">
        <v>236</v>
      </c>
      <c r="T92" s="256" t="s">
        <v>237</v>
      </c>
      <c r="U92" s="256" t="s">
        <v>238</v>
      </c>
      <c r="V92" s="256" t="s">
        <v>239</v>
      </c>
      <c r="W92" s="256" t="s">
        <v>42</v>
      </c>
      <c r="X92" s="256" t="s">
        <v>147</v>
      </c>
      <c r="Y92" s="256" t="s">
        <v>148</v>
      </c>
      <c r="Z92" s="256" t="s">
        <v>149</v>
      </c>
      <c r="AA92" s="253"/>
      <c r="AB92" s="93"/>
    </row>
    <row r="93" spans="1:28" ht="19.5" customHeight="1" x14ac:dyDescent="0.15">
      <c r="A93" s="190"/>
      <c r="B93" s="191"/>
      <c r="C93" s="191"/>
      <c r="D93" s="191"/>
      <c r="E93" s="189" t="s">
        <v>150</v>
      </c>
      <c r="F93" s="240">
        <v>12684.511</v>
      </c>
      <c r="G93" s="254"/>
      <c r="H93" s="254"/>
      <c r="I93" s="254"/>
      <c r="J93" s="254"/>
      <c r="K93" s="254"/>
      <c r="L93" s="254"/>
      <c r="M93" s="254"/>
      <c r="N93" s="254"/>
      <c r="O93" s="254"/>
      <c r="P93" s="254"/>
      <c r="Q93" s="255"/>
      <c r="R93" s="94"/>
      <c r="S93" s="254"/>
      <c r="T93" s="254"/>
      <c r="U93" s="254"/>
      <c r="V93" s="254"/>
      <c r="W93" s="254"/>
      <c r="X93" s="254"/>
      <c r="Y93" s="254"/>
      <c r="Z93" s="254"/>
      <c r="AA93" s="253" t="s">
        <v>151</v>
      </c>
      <c r="AB93" s="93"/>
    </row>
    <row r="94" spans="1:28" ht="19.5" customHeight="1" x14ac:dyDescent="0.15">
      <c r="A94" s="192"/>
      <c r="B94" s="193" t="s">
        <v>152</v>
      </c>
      <c r="C94" s="188"/>
      <c r="D94" s="188"/>
      <c r="E94" s="189" t="s">
        <v>184</v>
      </c>
      <c r="F94" s="240">
        <v>57169.19</v>
      </c>
      <c r="G94" s="240">
        <v>492.57</v>
      </c>
      <c r="H94" s="240">
        <v>1572.76</v>
      </c>
      <c r="I94" s="240">
        <v>741.47</v>
      </c>
      <c r="J94" s="240">
        <v>759.93</v>
      </c>
      <c r="K94" s="240">
        <v>1412.33</v>
      </c>
      <c r="L94" s="240">
        <v>1786.05</v>
      </c>
      <c r="M94" s="240">
        <v>2733.27</v>
      </c>
      <c r="N94" s="240">
        <v>3560.77</v>
      </c>
      <c r="O94" s="240">
        <v>4024.04</v>
      </c>
      <c r="P94" s="240">
        <v>5166.87</v>
      </c>
      <c r="Q94" s="240">
        <v>5551.85</v>
      </c>
      <c r="R94" s="240">
        <v>9485.82</v>
      </c>
      <c r="S94" s="240">
        <v>7852.7</v>
      </c>
      <c r="T94" s="240">
        <v>6309.88</v>
      </c>
      <c r="U94" s="240">
        <v>3043.33</v>
      </c>
      <c r="V94" s="240">
        <v>1561</v>
      </c>
      <c r="W94" s="240">
        <v>648.44000000000005</v>
      </c>
      <c r="X94" s="240">
        <v>311.61</v>
      </c>
      <c r="Y94" s="240">
        <v>68.78</v>
      </c>
      <c r="Z94" s="240">
        <v>62.24</v>
      </c>
      <c r="AA94" s="248">
        <v>23.48</v>
      </c>
      <c r="AB94" s="93"/>
    </row>
    <row r="95" spans="1:28" ht="19.5" customHeight="1" x14ac:dyDescent="0.15">
      <c r="A95" s="194"/>
      <c r="B95" s="195"/>
      <c r="C95" s="191"/>
      <c r="D95" s="191"/>
      <c r="E95" s="189" t="s">
        <v>150</v>
      </c>
      <c r="F95" s="240">
        <v>12684.511</v>
      </c>
      <c r="G95" s="240">
        <v>0</v>
      </c>
      <c r="H95" s="240">
        <v>8.8709999999999702</v>
      </c>
      <c r="I95" s="240">
        <v>19.513999999999999</v>
      </c>
      <c r="J95" s="240">
        <v>57.656999999999996</v>
      </c>
      <c r="K95" s="240">
        <v>195.238</v>
      </c>
      <c r="L95" s="240">
        <v>332.75400000000002</v>
      </c>
      <c r="M95" s="240">
        <v>534.83000000000004</v>
      </c>
      <c r="N95" s="240">
        <v>837.30100000000095</v>
      </c>
      <c r="O95" s="240">
        <v>1032.2339999999999</v>
      </c>
      <c r="P95" s="240">
        <v>1318.4849999999999</v>
      </c>
      <c r="Q95" s="240">
        <v>1449.721</v>
      </c>
      <c r="R95" s="240">
        <v>2272.5050000000001</v>
      </c>
      <c r="S95" s="240">
        <v>1861.8889999999999</v>
      </c>
      <c r="T95" s="240">
        <v>1447.028</v>
      </c>
      <c r="U95" s="240">
        <v>680.28300000000002</v>
      </c>
      <c r="V95" s="240">
        <v>358.41199999999998</v>
      </c>
      <c r="W95" s="240">
        <v>154.27799999999999</v>
      </c>
      <c r="X95" s="240">
        <v>78.31</v>
      </c>
      <c r="Y95" s="240">
        <v>21.274000000000001</v>
      </c>
      <c r="Z95" s="240">
        <v>16.670000000000002</v>
      </c>
      <c r="AA95" s="248">
        <v>7.2569999999999997</v>
      </c>
      <c r="AB95" s="93"/>
    </row>
    <row r="96" spans="1:28" ht="19.5" customHeight="1" x14ac:dyDescent="0.15">
      <c r="A96" s="194"/>
      <c r="B96" s="196"/>
      <c r="C96" s="193" t="s">
        <v>152</v>
      </c>
      <c r="D96" s="188"/>
      <c r="E96" s="189" t="s">
        <v>184</v>
      </c>
      <c r="F96" s="240">
        <v>35617.75</v>
      </c>
      <c r="G96" s="240">
        <v>474.97</v>
      </c>
      <c r="H96" s="240">
        <v>512.74</v>
      </c>
      <c r="I96" s="240">
        <v>561.77</v>
      </c>
      <c r="J96" s="240">
        <v>466.84</v>
      </c>
      <c r="K96" s="240">
        <v>1108.55</v>
      </c>
      <c r="L96" s="240">
        <v>1575.73</v>
      </c>
      <c r="M96" s="240">
        <v>1871.43</v>
      </c>
      <c r="N96" s="240">
        <v>2821.4</v>
      </c>
      <c r="O96" s="240">
        <v>3486.84</v>
      </c>
      <c r="P96" s="240">
        <v>4285.97</v>
      </c>
      <c r="Q96" s="240">
        <v>4356.49</v>
      </c>
      <c r="R96" s="240">
        <v>5661.63</v>
      </c>
      <c r="S96" s="240">
        <v>4078.38</v>
      </c>
      <c r="T96" s="240">
        <v>2557.91</v>
      </c>
      <c r="U96" s="240">
        <v>977.4</v>
      </c>
      <c r="V96" s="240">
        <v>468.5</v>
      </c>
      <c r="W96" s="240">
        <v>188.02</v>
      </c>
      <c r="X96" s="240">
        <v>101.57</v>
      </c>
      <c r="Y96" s="240">
        <v>29.09</v>
      </c>
      <c r="Z96" s="240">
        <v>18.510000000000002</v>
      </c>
      <c r="AA96" s="248">
        <v>14.01</v>
      </c>
      <c r="AB96" s="93"/>
    </row>
    <row r="97" spans="1:28" ht="19.5" customHeight="1" x14ac:dyDescent="0.15">
      <c r="A97" s="194"/>
      <c r="B97" s="197"/>
      <c r="C97" s="197"/>
      <c r="D97" s="191"/>
      <c r="E97" s="189" t="s">
        <v>150</v>
      </c>
      <c r="F97" s="240">
        <v>9569.8860000000004</v>
      </c>
      <c r="G97" s="240">
        <v>0</v>
      </c>
      <c r="H97" s="240">
        <v>0.627</v>
      </c>
      <c r="I97" s="240">
        <v>15.073</v>
      </c>
      <c r="J97" s="240">
        <v>42.953000000000003</v>
      </c>
      <c r="K97" s="240">
        <v>173.91900000000001</v>
      </c>
      <c r="L97" s="240">
        <v>313.73700000000002</v>
      </c>
      <c r="M97" s="240">
        <v>448.66399999999999</v>
      </c>
      <c r="N97" s="240">
        <v>755.36599999999999</v>
      </c>
      <c r="O97" s="240">
        <v>965.49699999999996</v>
      </c>
      <c r="P97" s="240">
        <v>1196.184</v>
      </c>
      <c r="Q97" s="240">
        <v>1264.7439999999999</v>
      </c>
      <c r="R97" s="240">
        <v>1683.2950000000001</v>
      </c>
      <c r="S97" s="240">
        <v>1255.136</v>
      </c>
      <c r="T97" s="240">
        <v>823.71900000000005</v>
      </c>
      <c r="U97" s="240">
        <v>333.279</v>
      </c>
      <c r="V97" s="240">
        <v>167.196</v>
      </c>
      <c r="W97" s="240">
        <v>68.983000000000004</v>
      </c>
      <c r="X97" s="240">
        <v>37.715000000000003</v>
      </c>
      <c r="Y97" s="240">
        <v>11.288</v>
      </c>
      <c r="Z97" s="240">
        <v>7.423</v>
      </c>
      <c r="AA97" s="248">
        <v>5.0880000000000001</v>
      </c>
      <c r="AB97" s="93"/>
    </row>
    <row r="98" spans="1:28" ht="19.5" customHeight="1" x14ac:dyDescent="0.15">
      <c r="A98" s="194"/>
      <c r="B98" s="198"/>
      <c r="C98" s="189"/>
      <c r="D98" s="189" t="s">
        <v>153</v>
      </c>
      <c r="E98" s="189" t="s">
        <v>184</v>
      </c>
      <c r="F98" s="240">
        <v>34863.730000000003</v>
      </c>
      <c r="G98" s="240">
        <v>445.24</v>
      </c>
      <c r="H98" s="240">
        <v>433.89</v>
      </c>
      <c r="I98" s="240">
        <v>428.05</v>
      </c>
      <c r="J98" s="240">
        <v>358.03</v>
      </c>
      <c r="K98" s="240">
        <v>997.18</v>
      </c>
      <c r="L98" s="240">
        <v>1462.98</v>
      </c>
      <c r="M98" s="240">
        <v>1836.7</v>
      </c>
      <c r="N98" s="240">
        <v>2764.17</v>
      </c>
      <c r="O98" s="240">
        <v>3446.05</v>
      </c>
      <c r="P98" s="240">
        <v>4281.76</v>
      </c>
      <c r="Q98" s="240">
        <v>4346.09</v>
      </c>
      <c r="R98" s="240">
        <v>5656.68</v>
      </c>
      <c r="S98" s="240">
        <v>4069.31</v>
      </c>
      <c r="T98" s="240">
        <v>2548.02</v>
      </c>
      <c r="U98" s="240">
        <v>973.08</v>
      </c>
      <c r="V98" s="240">
        <v>466.11</v>
      </c>
      <c r="W98" s="240">
        <v>187.21</v>
      </c>
      <c r="X98" s="240">
        <v>101.57</v>
      </c>
      <c r="Y98" s="240">
        <v>29.09</v>
      </c>
      <c r="Z98" s="240">
        <v>18.510000000000002</v>
      </c>
      <c r="AA98" s="248">
        <v>14.01</v>
      </c>
      <c r="AB98" s="93"/>
    </row>
    <row r="99" spans="1:28" ht="19.5" customHeight="1" x14ac:dyDescent="0.15">
      <c r="A99" s="194"/>
      <c r="B99" s="198" t="s">
        <v>154</v>
      </c>
      <c r="C99" s="198"/>
      <c r="D99" s="198"/>
      <c r="E99" s="189" t="s">
        <v>150</v>
      </c>
      <c r="F99" s="240">
        <v>9517.3430000000008</v>
      </c>
      <c r="G99" s="240">
        <v>0</v>
      </c>
      <c r="H99" s="240">
        <v>0</v>
      </c>
      <c r="I99" s="240">
        <v>11.702</v>
      </c>
      <c r="J99" s="240">
        <v>37.485999999999997</v>
      </c>
      <c r="K99" s="240">
        <v>166.06</v>
      </c>
      <c r="L99" s="240">
        <v>302.70999999999998</v>
      </c>
      <c r="M99" s="240">
        <v>445.149</v>
      </c>
      <c r="N99" s="240">
        <v>748.12800000000095</v>
      </c>
      <c r="O99" s="240">
        <v>960.03</v>
      </c>
      <c r="P99" s="240">
        <v>1195.307</v>
      </c>
      <c r="Q99" s="240">
        <v>1262.932</v>
      </c>
      <c r="R99" s="240">
        <v>1682.1769999999999</v>
      </c>
      <c r="S99" s="240">
        <v>1253.56</v>
      </c>
      <c r="T99" s="240">
        <v>821.98099999999999</v>
      </c>
      <c r="U99" s="240">
        <v>332.75799999999998</v>
      </c>
      <c r="V99" s="240">
        <v>166.95</v>
      </c>
      <c r="W99" s="240">
        <v>68.899000000000001</v>
      </c>
      <c r="X99" s="240">
        <v>37.715000000000003</v>
      </c>
      <c r="Y99" s="240">
        <v>11.288</v>
      </c>
      <c r="Z99" s="240">
        <v>7.423</v>
      </c>
      <c r="AA99" s="248">
        <v>5.0880000000000001</v>
      </c>
      <c r="AB99" s="93"/>
    </row>
    <row r="100" spans="1:28" ht="19.5" customHeight="1" x14ac:dyDescent="0.15">
      <c r="A100" s="194" t="s">
        <v>155</v>
      </c>
      <c r="B100" s="198"/>
      <c r="C100" s="198" t="s">
        <v>10</v>
      </c>
      <c r="D100" s="189" t="s">
        <v>156</v>
      </c>
      <c r="E100" s="189" t="s">
        <v>184</v>
      </c>
      <c r="F100" s="240">
        <v>20690.89</v>
      </c>
      <c r="G100" s="240">
        <v>255.79</v>
      </c>
      <c r="H100" s="240">
        <v>262.24</v>
      </c>
      <c r="I100" s="240">
        <v>236.9</v>
      </c>
      <c r="J100" s="240">
        <v>289.22000000000003</v>
      </c>
      <c r="K100" s="240">
        <v>957.61</v>
      </c>
      <c r="L100" s="240">
        <v>1420.25</v>
      </c>
      <c r="M100" s="240">
        <v>1693.56</v>
      </c>
      <c r="N100" s="240">
        <v>2344.8200000000002</v>
      </c>
      <c r="O100" s="240">
        <v>2429.36</v>
      </c>
      <c r="P100" s="240">
        <v>2418.11</v>
      </c>
      <c r="Q100" s="240">
        <v>2001.78</v>
      </c>
      <c r="R100" s="240">
        <v>2432.79</v>
      </c>
      <c r="S100" s="240">
        <v>1722.33</v>
      </c>
      <c r="T100" s="240">
        <v>1151.18</v>
      </c>
      <c r="U100" s="240">
        <v>512.91</v>
      </c>
      <c r="V100" s="240">
        <v>301.88</v>
      </c>
      <c r="W100" s="240">
        <v>132.16</v>
      </c>
      <c r="X100" s="240">
        <v>74.44</v>
      </c>
      <c r="Y100" s="240">
        <v>25.6</v>
      </c>
      <c r="Z100" s="240">
        <v>17.690000000000001</v>
      </c>
      <c r="AA100" s="248">
        <v>10.27</v>
      </c>
      <c r="AB100" s="93"/>
    </row>
    <row r="101" spans="1:28" ht="19.5" customHeight="1" x14ac:dyDescent="0.15">
      <c r="A101" s="194"/>
      <c r="B101" s="198"/>
      <c r="C101" s="198"/>
      <c r="D101" s="198"/>
      <c r="E101" s="189" t="s">
        <v>150</v>
      </c>
      <c r="F101" s="240">
        <v>6436.89</v>
      </c>
      <c r="G101" s="240">
        <v>0</v>
      </c>
      <c r="H101" s="240">
        <v>0</v>
      </c>
      <c r="I101" s="240">
        <v>8.0990000000000002</v>
      </c>
      <c r="J101" s="240">
        <v>34.703000000000003</v>
      </c>
      <c r="K101" s="240">
        <v>162.845</v>
      </c>
      <c r="L101" s="240">
        <v>298.34300000000002</v>
      </c>
      <c r="M101" s="240">
        <v>423.92200000000003</v>
      </c>
      <c r="N101" s="240">
        <v>679.98800000000097</v>
      </c>
      <c r="O101" s="240">
        <v>776.60500000000002</v>
      </c>
      <c r="P101" s="240">
        <v>821.17700000000002</v>
      </c>
      <c r="Q101" s="240">
        <v>739.97</v>
      </c>
      <c r="R101" s="240">
        <v>922.96600000000103</v>
      </c>
      <c r="S101" s="240">
        <v>670.32</v>
      </c>
      <c r="T101" s="240">
        <v>458.565</v>
      </c>
      <c r="U101" s="240">
        <v>209.71899999999999</v>
      </c>
      <c r="V101" s="240">
        <v>123.124</v>
      </c>
      <c r="W101" s="240">
        <v>54.201999999999998</v>
      </c>
      <c r="X101" s="240">
        <v>30.423999999999999</v>
      </c>
      <c r="Y101" s="240">
        <v>10.443</v>
      </c>
      <c r="Z101" s="240">
        <v>7.25</v>
      </c>
      <c r="AA101" s="248">
        <v>4.2249999999999996</v>
      </c>
      <c r="AB101" s="93"/>
    </row>
    <row r="102" spans="1:28" ht="19.5" customHeight="1" x14ac:dyDescent="0.15">
      <c r="A102" s="194"/>
      <c r="B102" s="198"/>
      <c r="C102" s="198"/>
      <c r="D102" s="189" t="s">
        <v>157</v>
      </c>
      <c r="E102" s="189" t="s">
        <v>184</v>
      </c>
      <c r="F102" s="240">
        <v>11698.33</v>
      </c>
      <c r="G102" s="240">
        <v>0.88</v>
      </c>
      <c r="H102" s="240">
        <v>6.7</v>
      </c>
      <c r="I102" s="240">
        <v>3.17</v>
      </c>
      <c r="J102" s="240">
        <v>5.54</v>
      </c>
      <c r="K102" s="240">
        <v>17.55</v>
      </c>
      <c r="L102" s="240">
        <v>23.63</v>
      </c>
      <c r="M102" s="240">
        <v>113.33</v>
      </c>
      <c r="N102" s="240">
        <v>394.05</v>
      </c>
      <c r="O102" s="240">
        <v>1002.36</v>
      </c>
      <c r="P102" s="240">
        <v>1824.92</v>
      </c>
      <c r="Q102" s="240">
        <v>2150.34</v>
      </c>
      <c r="R102" s="240">
        <v>2758.65</v>
      </c>
      <c r="S102" s="240">
        <v>1815.24</v>
      </c>
      <c r="T102" s="240">
        <v>1028.77</v>
      </c>
      <c r="U102" s="240">
        <v>358.72</v>
      </c>
      <c r="V102" s="240">
        <v>133.75</v>
      </c>
      <c r="W102" s="240">
        <v>37.85</v>
      </c>
      <c r="X102" s="240">
        <v>15.79</v>
      </c>
      <c r="Y102" s="240">
        <v>3.49</v>
      </c>
      <c r="Z102" s="240">
        <v>0.82</v>
      </c>
      <c r="AA102" s="248">
        <v>2.78</v>
      </c>
      <c r="AB102" s="93"/>
    </row>
    <row r="103" spans="1:28" ht="19.5" customHeight="1" x14ac:dyDescent="0.15">
      <c r="A103" s="194"/>
      <c r="B103" s="198"/>
      <c r="C103" s="198"/>
      <c r="D103" s="198"/>
      <c r="E103" s="189" t="s">
        <v>150</v>
      </c>
      <c r="F103" s="240">
        <v>2570.4650000000001</v>
      </c>
      <c r="G103" s="240">
        <v>0</v>
      </c>
      <c r="H103" s="240">
        <v>0</v>
      </c>
      <c r="I103" s="240">
        <v>9.0999999999999998E-2</v>
      </c>
      <c r="J103" s="240">
        <v>0.38900000000000001</v>
      </c>
      <c r="K103" s="240">
        <v>1.7549999999999999</v>
      </c>
      <c r="L103" s="240">
        <v>2.8330000000000002</v>
      </c>
      <c r="M103" s="240">
        <v>15.864000000000001</v>
      </c>
      <c r="N103" s="240">
        <v>63.039000000000001</v>
      </c>
      <c r="O103" s="240">
        <v>180.32300000000001</v>
      </c>
      <c r="P103" s="240">
        <v>364.70699999999999</v>
      </c>
      <c r="Q103" s="240">
        <v>472.58199999999999</v>
      </c>
      <c r="R103" s="240">
        <v>634.10400000000004</v>
      </c>
      <c r="S103" s="240">
        <v>434.63900000000001</v>
      </c>
      <c r="T103" s="240">
        <v>257.16800000000001</v>
      </c>
      <c r="U103" s="240">
        <v>92.768000000000001</v>
      </c>
      <c r="V103" s="240">
        <v>34.695999999999998</v>
      </c>
      <c r="W103" s="240">
        <v>9.8320000000000007</v>
      </c>
      <c r="X103" s="240">
        <v>4.0730000000000004</v>
      </c>
      <c r="Y103" s="240">
        <v>0.84499999999999997</v>
      </c>
      <c r="Z103" s="240">
        <v>0.17299999999999999</v>
      </c>
      <c r="AA103" s="248">
        <v>0.58399999999999996</v>
      </c>
      <c r="AB103" s="93"/>
    </row>
    <row r="104" spans="1:28" ht="19.5" customHeight="1" x14ac:dyDescent="0.15">
      <c r="A104" s="194"/>
      <c r="B104" s="198" t="s">
        <v>158</v>
      </c>
      <c r="C104" s="198" t="s">
        <v>159</v>
      </c>
      <c r="D104" s="189" t="s">
        <v>160</v>
      </c>
      <c r="E104" s="189" t="s">
        <v>184</v>
      </c>
      <c r="F104" s="240">
        <v>40.99</v>
      </c>
      <c r="G104" s="240">
        <v>0</v>
      </c>
      <c r="H104" s="240">
        <v>1.24</v>
      </c>
      <c r="I104" s="240">
        <v>0</v>
      </c>
      <c r="J104" s="240">
        <v>0</v>
      </c>
      <c r="K104" s="240">
        <v>0</v>
      </c>
      <c r="L104" s="240">
        <v>0</v>
      </c>
      <c r="M104" s="240">
        <v>0</v>
      </c>
      <c r="N104" s="240">
        <v>1.1399999999999999</v>
      </c>
      <c r="O104" s="240">
        <v>1.71</v>
      </c>
      <c r="P104" s="240">
        <v>5.24</v>
      </c>
      <c r="Q104" s="240">
        <v>0.82</v>
      </c>
      <c r="R104" s="240">
        <v>7.21</v>
      </c>
      <c r="S104" s="240">
        <v>7.49</v>
      </c>
      <c r="T104" s="240">
        <v>0.22</v>
      </c>
      <c r="U104" s="240">
        <v>3.81</v>
      </c>
      <c r="V104" s="240">
        <v>0.43</v>
      </c>
      <c r="W104" s="240">
        <v>7.04</v>
      </c>
      <c r="X104" s="240">
        <v>4.6399999999999997</v>
      </c>
      <c r="Y104" s="240">
        <v>0</v>
      </c>
      <c r="Z104" s="240">
        <v>0</v>
      </c>
      <c r="AA104" s="248">
        <v>0</v>
      </c>
      <c r="AB104" s="93"/>
    </row>
    <row r="105" spans="1:28" ht="19.5" customHeight="1" x14ac:dyDescent="0.15">
      <c r="A105" s="194"/>
      <c r="B105" s="198"/>
      <c r="C105" s="198"/>
      <c r="D105" s="198"/>
      <c r="E105" s="189" t="s">
        <v>150</v>
      </c>
      <c r="F105" s="240">
        <v>9.3699999999999992</v>
      </c>
      <c r="G105" s="240">
        <v>0</v>
      </c>
      <c r="H105" s="240">
        <v>0</v>
      </c>
      <c r="I105" s="240">
        <v>0</v>
      </c>
      <c r="J105" s="240">
        <v>0</v>
      </c>
      <c r="K105" s="240">
        <v>0</v>
      </c>
      <c r="L105" s="240">
        <v>0</v>
      </c>
      <c r="M105" s="240">
        <v>0</v>
      </c>
      <c r="N105" s="240">
        <v>0.182</v>
      </c>
      <c r="O105" s="240">
        <v>0.307</v>
      </c>
      <c r="P105" s="240">
        <v>1.048</v>
      </c>
      <c r="Q105" s="240">
        <v>0.18099999999999999</v>
      </c>
      <c r="R105" s="240">
        <v>1.66</v>
      </c>
      <c r="S105" s="240">
        <v>1.7969999999999999</v>
      </c>
      <c r="T105" s="240">
        <v>5.6000000000000001E-2</v>
      </c>
      <c r="U105" s="240">
        <v>0.99299999999999999</v>
      </c>
      <c r="V105" s="240">
        <v>0.112</v>
      </c>
      <c r="W105" s="240">
        <v>1.829</v>
      </c>
      <c r="X105" s="240">
        <v>1.2050000000000001</v>
      </c>
      <c r="Y105" s="240">
        <v>0</v>
      </c>
      <c r="Z105" s="240">
        <v>0</v>
      </c>
      <c r="AA105" s="248">
        <v>0</v>
      </c>
      <c r="AB105" s="93"/>
    </row>
    <row r="106" spans="1:28" ht="19.5" customHeight="1" x14ac:dyDescent="0.15">
      <c r="A106" s="194"/>
      <c r="B106" s="198"/>
      <c r="C106" s="198"/>
      <c r="D106" s="189" t="s">
        <v>161</v>
      </c>
      <c r="E106" s="189" t="s">
        <v>184</v>
      </c>
      <c r="F106" s="240">
        <v>158.85</v>
      </c>
      <c r="G106" s="240">
        <v>3.02</v>
      </c>
      <c r="H106" s="240">
        <v>5.13</v>
      </c>
      <c r="I106" s="240">
        <v>84.1</v>
      </c>
      <c r="J106" s="240">
        <v>43.83</v>
      </c>
      <c r="K106" s="240">
        <v>9.99</v>
      </c>
      <c r="L106" s="240">
        <v>9.35</v>
      </c>
      <c r="M106" s="240">
        <v>1.93</v>
      </c>
      <c r="N106" s="240">
        <v>0</v>
      </c>
      <c r="O106" s="240">
        <v>0.32</v>
      </c>
      <c r="P106" s="240">
        <v>0</v>
      </c>
      <c r="Q106" s="240">
        <v>0</v>
      </c>
      <c r="R106" s="240">
        <v>0</v>
      </c>
      <c r="S106" s="240">
        <v>0.22</v>
      </c>
      <c r="T106" s="240">
        <v>0</v>
      </c>
      <c r="U106" s="240">
        <v>0</v>
      </c>
      <c r="V106" s="240">
        <v>0</v>
      </c>
      <c r="W106" s="240">
        <v>0</v>
      </c>
      <c r="X106" s="240">
        <v>0</v>
      </c>
      <c r="Y106" s="240">
        <v>0</v>
      </c>
      <c r="Z106" s="240">
        <v>0</v>
      </c>
      <c r="AA106" s="248">
        <v>0.96</v>
      </c>
      <c r="AB106" s="93"/>
    </row>
    <row r="107" spans="1:28" ht="19.5" customHeight="1" x14ac:dyDescent="0.15">
      <c r="A107" s="194"/>
      <c r="B107" s="198"/>
      <c r="C107" s="198"/>
      <c r="D107" s="198"/>
      <c r="E107" s="189" t="s">
        <v>150</v>
      </c>
      <c r="F107" s="240">
        <v>1.6240000000000001</v>
      </c>
      <c r="G107" s="240">
        <v>0</v>
      </c>
      <c r="H107" s="240">
        <v>0</v>
      </c>
      <c r="I107" s="240">
        <v>0</v>
      </c>
      <c r="J107" s="240">
        <v>0.52600000000000002</v>
      </c>
      <c r="K107" s="240">
        <v>0.26200000000000001</v>
      </c>
      <c r="L107" s="240">
        <v>0.36299999999999999</v>
      </c>
      <c r="M107" s="240">
        <v>0.111</v>
      </c>
      <c r="N107" s="240">
        <v>0</v>
      </c>
      <c r="O107" s="240">
        <v>3.3000000000000002E-2</v>
      </c>
      <c r="P107" s="240">
        <v>0</v>
      </c>
      <c r="Q107" s="240">
        <v>0</v>
      </c>
      <c r="R107" s="240">
        <v>0</v>
      </c>
      <c r="S107" s="240">
        <v>0.05</v>
      </c>
      <c r="T107" s="240">
        <v>0</v>
      </c>
      <c r="U107" s="240">
        <v>0</v>
      </c>
      <c r="V107" s="240">
        <v>0</v>
      </c>
      <c r="W107" s="240">
        <v>0</v>
      </c>
      <c r="X107" s="240">
        <v>0</v>
      </c>
      <c r="Y107" s="240">
        <v>0</v>
      </c>
      <c r="Z107" s="240">
        <v>0</v>
      </c>
      <c r="AA107" s="248">
        <v>0.27900000000000003</v>
      </c>
      <c r="AB107" s="93"/>
    </row>
    <row r="108" spans="1:28" ht="19.5" customHeight="1" x14ac:dyDescent="0.15">
      <c r="A108" s="194"/>
      <c r="B108" s="198"/>
      <c r="C108" s="198" t="s">
        <v>162</v>
      </c>
      <c r="D108" s="189" t="s">
        <v>163</v>
      </c>
      <c r="E108" s="189" t="s">
        <v>184</v>
      </c>
      <c r="F108" s="240">
        <v>2264.48</v>
      </c>
      <c r="G108" s="240">
        <v>184.89</v>
      </c>
      <c r="H108" s="240">
        <v>158.58000000000001</v>
      </c>
      <c r="I108" s="240">
        <v>103.77</v>
      </c>
      <c r="J108" s="240">
        <v>19.02</v>
      </c>
      <c r="K108" s="240">
        <v>8.4499999999999993</v>
      </c>
      <c r="L108" s="240">
        <v>6.53</v>
      </c>
      <c r="M108" s="240">
        <v>27.51</v>
      </c>
      <c r="N108" s="240">
        <v>22.97</v>
      </c>
      <c r="O108" s="240">
        <v>11.73</v>
      </c>
      <c r="P108" s="240">
        <v>33.42</v>
      </c>
      <c r="Q108" s="240">
        <v>193.15</v>
      </c>
      <c r="R108" s="240">
        <v>458.03</v>
      </c>
      <c r="S108" s="240">
        <v>524.03</v>
      </c>
      <c r="T108" s="240">
        <v>367.85</v>
      </c>
      <c r="U108" s="240">
        <v>97.64</v>
      </c>
      <c r="V108" s="240">
        <v>30.05</v>
      </c>
      <c r="W108" s="240">
        <v>10.16</v>
      </c>
      <c r="X108" s="240">
        <v>6.7</v>
      </c>
      <c r="Y108" s="240">
        <v>0</v>
      </c>
      <c r="Z108" s="240">
        <v>0</v>
      </c>
      <c r="AA108" s="248">
        <v>0</v>
      </c>
      <c r="AB108" s="93"/>
    </row>
    <row r="109" spans="1:28" ht="19.5" customHeight="1" x14ac:dyDescent="0.15">
      <c r="A109" s="194"/>
      <c r="B109" s="198" t="s">
        <v>20</v>
      </c>
      <c r="C109" s="198"/>
      <c r="D109" s="198"/>
      <c r="E109" s="189" t="s">
        <v>150</v>
      </c>
      <c r="F109" s="240">
        <v>498.584</v>
      </c>
      <c r="G109" s="240">
        <v>0</v>
      </c>
      <c r="H109" s="240">
        <v>0</v>
      </c>
      <c r="I109" s="240">
        <v>3.512</v>
      </c>
      <c r="J109" s="240">
        <v>1.863</v>
      </c>
      <c r="K109" s="240">
        <v>1.101</v>
      </c>
      <c r="L109" s="240">
        <v>1.0449999999999999</v>
      </c>
      <c r="M109" s="240">
        <v>5.2309999999999999</v>
      </c>
      <c r="N109" s="240">
        <v>4.827</v>
      </c>
      <c r="O109" s="240">
        <v>2.702</v>
      </c>
      <c r="P109" s="240">
        <v>8.3659999999999997</v>
      </c>
      <c r="Q109" s="240">
        <v>50.198999999999998</v>
      </c>
      <c r="R109" s="240">
        <v>123.447</v>
      </c>
      <c r="S109" s="240">
        <v>146.75399999999999</v>
      </c>
      <c r="T109" s="240">
        <v>106.19199999999999</v>
      </c>
      <c r="U109" s="240">
        <v>29.277999999999999</v>
      </c>
      <c r="V109" s="240">
        <v>9.0180000000000007</v>
      </c>
      <c r="W109" s="240">
        <v>3.036</v>
      </c>
      <c r="X109" s="240">
        <v>2.0129999999999999</v>
      </c>
      <c r="Y109" s="240">
        <v>0</v>
      </c>
      <c r="Z109" s="240">
        <v>0</v>
      </c>
      <c r="AA109" s="248">
        <v>0</v>
      </c>
      <c r="AB109" s="93"/>
    </row>
    <row r="110" spans="1:28" ht="19.5" customHeight="1" x14ac:dyDescent="0.15">
      <c r="A110" s="194"/>
      <c r="B110" s="198"/>
      <c r="C110" s="198"/>
      <c r="D110" s="189" t="s">
        <v>164</v>
      </c>
      <c r="E110" s="189" t="s">
        <v>184</v>
      </c>
      <c r="F110" s="240">
        <v>10.19</v>
      </c>
      <c r="G110" s="240">
        <v>0.66</v>
      </c>
      <c r="H110" s="240">
        <v>0</v>
      </c>
      <c r="I110" s="240">
        <v>0.11</v>
      </c>
      <c r="J110" s="240">
        <v>0.42</v>
      </c>
      <c r="K110" s="240">
        <v>3.58</v>
      </c>
      <c r="L110" s="240">
        <v>3.22</v>
      </c>
      <c r="M110" s="240">
        <v>0.37</v>
      </c>
      <c r="N110" s="240">
        <v>1.19</v>
      </c>
      <c r="O110" s="240">
        <v>0.56999999999999995</v>
      </c>
      <c r="P110" s="240">
        <v>7.0000000000000007E-2</v>
      </c>
      <c r="Q110" s="240">
        <v>0</v>
      </c>
      <c r="R110" s="240">
        <v>0</v>
      </c>
      <c r="S110" s="240">
        <v>0</v>
      </c>
      <c r="T110" s="240">
        <v>0</v>
      </c>
      <c r="U110" s="240">
        <v>0</v>
      </c>
      <c r="V110" s="240">
        <v>0</v>
      </c>
      <c r="W110" s="240">
        <v>0</v>
      </c>
      <c r="X110" s="240">
        <v>0</v>
      </c>
      <c r="Y110" s="240">
        <v>0</v>
      </c>
      <c r="Z110" s="240">
        <v>0</v>
      </c>
      <c r="AA110" s="248">
        <v>0</v>
      </c>
      <c r="AB110" s="93"/>
    </row>
    <row r="111" spans="1:28" ht="19.5" customHeight="1" x14ac:dyDescent="0.15">
      <c r="A111" s="194" t="s">
        <v>227</v>
      </c>
      <c r="B111" s="198"/>
      <c r="C111" s="198"/>
      <c r="D111" s="198"/>
      <c r="E111" s="189" t="s">
        <v>150</v>
      </c>
      <c r="F111" s="240">
        <v>0.41</v>
      </c>
      <c r="G111" s="240">
        <v>0</v>
      </c>
      <c r="H111" s="240">
        <v>0</v>
      </c>
      <c r="I111" s="240">
        <v>0</v>
      </c>
      <c r="J111" s="240">
        <v>5.0000000000000001E-3</v>
      </c>
      <c r="K111" s="240">
        <v>9.7000000000000003E-2</v>
      </c>
      <c r="L111" s="240">
        <v>0.126</v>
      </c>
      <c r="M111" s="240">
        <v>2.1000000000000001E-2</v>
      </c>
      <c r="N111" s="240">
        <v>9.1999999999999998E-2</v>
      </c>
      <c r="O111" s="240">
        <v>0.06</v>
      </c>
      <c r="P111" s="240">
        <v>8.9999999999999993E-3</v>
      </c>
      <c r="Q111" s="240">
        <v>0</v>
      </c>
      <c r="R111" s="240">
        <v>0</v>
      </c>
      <c r="S111" s="240">
        <v>0</v>
      </c>
      <c r="T111" s="240">
        <v>0</v>
      </c>
      <c r="U111" s="240">
        <v>0</v>
      </c>
      <c r="V111" s="240">
        <v>0</v>
      </c>
      <c r="W111" s="240">
        <v>0</v>
      </c>
      <c r="X111" s="240">
        <v>0</v>
      </c>
      <c r="Y111" s="240">
        <v>0</v>
      </c>
      <c r="Z111" s="240">
        <v>0</v>
      </c>
      <c r="AA111" s="248">
        <v>0</v>
      </c>
      <c r="AB111" s="93"/>
    </row>
    <row r="112" spans="1:28" ht="19.5" customHeight="1" x14ac:dyDescent="0.15">
      <c r="A112" s="194"/>
      <c r="B112" s="197"/>
      <c r="C112" s="193" t="s">
        <v>165</v>
      </c>
      <c r="D112" s="188"/>
      <c r="E112" s="189" t="s">
        <v>184</v>
      </c>
      <c r="F112" s="240">
        <v>754.02</v>
      </c>
      <c r="G112" s="240">
        <v>29.73</v>
      </c>
      <c r="H112" s="240">
        <v>78.849999999999994</v>
      </c>
      <c r="I112" s="240">
        <v>133.72</v>
      </c>
      <c r="J112" s="240">
        <v>108.81</v>
      </c>
      <c r="K112" s="240">
        <v>111.37</v>
      </c>
      <c r="L112" s="240">
        <v>112.75</v>
      </c>
      <c r="M112" s="240">
        <v>34.729999999999997</v>
      </c>
      <c r="N112" s="240">
        <v>57.23</v>
      </c>
      <c r="O112" s="240">
        <v>40.79</v>
      </c>
      <c r="P112" s="240">
        <v>4.21</v>
      </c>
      <c r="Q112" s="240">
        <v>10.4</v>
      </c>
      <c r="R112" s="240">
        <v>4.95</v>
      </c>
      <c r="S112" s="240">
        <v>9.07</v>
      </c>
      <c r="T112" s="240">
        <v>9.89</v>
      </c>
      <c r="U112" s="240">
        <v>4.32</v>
      </c>
      <c r="V112" s="240">
        <v>2.39</v>
      </c>
      <c r="W112" s="240">
        <v>0.81</v>
      </c>
      <c r="X112" s="240">
        <v>0</v>
      </c>
      <c r="Y112" s="240">
        <v>0</v>
      </c>
      <c r="Z112" s="240">
        <v>0</v>
      </c>
      <c r="AA112" s="248">
        <v>0</v>
      </c>
      <c r="AB112" s="93"/>
    </row>
    <row r="113" spans="1:28" ht="19.5" customHeight="1" x14ac:dyDescent="0.15">
      <c r="A113" s="194"/>
      <c r="B113" s="197"/>
      <c r="C113" s="197"/>
      <c r="D113" s="191"/>
      <c r="E113" s="189" t="s">
        <v>150</v>
      </c>
      <c r="F113" s="240">
        <v>52.542999999999999</v>
      </c>
      <c r="G113" s="240">
        <v>0</v>
      </c>
      <c r="H113" s="240">
        <v>0.627</v>
      </c>
      <c r="I113" s="240">
        <v>3.371</v>
      </c>
      <c r="J113" s="240">
        <v>5.4669999999999996</v>
      </c>
      <c r="K113" s="240">
        <v>7.859</v>
      </c>
      <c r="L113" s="240">
        <v>11.026999999999999</v>
      </c>
      <c r="M113" s="240">
        <v>3.5150000000000001</v>
      </c>
      <c r="N113" s="240">
        <v>7.2380000000000004</v>
      </c>
      <c r="O113" s="240">
        <v>5.4669999999999996</v>
      </c>
      <c r="P113" s="240">
        <v>0.877</v>
      </c>
      <c r="Q113" s="240">
        <v>1.8120000000000001</v>
      </c>
      <c r="R113" s="240">
        <v>1.1180000000000001</v>
      </c>
      <c r="S113" s="240">
        <v>1.5760000000000001</v>
      </c>
      <c r="T113" s="240">
        <v>1.738</v>
      </c>
      <c r="U113" s="240">
        <v>0.52100000000000002</v>
      </c>
      <c r="V113" s="240">
        <v>0.246</v>
      </c>
      <c r="W113" s="240">
        <v>8.4000000000000005E-2</v>
      </c>
      <c r="X113" s="240">
        <v>0</v>
      </c>
      <c r="Y113" s="240">
        <v>0</v>
      </c>
      <c r="Z113" s="240">
        <v>0</v>
      </c>
      <c r="AA113" s="248">
        <v>0</v>
      </c>
      <c r="AB113" s="93"/>
    </row>
    <row r="114" spans="1:28" ht="19.5" customHeight="1" x14ac:dyDescent="0.15">
      <c r="A114" s="194"/>
      <c r="B114" s="196"/>
      <c r="C114" s="193" t="s">
        <v>152</v>
      </c>
      <c r="D114" s="188"/>
      <c r="E114" s="189" t="s">
        <v>184</v>
      </c>
      <c r="F114" s="240">
        <v>21551.439999999999</v>
      </c>
      <c r="G114" s="240">
        <v>17.600000000000001</v>
      </c>
      <c r="H114" s="240">
        <v>1060.02</v>
      </c>
      <c r="I114" s="240">
        <v>179.7</v>
      </c>
      <c r="J114" s="240">
        <v>293.08999999999997</v>
      </c>
      <c r="K114" s="240">
        <v>303.77999999999997</v>
      </c>
      <c r="L114" s="240">
        <v>210.32</v>
      </c>
      <c r="M114" s="240">
        <v>861.84</v>
      </c>
      <c r="N114" s="240">
        <v>739.37</v>
      </c>
      <c r="O114" s="240">
        <v>537.20000000000005</v>
      </c>
      <c r="P114" s="240">
        <v>880.9</v>
      </c>
      <c r="Q114" s="240">
        <v>1195.3599999999999</v>
      </c>
      <c r="R114" s="240">
        <v>3824.19</v>
      </c>
      <c r="S114" s="240">
        <v>3774.32</v>
      </c>
      <c r="T114" s="240">
        <v>3751.97</v>
      </c>
      <c r="U114" s="240">
        <v>2065.9299999999998</v>
      </c>
      <c r="V114" s="240">
        <v>1092.5</v>
      </c>
      <c r="W114" s="240">
        <v>460.42</v>
      </c>
      <c r="X114" s="240">
        <v>210.04</v>
      </c>
      <c r="Y114" s="240">
        <v>39.69</v>
      </c>
      <c r="Z114" s="240">
        <v>43.73</v>
      </c>
      <c r="AA114" s="248">
        <v>9.4700000000000006</v>
      </c>
      <c r="AB114" s="93"/>
    </row>
    <row r="115" spans="1:28" ht="19.5" customHeight="1" x14ac:dyDescent="0.15">
      <c r="A115" s="194"/>
      <c r="B115" s="197"/>
      <c r="C115" s="197"/>
      <c r="D115" s="191"/>
      <c r="E115" s="189" t="s">
        <v>150</v>
      </c>
      <c r="F115" s="240">
        <v>3114.625</v>
      </c>
      <c r="G115" s="240">
        <v>0</v>
      </c>
      <c r="H115" s="240">
        <v>8.2439999999999696</v>
      </c>
      <c r="I115" s="240">
        <v>4.4409999999999998</v>
      </c>
      <c r="J115" s="240">
        <v>14.704000000000001</v>
      </c>
      <c r="K115" s="240">
        <v>21.318999999999999</v>
      </c>
      <c r="L115" s="240">
        <v>19.016999999999999</v>
      </c>
      <c r="M115" s="240">
        <v>86.165999999999997</v>
      </c>
      <c r="N115" s="240">
        <v>81.935000000000002</v>
      </c>
      <c r="O115" s="240">
        <v>66.736999999999995</v>
      </c>
      <c r="P115" s="240">
        <v>122.301</v>
      </c>
      <c r="Q115" s="240">
        <v>184.977</v>
      </c>
      <c r="R115" s="240">
        <v>589.21000000000095</v>
      </c>
      <c r="S115" s="240">
        <v>606.75300000000095</v>
      </c>
      <c r="T115" s="240">
        <v>623.30899999999997</v>
      </c>
      <c r="U115" s="240">
        <v>347.00400000000002</v>
      </c>
      <c r="V115" s="240">
        <v>191.21600000000001</v>
      </c>
      <c r="W115" s="240">
        <v>85.295000000000002</v>
      </c>
      <c r="X115" s="240">
        <v>40.594999999999999</v>
      </c>
      <c r="Y115" s="240">
        <v>9.9860000000000007</v>
      </c>
      <c r="Z115" s="240">
        <v>9.2469999999999999</v>
      </c>
      <c r="AA115" s="248">
        <v>2.169</v>
      </c>
      <c r="AB115" s="93"/>
    </row>
    <row r="116" spans="1:28" ht="19.5" customHeight="1" x14ac:dyDescent="0.15">
      <c r="A116" s="194"/>
      <c r="B116" s="198" t="s">
        <v>94</v>
      </c>
      <c r="C116" s="189"/>
      <c r="D116" s="189" t="s">
        <v>153</v>
      </c>
      <c r="E116" s="189" t="s">
        <v>184</v>
      </c>
      <c r="F116" s="240">
        <v>3881.05</v>
      </c>
      <c r="G116" s="240">
        <v>0</v>
      </c>
      <c r="H116" s="240">
        <v>0</v>
      </c>
      <c r="I116" s="240">
        <v>0</v>
      </c>
      <c r="J116" s="240">
        <v>0.66</v>
      </c>
      <c r="K116" s="240">
        <v>0</v>
      </c>
      <c r="L116" s="240">
        <v>8.33</v>
      </c>
      <c r="M116" s="240">
        <v>10.64</v>
      </c>
      <c r="N116" s="240">
        <v>27.79</v>
      </c>
      <c r="O116" s="240">
        <v>43.29</v>
      </c>
      <c r="P116" s="240">
        <v>134.13999999999999</v>
      </c>
      <c r="Q116" s="240">
        <v>264.61</v>
      </c>
      <c r="R116" s="240">
        <v>559.72</v>
      </c>
      <c r="S116" s="240">
        <v>793.91</v>
      </c>
      <c r="T116" s="240">
        <v>875.06</v>
      </c>
      <c r="U116" s="240">
        <v>485.91</v>
      </c>
      <c r="V116" s="240">
        <v>320.45999999999998</v>
      </c>
      <c r="W116" s="240">
        <v>179.21</v>
      </c>
      <c r="X116" s="240">
        <v>99.79</v>
      </c>
      <c r="Y116" s="240">
        <v>39.36</v>
      </c>
      <c r="Z116" s="240">
        <v>31.3</v>
      </c>
      <c r="AA116" s="252">
        <v>6.87</v>
      </c>
      <c r="AB116" s="93"/>
    </row>
    <row r="117" spans="1:28" ht="19.5" customHeight="1" x14ac:dyDescent="0.15">
      <c r="A117" s="194"/>
      <c r="B117" s="198"/>
      <c r="C117" s="198" t="s">
        <v>10</v>
      </c>
      <c r="D117" s="198"/>
      <c r="E117" s="189" t="s">
        <v>150</v>
      </c>
      <c r="F117" s="240">
        <v>874.34400000000005</v>
      </c>
      <c r="G117" s="240">
        <v>0</v>
      </c>
      <c r="H117" s="240">
        <v>0</v>
      </c>
      <c r="I117" s="240">
        <v>0</v>
      </c>
      <c r="J117" s="240">
        <v>3.2000000000000001E-2</v>
      </c>
      <c r="K117" s="240">
        <v>0</v>
      </c>
      <c r="L117" s="240">
        <v>0.82199999999999995</v>
      </c>
      <c r="M117" s="240">
        <v>1.381</v>
      </c>
      <c r="N117" s="240">
        <v>4.2350000000000003</v>
      </c>
      <c r="O117" s="240">
        <v>7.4710000000000001</v>
      </c>
      <c r="P117" s="240">
        <v>25.465</v>
      </c>
      <c r="Q117" s="240">
        <v>55.01</v>
      </c>
      <c r="R117" s="240">
        <v>117.79300000000001</v>
      </c>
      <c r="S117" s="240">
        <v>175.84299999999999</v>
      </c>
      <c r="T117" s="240">
        <v>204.40600000000001</v>
      </c>
      <c r="U117" s="240">
        <v>116.071</v>
      </c>
      <c r="V117" s="240">
        <v>78.322999999999993</v>
      </c>
      <c r="W117" s="240">
        <v>43.960999999999999</v>
      </c>
      <c r="X117" s="240">
        <v>24.385999999999999</v>
      </c>
      <c r="Y117" s="240">
        <v>9.9380000000000006</v>
      </c>
      <c r="Z117" s="240">
        <v>7.42</v>
      </c>
      <c r="AA117" s="248">
        <v>1.7869999999999999</v>
      </c>
      <c r="AB117" s="93"/>
    </row>
    <row r="118" spans="1:28" ht="19.5" customHeight="1" x14ac:dyDescent="0.15">
      <c r="A118" s="194"/>
      <c r="B118" s="198"/>
      <c r="C118" s="198"/>
      <c r="D118" s="189" t="s">
        <v>157</v>
      </c>
      <c r="E118" s="189" t="s">
        <v>184</v>
      </c>
      <c r="F118" s="240">
        <v>3846.85</v>
      </c>
      <c r="G118" s="240">
        <v>0</v>
      </c>
      <c r="H118" s="240">
        <v>0</v>
      </c>
      <c r="I118" s="240">
        <v>0</v>
      </c>
      <c r="J118" s="240">
        <v>0.66</v>
      </c>
      <c r="K118" s="240">
        <v>0</v>
      </c>
      <c r="L118" s="240">
        <v>8.33</v>
      </c>
      <c r="M118" s="240">
        <v>10.64</v>
      </c>
      <c r="N118" s="240">
        <v>27.79</v>
      </c>
      <c r="O118" s="240">
        <v>43.29</v>
      </c>
      <c r="P118" s="240">
        <v>134.13999999999999</v>
      </c>
      <c r="Q118" s="240">
        <v>264.61</v>
      </c>
      <c r="R118" s="240">
        <v>559.72</v>
      </c>
      <c r="S118" s="240">
        <v>787.22</v>
      </c>
      <c r="T118" s="240">
        <v>867.54</v>
      </c>
      <c r="U118" s="240">
        <v>478.27</v>
      </c>
      <c r="V118" s="240">
        <v>320.45999999999998</v>
      </c>
      <c r="W118" s="240">
        <v>170.04</v>
      </c>
      <c r="X118" s="240">
        <v>96.61</v>
      </c>
      <c r="Y118" s="240">
        <v>39.36</v>
      </c>
      <c r="Z118" s="240">
        <v>31.3</v>
      </c>
      <c r="AA118" s="248">
        <v>6.87</v>
      </c>
      <c r="AB118" s="93"/>
    </row>
    <row r="119" spans="1:28" ht="19.5" customHeight="1" x14ac:dyDescent="0.15">
      <c r="A119" s="194"/>
      <c r="B119" s="198"/>
      <c r="C119" s="198"/>
      <c r="D119" s="198"/>
      <c r="E119" s="189" t="s">
        <v>150</v>
      </c>
      <c r="F119" s="240">
        <v>865.65700000000004</v>
      </c>
      <c r="G119" s="240">
        <v>0</v>
      </c>
      <c r="H119" s="240">
        <v>0</v>
      </c>
      <c r="I119" s="240">
        <v>0</v>
      </c>
      <c r="J119" s="240">
        <v>3.2000000000000001E-2</v>
      </c>
      <c r="K119" s="240">
        <v>0</v>
      </c>
      <c r="L119" s="240">
        <v>0.82199999999999995</v>
      </c>
      <c r="M119" s="240">
        <v>1.381</v>
      </c>
      <c r="N119" s="240">
        <v>4.2350000000000003</v>
      </c>
      <c r="O119" s="240">
        <v>7.4710000000000001</v>
      </c>
      <c r="P119" s="240">
        <v>25.465</v>
      </c>
      <c r="Q119" s="240">
        <v>55.01</v>
      </c>
      <c r="R119" s="240">
        <v>117.79300000000001</v>
      </c>
      <c r="S119" s="240">
        <v>174.238</v>
      </c>
      <c r="T119" s="240">
        <v>202.52199999999999</v>
      </c>
      <c r="U119" s="240">
        <v>114.08499999999999</v>
      </c>
      <c r="V119" s="240">
        <v>78.322999999999993</v>
      </c>
      <c r="W119" s="240">
        <v>41.576000000000001</v>
      </c>
      <c r="X119" s="240">
        <v>23.559000000000001</v>
      </c>
      <c r="Y119" s="240">
        <v>9.9380000000000006</v>
      </c>
      <c r="Z119" s="240">
        <v>7.42</v>
      </c>
      <c r="AA119" s="248">
        <v>1.7869999999999999</v>
      </c>
      <c r="AB119" s="93"/>
    </row>
    <row r="120" spans="1:28" ht="19.5" customHeight="1" x14ac:dyDescent="0.15">
      <c r="A120" s="194"/>
      <c r="B120" s="198" t="s">
        <v>65</v>
      </c>
      <c r="C120" s="198" t="s">
        <v>159</v>
      </c>
      <c r="D120" s="189" t="s">
        <v>160</v>
      </c>
      <c r="E120" s="189" t="s">
        <v>184</v>
      </c>
      <c r="F120" s="240">
        <v>34.200000000000003</v>
      </c>
      <c r="G120" s="240">
        <v>0</v>
      </c>
      <c r="H120" s="240">
        <v>0</v>
      </c>
      <c r="I120" s="240">
        <v>0</v>
      </c>
      <c r="J120" s="240">
        <v>0</v>
      </c>
      <c r="K120" s="240">
        <v>0</v>
      </c>
      <c r="L120" s="240">
        <v>0</v>
      </c>
      <c r="M120" s="240">
        <v>0</v>
      </c>
      <c r="N120" s="240">
        <v>0</v>
      </c>
      <c r="O120" s="240">
        <v>0</v>
      </c>
      <c r="P120" s="240">
        <v>0</v>
      </c>
      <c r="Q120" s="240">
        <v>0</v>
      </c>
      <c r="R120" s="240">
        <v>0</v>
      </c>
      <c r="S120" s="240">
        <v>6.69</v>
      </c>
      <c r="T120" s="240">
        <v>7.52</v>
      </c>
      <c r="U120" s="240">
        <v>7.64</v>
      </c>
      <c r="V120" s="240">
        <v>0</v>
      </c>
      <c r="W120" s="240">
        <v>9.17</v>
      </c>
      <c r="X120" s="240">
        <v>3.18</v>
      </c>
      <c r="Y120" s="240">
        <v>0</v>
      </c>
      <c r="Z120" s="240">
        <v>0</v>
      </c>
      <c r="AA120" s="248">
        <v>0</v>
      </c>
      <c r="AB120" s="93"/>
    </row>
    <row r="121" spans="1:28" ht="19.5" customHeight="1" x14ac:dyDescent="0.15">
      <c r="A121" s="194"/>
      <c r="B121" s="198"/>
      <c r="C121" s="198"/>
      <c r="D121" s="198"/>
      <c r="E121" s="189" t="s">
        <v>150</v>
      </c>
      <c r="F121" s="240">
        <v>8.6869999999999994</v>
      </c>
      <c r="G121" s="240">
        <v>0</v>
      </c>
      <c r="H121" s="240">
        <v>0</v>
      </c>
      <c r="I121" s="240">
        <v>0</v>
      </c>
      <c r="J121" s="240">
        <v>0</v>
      </c>
      <c r="K121" s="240">
        <v>0</v>
      </c>
      <c r="L121" s="240">
        <v>0</v>
      </c>
      <c r="M121" s="240">
        <v>0</v>
      </c>
      <c r="N121" s="240">
        <v>0</v>
      </c>
      <c r="O121" s="240">
        <v>0</v>
      </c>
      <c r="P121" s="240">
        <v>0</v>
      </c>
      <c r="Q121" s="240">
        <v>0</v>
      </c>
      <c r="R121" s="240">
        <v>0</v>
      </c>
      <c r="S121" s="240">
        <v>1.605</v>
      </c>
      <c r="T121" s="240">
        <v>1.8839999999999999</v>
      </c>
      <c r="U121" s="240">
        <v>1.986</v>
      </c>
      <c r="V121" s="240">
        <v>0</v>
      </c>
      <c r="W121" s="240">
        <v>2.3849999999999998</v>
      </c>
      <c r="X121" s="240">
        <v>0.82699999999999996</v>
      </c>
      <c r="Y121" s="240">
        <v>0</v>
      </c>
      <c r="Z121" s="240">
        <v>0</v>
      </c>
      <c r="AA121" s="248">
        <v>0</v>
      </c>
      <c r="AB121" s="93"/>
    </row>
    <row r="122" spans="1:28" ht="19.5" customHeight="1" x14ac:dyDescent="0.15">
      <c r="A122" s="194" t="s">
        <v>85</v>
      </c>
      <c r="B122" s="198"/>
      <c r="C122" s="198"/>
      <c r="D122" s="189" t="s">
        <v>166</v>
      </c>
      <c r="E122" s="189" t="s">
        <v>184</v>
      </c>
      <c r="F122" s="240">
        <v>0</v>
      </c>
      <c r="G122" s="240">
        <v>0</v>
      </c>
      <c r="H122" s="240">
        <v>0</v>
      </c>
      <c r="I122" s="240">
        <v>0</v>
      </c>
      <c r="J122" s="240">
        <v>0</v>
      </c>
      <c r="K122" s="240">
        <v>0</v>
      </c>
      <c r="L122" s="240">
        <v>0</v>
      </c>
      <c r="M122" s="240">
        <v>0</v>
      </c>
      <c r="N122" s="240">
        <v>0</v>
      </c>
      <c r="O122" s="240">
        <v>0</v>
      </c>
      <c r="P122" s="240">
        <v>0</v>
      </c>
      <c r="Q122" s="240">
        <v>0</v>
      </c>
      <c r="R122" s="240">
        <v>0</v>
      </c>
      <c r="S122" s="240">
        <v>0</v>
      </c>
      <c r="T122" s="240">
        <v>0</v>
      </c>
      <c r="U122" s="240">
        <v>0</v>
      </c>
      <c r="V122" s="240">
        <v>0</v>
      </c>
      <c r="W122" s="240">
        <v>0</v>
      </c>
      <c r="X122" s="240">
        <v>0</v>
      </c>
      <c r="Y122" s="240">
        <v>0</v>
      </c>
      <c r="Z122" s="240">
        <v>0</v>
      </c>
      <c r="AA122" s="248">
        <v>0</v>
      </c>
      <c r="AB122" s="93"/>
    </row>
    <row r="123" spans="1:28" ht="19.5" customHeight="1" x14ac:dyDescent="0.15">
      <c r="A123" s="194"/>
      <c r="B123" s="198"/>
      <c r="C123" s="198" t="s">
        <v>162</v>
      </c>
      <c r="D123" s="198"/>
      <c r="E123" s="189" t="s">
        <v>150</v>
      </c>
      <c r="F123" s="240">
        <v>0</v>
      </c>
      <c r="G123" s="240">
        <v>0</v>
      </c>
      <c r="H123" s="240">
        <v>0</v>
      </c>
      <c r="I123" s="240">
        <v>0</v>
      </c>
      <c r="J123" s="240">
        <v>0</v>
      </c>
      <c r="K123" s="240">
        <v>0</v>
      </c>
      <c r="L123" s="240">
        <v>0</v>
      </c>
      <c r="M123" s="240">
        <v>0</v>
      </c>
      <c r="N123" s="240">
        <v>0</v>
      </c>
      <c r="O123" s="240">
        <v>0</v>
      </c>
      <c r="P123" s="240">
        <v>0</v>
      </c>
      <c r="Q123" s="240">
        <v>0</v>
      </c>
      <c r="R123" s="240">
        <v>0</v>
      </c>
      <c r="S123" s="240">
        <v>0</v>
      </c>
      <c r="T123" s="240">
        <v>0</v>
      </c>
      <c r="U123" s="240">
        <v>0</v>
      </c>
      <c r="V123" s="240">
        <v>0</v>
      </c>
      <c r="W123" s="240">
        <v>0</v>
      </c>
      <c r="X123" s="240">
        <v>0</v>
      </c>
      <c r="Y123" s="240">
        <v>0</v>
      </c>
      <c r="Z123" s="240">
        <v>0</v>
      </c>
      <c r="AA123" s="248">
        <v>0</v>
      </c>
      <c r="AB123" s="93"/>
    </row>
    <row r="124" spans="1:28" ht="19.5" customHeight="1" x14ac:dyDescent="0.15">
      <c r="A124" s="194"/>
      <c r="B124" s="198" t="s">
        <v>20</v>
      </c>
      <c r="C124" s="198"/>
      <c r="D124" s="189" t="s">
        <v>164</v>
      </c>
      <c r="E124" s="189" t="s">
        <v>184</v>
      </c>
      <c r="F124" s="240">
        <v>0</v>
      </c>
      <c r="G124" s="240">
        <v>0</v>
      </c>
      <c r="H124" s="240">
        <v>0</v>
      </c>
      <c r="I124" s="240">
        <v>0</v>
      </c>
      <c r="J124" s="240">
        <v>0</v>
      </c>
      <c r="K124" s="240">
        <v>0</v>
      </c>
      <c r="L124" s="240">
        <v>0</v>
      </c>
      <c r="M124" s="240">
        <v>0</v>
      </c>
      <c r="N124" s="240">
        <v>0</v>
      </c>
      <c r="O124" s="240">
        <v>0</v>
      </c>
      <c r="P124" s="240">
        <v>0</v>
      </c>
      <c r="Q124" s="240">
        <v>0</v>
      </c>
      <c r="R124" s="240">
        <v>0</v>
      </c>
      <c r="S124" s="240">
        <v>0</v>
      </c>
      <c r="T124" s="240">
        <v>0</v>
      </c>
      <c r="U124" s="240">
        <v>0</v>
      </c>
      <c r="V124" s="240">
        <v>0</v>
      </c>
      <c r="W124" s="240">
        <v>0</v>
      </c>
      <c r="X124" s="240">
        <v>0</v>
      </c>
      <c r="Y124" s="240">
        <v>0</v>
      </c>
      <c r="Z124" s="240">
        <v>0</v>
      </c>
      <c r="AA124" s="248">
        <v>0</v>
      </c>
      <c r="AB124" s="93"/>
    </row>
    <row r="125" spans="1:28" ht="19.5" customHeight="1" x14ac:dyDescent="0.15">
      <c r="A125" s="194"/>
      <c r="B125" s="198"/>
      <c r="C125" s="198"/>
      <c r="D125" s="198"/>
      <c r="E125" s="189" t="s">
        <v>150</v>
      </c>
      <c r="F125" s="240">
        <v>0</v>
      </c>
      <c r="G125" s="240">
        <v>0</v>
      </c>
      <c r="H125" s="240">
        <v>0</v>
      </c>
      <c r="I125" s="240">
        <v>0</v>
      </c>
      <c r="J125" s="240">
        <v>0</v>
      </c>
      <c r="K125" s="240">
        <v>0</v>
      </c>
      <c r="L125" s="240">
        <v>0</v>
      </c>
      <c r="M125" s="240">
        <v>0</v>
      </c>
      <c r="N125" s="240">
        <v>0</v>
      </c>
      <c r="O125" s="240">
        <v>0</v>
      </c>
      <c r="P125" s="240">
        <v>0</v>
      </c>
      <c r="Q125" s="240">
        <v>0</v>
      </c>
      <c r="R125" s="240">
        <v>0</v>
      </c>
      <c r="S125" s="240">
        <v>0</v>
      </c>
      <c r="T125" s="240">
        <v>0</v>
      </c>
      <c r="U125" s="240">
        <v>0</v>
      </c>
      <c r="V125" s="240">
        <v>0</v>
      </c>
      <c r="W125" s="240">
        <v>0</v>
      </c>
      <c r="X125" s="240">
        <v>0</v>
      </c>
      <c r="Y125" s="240">
        <v>0</v>
      </c>
      <c r="Z125" s="240">
        <v>0</v>
      </c>
      <c r="AA125" s="248">
        <v>0</v>
      </c>
      <c r="AB125" s="93"/>
    </row>
    <row r="126" spans="1:28" ht="19.5" customHeight="1" x14ac:dyDescent="0.15">
      <c r="A126" s="194"/>
      <c r="B126" s="197"/>
      <c r="C126" s="193" t="s">
        <v>165</v>
      </c>
      <c r="D126" s="188"/>
      <c r="E126" s="189" t="s">
        <v>184</v>
      </c>
      <c r="F126" s="240">
        <v>17670.39</v>
      </c>
      <c r="G126" s="240">
        <v>17.600000000000001</v>
      </c>
      <c r="H126" s="240">
        <v>1060.02</v>
      </c>
      <c r="I126" s="240">
        <v>179.7</v>
      </c>
      <c r="J126" s="240">
        <v>292.43</v>
      </c>
      <c r="K126" s="240">
        <v>303.77999999999997</v>
      </c>
      <c r="L126" s="240">
        <v>201.99</v>
      </c>
      <c r="M126" s="240">
        <v>851.2</v>
      </c>
      <c r="N126" s="240">
        <v>711.58</v>
      </c>
      <c r="O126" s="240">
        <v>493.91</v>
      </c>
      <c r="P126" s="240">
        <v>746.76</v>
      </c>
      <c r="Q126" s="240">
        <v>930.75</v>
      </c>
      <c r="R126" s="240">
        <v>3264.47</v>
      </c>
      <c r="S126" s="240">
        <v>2980.41</v>
      </c>
      <c r="T126" s="240">
        <v>2876.91</v>
      </c>
      <c r="U126" s="240">
        <v>1580.02</v>
      </c>
      <c r="V126" s="240">
        <v>772.04</v>
      </c>
      <c r="W126" s="240">
        <v>281.20999999999998</v>
      </c>
      <c r="X126" s="240">
        <v>110.25</v>
      </c>
      <c r="Y126" s="240">
        <v>0.33</v>
      </c>
      <c r="Z126" s="240">
        <v>12.43</v>
      </c>
      <c r="AA126" s="248">
        <v>2.6</v>
      </c>
      <c r="AB126" s="93"/>
    </row>
    <row r="127" spans="1:28" ht="19.5" customHeight="1" thickBot="1" x14ac:dyDescent="0.2">
      <c r="A127" s="199"/>
      <c r="B127" s="200"/>
      <c r="C127" s="200"/>
      <c r="D127" s="201"/>
      <c r="E127" s="202" t="s">
        <v>150</v>
      </c>
      <c r="F127" s="240">
        <v>2240.2809999999999</v>
      </c>
      <c r="G127" s="251">
        <v>0</v>
      </c>
      <c r="H127" s="250">
        <v>8.2439999999999696</v>
      </c>
      <c r="I127" s="250">
        <v>4.4409999999999998</v>
      </c>
      <c r="J127" s="250">
        <v>14.672000000000001</v>
      </c>
      <c r="K127" s="250">
        <v>21.318999999999999</v>
      </c>
      <c r="L127" s="250">
        <v>18.195</v>
      </c>
      <c r="M127" s="250">
        <v>84.784999999999997</v>
      </c>
      <c r="N127" s="250">
        <v>77.7</v>
      </c>
      <c r="O127" s="250">
        <v>59.265999999999998</v>
      </c>
      <c r="P127" s="250">
        <v>96.835999999999999</v>
      </c>
      <c r="Q127" s="250">
        <v>129.96700000000001</v>
      </c>
      <c r="R127" s="250">
        <v>471.417000000001</v>
      </c>
      <c r="S127" s="250">
        <v>430.91000000000099</v>
      </c>
      <c r="T127" s="250">
        <v>418.90300000000002</v>
      </c>
      <c r="U127" s="250">
        <v>230.93299999999999</v>
      </c>
      <c r="V127" s="250">
        <v>112.893</v>
      </c>
      <c r="W127" s="250">
        <v>41.334000000000003</v>
      </c>
      <c r="X127" s="250">
        <v>16.209</v>
      </c>
      <c r="Y127" s="250">
        <v>4.8000000000000001E-2</v>
      </c>
      <c r="Z127" s="250">
        <v>1.827</v>
      </c>
      <c r="AA127" s="249">
        <v>0.38200000000000001</v>
      </c>
      <c r="AB127" s="93"/>
    </row>
    <row r="128" spans="1:28" ht="19.5" customHeight="1" x14ac:dyDescent="0.15">
      <c r="A128" s="372" t="s">
        <v>119</v>
      </c>
      <c r="B128" s="375" t="s">
        <v>120</v>
      </c>
      <c r="C128" s="376"/>
      <c r="D128" s="377"/>
      <c r="E128" s="198" t="s">
        <v>184</v>
      </c>
      <c r="F128" s="248">
        <v>1496.03</v>
      </c>
    </row>
    <row r="129" spans="1:28" ht="19.5" customHeight="1" x14ac:dyDescent="0.15">
      <c r="A129" s="373"/>
      <c r="B129" s="378" t="s">
        <v>206</v>
      </c>
      <c r="C129" s="379"/>
      <c r="D129" s="380"/>
      <c r="E129" s="189" t="s">
        <v>184</v>
      </c>
      <c r="F129" s="248">
        <v>1274.22</v>
      </c>
    </row>
    <row r="130" spans="1:28" ht="19.5" customHeight="1" x14ac:dyDescent="0.15">
      <c r="A130" s="374"/>
      <c r="B130" s="378" t="s">
        <v>207</v>
      </c>
      <c r="C130" s="379"/>
      <c r="D130" s="380"/>
      <c r="E130" s="189" t="s">
        <v>184</v>
      </c>
      <c r="F130" s="248">
        <v>221.81</v>
      </c>
    </row>
    <row r="131" spans="1:28" ht="19.5" customHeight="1" thickBot="1" x14ac:dyDescent="0.2">
      <c r="A131" s="381" t="s">
        <v>205</v>
      </c>
      <c r="B131" s="382"/>
      <c r="C131" s="382"/>
      <c r="D131" s="383"/>
      <c r="E131" s="203" t="s">
        <v>184</v>
      </c>
      <c r="F131" s="247">
        <v>0</v>
      </c>
    </row>
    <row r="133" spans="1:28" ht="19.5" customHeight="1" x14ac:dyDescent="0.15">
      <c r="A133" s="88" t="s">
        <v>387</v>
      </c>
      <c r="F133" s="261" t="s">
        <v>541</v>
      </c>
    </row>
    <row r="134" spans="1:28" ht="19.5" customHeight="1" thickBot="1" x14ac:dyDescent="0.2">
      <c r="A134" s="369" t="s">
        <v>28</v>
      </c>
      <c r="B134" s="371"/>
      <c r="C134" s="371"/>
      <c r="D134" s="371"/>
      <c r="E134" s="371"/>
      <c r="F134" s="371"/>
      <c r="G134" s="371"/>
      <c r="H134" s="371"/>
      <c r="I134" s="371"/>
      <c r="J134" s="371"/>
      <c r="K134" s="371"/>
      <c r="L134" s="371"/>
      <c r="M134" s="371"/>
      <c r="N134" s="371"/>
      <c r="O134" s="371"/>
      <c r="P134" s="371"/>
      <c r="Q134" s="371"/>
      <c r="R134" s="371"/>
      <c r="S134" s="371"/>
      <c r="T134" s="371"/>
      <c r="U134" s="371"/>
      <c r="V134" s="371"/>
      <c r="W134" s="371"/>
      <c r="X134" s="371"/>
      <c r="Y134" s="371"/>
      <c r="Z134" s="371"/>
      <c r="AA134" s="371"/>
    </row>
    <row r="135" spans="1:28" ht="19.5" customHeight="1" x14ac:dyDescent="0.15">
      <c r="A135" s="185" t="s">
        <v>180</v>
      </c>
      <c r="B135" s="186"/>
      <c r="C135" s="186"/>
      <c r="D135" s="186"/>
      <c r="E135" s="186"/>
      <c r="F135" s="90" t="s">
        <v>181</v>
      </c>
      <c r="G135" s="91"/>
      <c r="H135" s="91"/>
      <c r="I135" s="91"/>
      <c r="J135" s="91"/>
      <c r="K135" s="91"/>
      <c r="L135" s="91"/>
      <c r="M135" s="91"/>
      <c r="N135" s="91"/>
      <c r="O135" s="91"/>
      <c r="P135" s="91"/>
      <c r="Q135" s="260"/>
      <c r="R135" s="92"/>
      <c r="S135" s="91"/>
      <c r="T135" s="91"/>
      <c r="U135" s="91"/>
      <c r="V135" s="91"/>
      <c r="W135" s="91"/>
      <c r="X135" s="91"/>
      <c r="Y135" s="91"/>
      <c r="Z135" s="91"/>
      <c r="AA135" s="259" t="s">
        <v>182</v>
      </c>
      <c r="AB135" s="93"/>
    </row>
    <row r="136" spans="1:28" ht="19.5" customHeight="1" x14ac:dyDescent="0.15">
      <c r="A136" s="187" t="s">
        <v>183</v>
      </c>
      <c r="B136" s="188"/>
      <c r="C136" s="188"/>
      <c r="D136" s="188"/>
      <c r="E136" s="189" t="s">
        <v>184</v>
      </c>
      <c r="F136" s="240">
        <v>10111.36</v>
      </c>
      <c r="G136" s="256" t="s">
        <v>185</v>
      </c>
      <c r="H136" s="256" t="s">
        <v>186</v>
      </c>
      <c r="I136" s="256" t="s">
        <v>187</v>
      </c>
      <c r="J136" s="256" t="s">
        <v>188</v>
      </c>
      <c r="K136" s="256" t="s">
        <v>228</v>
      </c>
      <c r="L136" s="256" t="s">
        <v>229</v>
      </c>
      <c r="M136" s="256" t="s">
        <v>230</v>
      </c>
      <c r="N136" s="256" t="s">
        <v>231</v>
      </c>
      <c r="O136" s="256" t="s">
        <v>232</v>
      </c>
      <c r="P136" s="256" t="s">
        <v>233</v>
      </c>
      <c r="Q136" s="258" t="s">
        <v>234</v>
      </c>
      <c r="R136" s="257" t="s">
        <v>235</v>
      </c>
      <c r="S136" s="256" t="s">
        <v>236</v>
      </c>
      <c r="T136" s="256" t="s">
        <v>237</v>
      </c>
      <c r="U136" s="256" t="s">
        <v>238</v>
      </c>
      <c r="V136" s="256" t="s">
        <v>239</v>
      </c>
      <c r="W136" s="256" t="s">
        <v>42</v>
      </c>
      <c r="X136" s="256" t="s">
        <v>147</v>
      </c>
      <c r="Y136" s="256" t="s">
        <v>148</v>
      </c>
      <c r="Z136" s="256" t="s">
        <v>149</v>
      </c>
      <c r="AA136" s="253"/>
      <c r="AB136" s="93"/>
    </row>
    <row r="137" spans="1:28" ht="19.5" customHeight="1" x14ac:dyDescent="0.15">
      <c r="A137" s="190"/>
      <c r="B137" s="191"/>
      <c r="C137" s="191"/>
      <c r="D137" s="191"/>
      <c r="E137" s="189" t="s">
        <v>150</v>
      </c>
      <c r="F137" s="240">
        <v>1920.3879999999999</v>
      </c>
      <c r="G137" s="254"/>
      <c r="H137" s="254"/>
      <c r="I137" s="254"/>
      <c r="J137" s="254"/>
      <c r="K137" s="254"/>
      <c r="L137" s="254"/>
      <c r="M137" s="254"/>
      <c r="N137" s="254"/>
      <c r="O137" s="254"/>
      <c r="P137" s="254"/>
      <c r="Q137" s="255"/>
      <c r="R137" s="94"/>
      <c r="S137" s="254"/>
      <c r="T137" s="254"/>
      <c r="U137" s="254"/>
      <c r="V137" s="254"/>
      <c r="W137" s="254"/>
      <c r="X137" s="254"/>
      <c r="Y137" s="254"/>
      <c r="Z137" s="254"/>
      <c r="AA137" s="253" t="s">
        <v>151</v>
      </c>
      <c r="AB137" s="93"/>
    </row>
    <row r="138" spans="1:28" ht="19.5" customHeight="1" x14ac:dyDescent="0.15">
      <c r="A138" s="192"/>
      <c r="B138" s="193" t="s">
        <v>152</v>
      </c>
      <c r="C138" s="188"/>
      <c r="D138" s="188"/>
      <c r="E138" s="189" t="s">
        <v>184</v>
      </c>
      <c r="F138" s="240">
        <v>9820.0400000000009</v>
      </c>
      <c r="G138" s="240">
        <v>51.46</v>
      </c>
      <c r="H138" s="240">
        <v>445.75</v>
      </c>
      <c r="I138" s="240">
        <v>82.58</v>
      </c>
      <c r="J138" s="240">
        <v>75.42</v>
      </c>
      <c r="K138" s="240">
        <v>161.44</v>
      </c>
      <c r="L138" s="240">
        <v>318.08</v>
      </c>
      <c r="M138" s="240">
        <v>613.15</v>
      </c>
      <c r="N138" s="240">
        <v>842.93</v>
      </c>
      <c r="O138" s="240">
        <v>436.67</v>
      </c>
      <c r="P138" s="240">
        <v>634.4</v>
      </c>
      <c r="Q138" s="240">
        <v>938.57</v>
      </c>
      <c r="R138" s="240">
        <v>1732.79</v>
      </c>
      <c r="S138" s="240">
        <v>1744.13</v>
      </c>
      <c r="T138" s="240">
        <v>925.25</v>
      </c>
      <c r="U138" s="240">
        <v>422.2</v>
      </c>
      <c r="V138" s="240">
        <v>194.92</v>
      </c>
      <c r="W138" s="240">
        <v>104.42</v>
      </c>
      <c r="X138" s="240">
        <v>48.08</v>
      </c>
      <c r="Y138" s="240">
        <v>20.84</v>
      </c>
      <c r="Z138" s="240">
        <v>20.93</v>
      </c>
      <c r="AA138" s="248">
        <v>6.03</v>
      </c>
      <c r="AB138" s="93"/>
    </row>
    <row r="139" spans="1:28" ht="19.5" customHeight="1" x14ac:dyDescent="0.15">
      <c r="A139" s="194"/>
      <c r="B139" s="195"/>
      <c r="C139" s="191"/>
      <c r="D139" s="191"/>
      <c r="E139" s="189" t="s">
        <v>150</v>
      </c>
      <c r="F139" s="240">
        <v>1920.3879999999999</v>
      </c>
      <c r="G139" s="240">
        <v>0</v>
      </c>
      <c r="H139" s="240">
        <v>2.9969999999999799</v>
      </c>
      <c r="I139" s="240">
        <v>2.15</v>
      </c>
      <c r="J139" s="240">
        <v>6.0119999999999996</v>
      </c>
      <c r="K139" s="240">
        <v>22.579000000000001</v>
      </c>
      <c r="L139" s="240">
        <v>61.314999999999998</v>
      </c>
      <c r="M139" s="240">
        <v>98.822000000000003</v>
      </c>
      <c r="N139" s="240">
        <v>162.57499999999999</v>
      </c>
      <c r="O139" s="240">
        <v>89.163999999999902</v>
      </c>
      <c r="P139" s="240">
        <v>131.77500000000001</v>
      </c>
      <c r="Q139" s="240">
        <v>203.83799999999999</v>
      </c>
      <c r="R139" s="240">
        <v>368.48600000000101</v>
      </c>
      <c r="S139" s="240">
        <v>354.20400000000001</v>
      </c>
      <c r="T139" s="240">
        <v>207.34</v>
      </c>
      <c r="U139" s="240">
        <v>103.14</v>
      </c>
      <c r="V139" s="240">
        <v>51.683</v>
      </c>
      <c r="W139" s="240">
        <v>28.625</v>
      </c>
      <c r="X139" s="240">
        <v>13.643000000000001</v>
      </c>
      <c r="Y139" s="240">
        <v>5.7720000000000002</v>
      </c>
      <c r="Z139" s="240">
        <v>4.8499999999999996</v>
      </c>
      <c r="AA139" s="248">
        <v>1.4179999999999999</v>
      </c>
      <c r="AB139" s="93"/>
    </row>
    <row r="140" spans="1:28" ht="19.5" customHeight="1" x14ac:dyDescent="0.15">
      <c r="A140" s="194"/>
      <c r="B140" s="196"/>
      <c r="C140" s="193" t="s">
        <v>152</v>
      </c>
      <c r="D140" s="188"/>
      <c r="E140" s="189" t="s">
        <v>184</v>
      </c>
      <c r="F140" s="240">
        <v>4576.53</v>
      </c>
      <c r="G140" s="240">
        <v>51.26</v>
      </c>
      <c r="H140" s="240">
        <v>103.22</v>
      </c>
      <c r="I140" s="240">
        <v>53.08</v>
      </c>
      <c r="J140" s="240">
        <v>59.81</v>
      </c>
      <c r="K140" s="240">
        <v>145.07</v>
      </c>
      <c r="L140" s="240">
        <v>293.14</v>
      </c>
      <c r="M140" s="240">
        <v>280.82</v>
      </c>
      <c r="N140" s="240">
        <v>480.56</v>
      </c>
      <c r="O140" s="240">
        <v>260.92</v>
      </c>
      <c r="P140" s="240">
        <v>345.84</v>
      </c>
      <c r="Q140" s="240">
        <v>521.02</v>
      </c>
      <c r="R140" s="240">
        <v>797.22</v>
      </c>
      <c r="S140" s="240">
        <v>593.96</v>
      </c>
      <c r="T140" s="240">
        <v>309.75</v>
      </c>
      <c r="U140" s="240">
        <v>155.81</v>
      </c>
      <c r="V140" s="240">
        <v>69.52</v>
      </c>
      <c r="W140" s="240">
        <v>33.36</v>
      </c>
      <c r="X140" s="240">
        <v>14</v>
      </c>
      <c r="Y140" s="240">
        <v>4.6399999999999997</v>
      </c>
      <c r="Z140" s="240">
        <v>1.01</v>
      </c>
      <c r="AA140" s="248">
        <v>2.52</v>
      </c>
      <c r="AB140" s="93"/>
    </row>
    <row r="141" spans="1:28" ht="19.5" customHeight="1" x14ac:dyDescent="0.15">
      <c r="A141" s="194"/>
      <c r="B141" s="197"/>
      <c r="C141" s="197"/>
      <c r="D141" s="191"/>
      <c r="E141" s="189" t="s">
        <v>150</v>
      </c>
      <c r="F141" s="240">
        <v>1119.4179999999999</v>
      </c>
      <c r="G141" s="240">
        <v>0</v>
      </c>
      <c r="H141" s="240">
        <v>0.314</v>
      </c>
      <c r="I141" s="240">
        <v>1.4119999999999999</v>
      </c>
      <c r="J141" s="240">
        <v>5.2270000000000003</v>
      </c>
      <c r="K141" s="240">
        <v>21.433</v>
      </c>
      <c r="L141" s="240">
        <v>59.052</v>
      </c>
      <c r="M141" s="240">
        <v>65.558000000000007</v>
      </c>
      <c r="N141" s="240">
        <v>122.048</v>
      </c>
      <c r="O141" s="240">
        <v>66.968999999999895</v>
      </c>
      <c r="P141" s="240">
        <v>90.462000000000003</v>
      </c>
      <c r="Q141" s="240">
        <v>136.68299999999999</v>
      </c>
      <c r="R141" s="240">
        <v>216.33199999999999</v>
      </c>
      <c r="S141" s="240">
        <v>159.84299999999999</v>
      </c>
      <c r="T141" s="240">
        <v>88.447999999999993</v>
      </c>
      <c r="U141" s="240">
        <v>44.563000000000002</v>
      </c>
      <c r="V141" s="240">
        <v>22.425000000000001</v>
      </c>
      <c r="W141" s="240">
        <v>10.920999999999999</v>
      </c>
      <c r="X141" s="240">
        <v>4.9669999999999996</v>
      </c>
      <c r="Y141" s="240">
        <v>1.72</v>
      </c>
      <c r="Z141" s="240">
        <v>0.41399999999999998</v>
      </c>
      <c r="AA141" s="248">
        <v>0.627</v>
      </c>
      <c r="AB141" s="93"/>
    </row>
    <row r="142" spans="1:28" ht="19.5" customHeight="1" x14ac:dyDescent="0.15">
      <c r="A142" s="194"/>
      <c r="B142" s="198"/>
      <c r="C142" s="189"/>
      <c r="D142" s="189" t="s">
        <v>153</v>
      </c>
      <c r="E142" s="189" t="s">
        <v>184</v>
      </c>
      <c r="F142" s="240">
        <v>4430.6099999999997</v>
      </c>
      <c r="G142" s="240">
        <v>46.62</v>
      </c>
      <c r="H142" s="240">
        <v>60.8</v>
      </c>
      <c r="I142" s="240">
        <v>27.12</v>
      </c>
      <c r="J142" s="240">
        <v>38.47</v>
      </c>
      <c r="K142" s="240">
        <v>118.08</v>
      </c>
      <c r="L142" s="240">
        <v>281.26</v>
      </c>
      <c r="M142" s="240">
        <v>275.87</v>
      </c>
      <c r="N142" s="240">
        <v>478.96</v>
      </c>
      <c r="O142" s="240">
        <v>257.86</v>
      </c>
      <c r="P142" s="240">
        <v>345.24</v>
      </c>
      <c r="Q142" s="240">
        <v>520.11</v>
      </c>
      <c r="R142" s="240">
        <v>796.45</v>
      </c>
      <c r="S142" s="240">
        <v>593.16</v>
      </c>
      <c r="T142" s="240">
        <v>309.75</v>
      </c>
      <c r="U142" s="240">
        <v>155.81</v>
      </c>
      <c r="V142" s="240">
        <v>69.52</v>
      </c>
      <c r="W142" s="240">
        <v>33.36</v>
      </c>
      <c r="X142" s="240">
        <v>14</v>
      </c>
      <c r="Y142" s="240">
        <v>4.6399999999999997</v>
      </c>
      <c r="Z142" s="240">
        <v>1.01</v>
      </c>
      <c r="AA142" s="248">
        <v>2.52</v>
      </c>
      <c r="AB142" s="93"/>
    </row>
    <row r="143" spans="1:28" ht="19.5" customHeight="1" x14ac:dyDescent="0.15">
      <c r="A143" s="194"/>
      <c r="B143" s="198" t="s">
        <v>154</v>
      </c>
      <c r="C143" s="198"/>
      <c r="D143" s="198"/>
      <c r="E143" s="189" t="s">
        <v>150</v>
      </c>
      <c r="F143" s="240">
        <v>1111.8530000000001</v>
      </c>
      <c r="G143" s="240">
        <v>0</v>
      </c>
      <c r="H143" s="240">
        <v>0</v>
      </c>
      <c r="I143" s="240">
        <v>0.76</v>
      </c>
      <c r="J143" s="240">
        <v>4.1500000000000004</v>
      </c>
      <c r="K143" s="240">
        <v>19.535</v>
      </c>
      <c r="L143" s="240">
        <v>57.106000000000002</v>
      </c>
      <c r="M143" s="240">
        <v>65.063000000000002</v>
      </c>
      <c r="N143" s="240">
        <v>121.88</v>
      </c>
      <c r="O143" s="240">
        <v>66.3509999999999</v>
      </c>
      <c r="P143" s="240">
        <v>90.344999999999999</v>
      </c>
      <c r="Q143" s="240">
        <v>136.595</v>
      </c>
      <c r="R143" s="240">
        <v>216.22</v>
      </c>
      <c r="S143" s="240">
        <v>159.76300000000001</v>
      </c>
      <c r="T143" s="240">
        <v>88.447999999999993</v>
      </c>
      <c r="U143" s="240">
        <v>44.563000000000002</v>
      </c>
      <c r="V143" s="240">
        <v>22.425000000000001</v>
      </c>
      <c r="W143" s="240">
        <v>10.920999999999999</v>
      </c>
      <c r="X143" s="240">
        <v>4.9669999999999996</v>
      </c>
      <c r="Y143" s="240">
        <v>1.72</v>
      </c>
      <c r="Z143" s="240">
        <v>0.41399999999999998</v>
      </c>
      <c r="AA143" s="248">
        <v>0.627</v>
      </c>
      <c r="AB143" s="93"/>
    </row>
    <row r="144" spans="1:28" ht="19.5" customHeight="1" x14ac:dyDescent="0.15">
      <c r="A144" s="194" t="s">
        <v>155</v>
      </c>
      <c r="B144" s="198"/>
      <c r="C144" s="198" t="s">
        <v>10</v>
      </c>
      <c r="D144" s="189" t="s">
        <v>156</v>
      </c>
      <c r="E144" s="189" t="s">
        <v>184</v>
      </c>
      <c r="F144" s="240">
        <v>1933.72</v>
      </c>
      <c r="G144" s="240">
        <v>20.25</v>
      </c>
      <c r="H144" s="240">
        <v>26.26</v>
      </c>
      <c r="I144" s="240">
        <v>12.28</v>
      </c>
      <c r="J144" s="240">
        <v>31.82</v>
      </c>
      <c r="K144" s="240">
        <v>108.42</v>
      </c>
      <c r="L144" s="240">
        <v>258.52</v>
      </c>
      <c r="M144" s="240">
        <v>238.06</v>
      </c>
      <c r="N144" s="240">
        <v>347.14</v>
      </c>
      <c r="O144" s="240">
        <v>141.62</v>
      </c>
      <c r="P144" s="240">
        <v>150.84</v>
      </c>
      <c r="Q144" s="240">
        <v>140</v>
      </c>
      <c r="R144" s="240">
        <v>200.11</v>
      </c>
      <c r="S144" s="240">
        <v>102.59</v>
      </c>
      <c r="T144" s="240">
        <v>68.02</v>
      </c>
      <c r="U144" s="240">
        <v>29.03</v>
      </c>
      <c r="V144" s="240">
        <v>29.25</v>
      </c>
      <c r="W144" s="240">
        <v>15.05</v>
      </c>
      <c r="X144" s="240">
        <v>8.86</v>
      </c>
      <c r="Y144" s="240">
        <v>3.85</v>
      </c>
      <c r="Z144" s="240">
        <v>1.01</v>
      </c>
      <c r="AA144" s="248">
        <v>0.74</v>
      </c>
      <c r="AB144" s="93"/>
    </row>
    <row r="145" spans="1:28" ht="19.5" customHeight="1" x14ac:dyDescent="0.15">
      <c r="A145" s="194"/>
      <c r="B145" s="198"/>
      <c r="C145" s="198"/>
      <c r="D145" s="198"/>
      <c r="E145" s="189" t="s">
        <v>150</v>
      </c>
      <c r="F145" s="240">
        <v>564.58900000000006</v>
      </c>
      <c r="G145" s="240">
        <v>0</v>
      </c>
      <c r="H145" s="240">
        <v>0</v>
      </c>
      <c r="I145" s="240">
        <v>0.372</v>
      </c>
      <c r="J145" s="240">
        <v>3.8180000000000001</v>
      </c>
      <c r="K145" s="240">
        <v>18.431000000000001</v>
      </c>
      <c r="L145" s="240">
        <v>54.308999999999997</v>
      </c>
      <c r="M145" s="240">
        <v>59.581000000000003</v>
      </c>
      <c r="N145" s="240">
        <v>100.694</v>
      </c>
      <c r="O145" s="240">
        <v>45.322999999999901</v>
      </c>
      <c r="P145" s="240">
        <v>51.250999999999898</v>
      </c>
      <c r="Q145" s="240">
        <v>51.795000000000002</v>
      </c>
      <c r="R145" s="240">
        <v>75.938000000000102</v>
      </c>
      <c r="S145" s="240">
        <v>39.94</v>
      </c>
      <c r="T145" s="240">
        <v>27.201000000000001</v>
      </c>
      <c r="U145" s="240">
        <v>11.851000000000001</v>
      </c>
      <c r="V145" s="240">
        <v>11.986000000000001</v>
      </c>
      <c r="W145" s="240">
        <v>6.1710000000000003</v>
      </c>
      <c r="X145" s="240">
        <v>3.6320000000000001</v>
      </c>
      <c r="Y145" s="240">
        <v>1.5780000000000001</v>
      </c>
      <c r="Z145" s="240">
        <v>0.41399999999999998</v>
      </c>
      <c r="AA145" s="248">
        <v>0.30399999999999999</v>
      </c>
      <c r="AB145" s="93"/>
    </row>
    <row r="146" spans="1:28" ht="19.5" customHeight="1" x14ac:dyDescent="0.15">
      <c r="A146" s="194"/>
      <c r="B146" s="198"/>
      <c r="C146" s="198"/>
      <c r="D146" s="189" t="s">
        <v>157</v>
      </c>
      <c r="E146" s="189" t="s">
        <v>184</v>
      </c>
      <c r="F146" s="240">
        <v>2165.7800000000002</v>
      </c>
      <c r="G146" s="240">
        <v>0.88</v>
      </c>
      <c r="H146" s="240">
        <v>3.27</v>
      </c>
      <c r="I146" s="240">
        <v>1.99</v>
      </c>
      <c r="J146" s="240">
        <v>0.3</v>
      </c>
      <c r="K146" s="240">
        <v>3.58</v>
      </c>
      <c r="L146" s="240">
        <v>18.62</v>
      </c>
      <c r="M146" s="240">
        <v>34.020000000000003</v>
      </c>
      <c r="N146" s="240">
        <v>128.66999999999999</v>
      </c>
      <c r="O146" s="240">
        <v>112.56</v>
      </c>
      <c r="P146" s="240">
        <v>187.55</v>
      </c>
      <c r="Q146" s="240">
        <v>348.81</v>
      </c>
      <c r="R146" s="240">
        <v>507.45</v>
      </c>
      <c r="S146" s="240">
        <v>424.28</v>
      </c>
      <c r="T146" s="240">
        <v>220.96</v>
      </c>
      <c r="U146" s="240">
        <v>118.95</v>
      </c>
      <c r="V146" s="240">
        <v>39.049999999999997</v>
      </c>
      <c r="W146" s="240">
        <v>11.77</v>
      </c>
      <c r="X146" s="240">
        <v>0.5</v>
      </c>
      <c r="Y146" s="240">
        <v>0.79</v>
      </c>
      <c r="Z146" s="240">
        <v>0</v>
      </c>
      <c r="AA146" s="248">
        <v>1.78</v>
      </c>
      <c r="AB146" s="93"/>
    </row>
    <row r="147" spans="1:28" ht="19.5" customHeight="1" x14ac:dyDescent="0.15">
      <c r="A147" s="194"/>
      <c r="B147" s="198"/>
      <c r="C147" s="198"/>
      <c r="D147" s="198"/>
      <c r="E147" s="189" t="s">
        <v>150</v>
      </c>
      <c r="F147" s="240">
        <v>480.113</v>
      </c>
      <c r="G147" s="240">
        <v>0</v>
      </c>
      <c r="H147" s="240">
        <v>0</v>
      </c>
      <c r="I147" s="240">
        <v>7.3999999999999996E-2</v>
      </c>
      <c r="J147" s="240">
        <v>2.1000000000000001E-2</v>
      </c>
      <c r="K147" s="240">
        <v>0.35799999999999998</v>
      </c>
      <c r="L147" s="240">
        <v>2.2330000000000001</v>
      </c>
      <c r="M147" s="240">
        <v>4.7610000000000001</v>
      </c>
      <c r="N147" s="240">
        <v>20.582999999999998</v>
      </c>
      <c r="O147" s="240">
        <v>20.260000000000002</v>
      </c>
      <c r="P147" s="240">
        <v>37.51</v>
      </c>
      <c r="Q147" s="240">
        <v>76.688999999999993</v>
      </c>
      <c r="R147" s="240">
        <v>116.60599999999999</v>
      </c>
      <c r="S147" s="240">
        <v>101.557</v>
      </c>
      <c r="T147" s="240">
        <v>55.231000000000002</v>
      </c>
      <c r="U147" s="240">
        <v>30.513000000000002</v>
      </c>
      <c r="V147" s="240">
        <v>10.071</v>
      </c>
      <c r="W147" s="240">
        <v>3.0510000000000002</v>
      </c>
      <c r="X147" s="240">
        <v>0.13</v>
      </c>
      <c r="Y147" s="240">
        <v>0.14199999999999999</v>
      </c>
      <c r="Z147" s="240">
        <v>0</v>
      </c>
      <c r="AA147" s="248">
        <v>0.32300000000000001</v>
      </c>
      <c r="AB147" s="93"/>
    </row>
    <row r="148" spans="1:28" ht="19.5" customHeight="1" x14ac:dyDescent="0.15">
      <c r="A148" s="194"/>
      <c r="B148" s="198" t="s">
        <v>158</v>
      </c>
      <c r="C148" s="198" t="s">
        <v>159</v>
      </c>
      <c r="D148" s="189" t="s">
        <v>160</v>
      </c>
      <c r="E148" s="189" t="s">
        <v>184</v>
      </c>
      <c r="F148" s="240">
        <v>37.200000000000003</v>
      </c>
      <c r="G148" s="240">
        <v>0</v>
      </c>
      <c r="H148" s="240">
        <v>1.24</v>
      </c>
      <c r="I148" s="240">
        <v>0</v>
      </c>
      <c r="J148" s="240">
        <v>0</v>
      </c>
      <c r="K148" s="240">
        <v>0</v>
      </c>
      <c r="L148" s="240">
        <v>0</v>
      </c>
      <c r="M148" s="240">
        <v>0</v>
      </c>
      <c r="N148" s="240">
        <v>1.1399999999999999</v>
      </c>
      <c r="O148" s="240">
        <v>1.57</v>
      </c>
      <c r="P148" s="240">
        <v>2.52</v>
      </c>
      <c r="Q148" s="240">
        <v>0.82</v>
      </c>
      <c r="R148" s="240">
        <v>7.21</v>
      </c>
      <c r="S148" s="240">
        <v>7.49</v>
      </c>
      <c r="T148" s="240">
        <v>0.22</v>
      </c>
      <c r="U148" s="240">
        <v>3.81</v>
      </c>
      <c r="V148" s="240">
        <v>0</v>
      </c>
      <c r="W148" s="240">
        <v>6.54</v>
      </c>
      <c r="X148" s="240">
        <v>4.6399999999999997</v>
      </c>
      <c r="Y148" s="240">
        <v>0</v>
      </c>
      <c r="Z148" s="240">
        <v>0</v>
      </c>
      <c r="AA148" s="248">
        <v>0</v>
      </c>
      <c r="AB148" s="93"/>
    </row>
    <row r="149" spans="1:28" ht="19.5" customHeight="1" x14ac:dyDescent="0.15">
      <c r="A149" s="194"/>
      <c r="B149" s="198"/>
      <c r="C149" s="198"/>
      <c r="D149" s="198"/>
      <c r="E149" s="189" t="s">
        <v>150</v>
      </c>
      <c r="F149" s="240">
        <v>8.5589999999999993</v>
      </c>
      <c r="G149" s="240">
        <v>0</v>
      </c>
      <c r="H149" s="240">
        <v>0</v>
      </c>
      <c r="I149" s="240">
        <v>0</v>
      </c>
      <c r="J149" s="240">
        <v>0</v>
      </c>
      <c r="K149" s="240">
        <v>0</v>
      </c>
      <c r="L149" s="240">
        <v>0</v>
      </c>
      <c r="M149" s="240">
        <v>0</v>
      </c>
      <c r="N149" s="240">
        <v>0.182</v>
      </c>
      <c r="O149" s="240">
        <v>0.28199999999999997</v>
      </c>
      <c r="P149" s="240">
        <v>0.504</v>
      </c>
      <c r="Q149" s="240">
        <v>0.18099999999999999</v>
      </c>
      <c r="R149" s="240">
        <v>1.66</v>
      </c>
      <c r="S149" s="240">
        <v>1.7969999999999999</v>
      </c>
      <c r="T149" s="240">
        <v>5.6000000000000001E-2</v>
      </c>
      <c r="U149" s="240">
        <v>0.99299999999999999</v>
      </c>
      <c r="V149" s="240">
        <v>0</v>
      </c>
      <c r="W149" s="240">
        <v>1.6990000000000001</v>
      </c>
      <c r="X149" s="240">
        <v>1.2050000000000001</v>
      </c>
      <c r="Y149" s="240">
        <v>0</v>
      </c>
      <c r="Z149" s="240">
        <v>0</v>
      </c>
      <c r="AA149" s="248">
        <v>0</v>
      </c>
      <c r="AB149" s="93"/>
    </row>
    <row r="150" spans="1:28" ht="19.5" customHeight="1" x14ac:dyDescent="0.15">
      <c r="A150" s="194"/>
      <c r="B150" s="198"/>
      <c r="C150" s="198"/>
      <c r="D150" s="189" t="s">
        <v>161</v>
      </c>
      <c r="E150" s="189" t="s">
        <v>184</v>
      </c>
      <c r="F150" s="240">
        <v>5.57</v>
      </c>
      <c r="G150" s="240">
        <v>0</v>
      </c>
      <c r="H150" s="240">
        <v>0.1</v>
      </c>
      <c r="I150" s="240">
        <v>0.56000000000000005</v>
      </c>
      <c r="J150" s="240">
        <v>3.68</v>
      </c>
      <c r="K150" s="240">
        <v>0.45</v>
      </c>
      <c r="L150" s="240">
        <v>0.78</v>
      </c>
      <c r="M150" s="240">
        <v>0</v>
      </c>
      <c r="N150" s="240">
        <v>0</v>
      </c>
      <c r="O150" s="240">
        <v>0</v>
      </c>
      <c r="P150" s="240">
        <v>0</v>
      </c>
      <c r="Q150" s="240">
        <v>0</v>
      </c>
      <c r="R150" s="240">
        <v>0</v>
      </c>
      <c r="S150" s="240">
        <v>0</v>
      </c>
      <c r="T150" s="240">
        <v>0</v>
      </c>
      <c r="U150" s="240">
        <v>0</v>
      </c>
      <c r="V150" s="240">
        <v>0</v>
      </c>
      <c r="W150" s="240">
        <v>0</v>
      </c>
      <c r="X150" s="240">
        <v>0</v>
      </c>
      <c r="Y150" s="240">
        <v>0</v>
      </c>
      <c r="Z150" s="240">
        <v>0</v>
      </c>
      <c r="AA150" s="248">
        <v>0</v>
      </c>
      <c r="AB150" s="93"/>
    </row>
    <row r="151" spans="1:28" ht="19.5" customHeight="1" x14ac:dyDescent="0.15">
      <c r="A151" s="194"/>
      <c r="B151" s="198"/>
      <c r="C151" s="198"/>
      <c r="D151" s="198"/>
      <c r="E151" s="189" t="s">
        <v>150</v>
      </c>
      <c r="F151" s="240">
        <v>8.6999999999999994E-2</v>
      </c>
      <c r="G151" s="240">
        <v>0</v>
      </c>
      <c r="H151" s="240">
        <v>0</v>
      </c>
      <c r="I151" s="240">
        <v>0</v>
      </c>
      <c r="J151" s="240">
        <v>4.3999999999999997E-2</v>
      </c>
      <c r="K151" s="240">
        <v>1.2999999999999999E-2</v>
      </c>
      <c r="L151" s="240">
        <v>0.03</v>
      </c>
      <c r="M151" s="240">
        <v>0</v>
      </c>
      <c r="N151" s="240">
        <v>0</v>
      </c>
      <c r="O151" s="240">
        <v>0</v>
      </c>
      <c r="P151" s="240">
        <v>0</v>
      </c>
      <c r="Q151" s="240">
        <v>0</v>
      </c>
      <c r="R151" s="240">
        <v>0</v>
      </c>
      <c r="S151" s="240">
        <v>0</v>
      </c>
      <c r="T151" s="240">
        <v>0</v>
      </c>
      <c r="U151" s="240">
        <v>0</v>
      </c>
      <c r="V151" s="240">
        <v>0</v>
      </c>
      <c r="W151" s="240">
        <v>0</v>
      </c>
      <c r="X151" s="240">
        <v>0</v>
      </c>
      <c r="Y151" s="240">
        <v>0</v>
      </c>
      <c r="Z151" s="240">
        <v>0</v>
      </c>
      <c r="AA151" s="248">
        <v>0</v>
      </c>
      <c r="AB151" s="93"/>
    </row>
    <row r="152" spans="1:28" ht="19.5" customHeight="1" x14ac:dyDescent="0.15">
      <c r="A152" s="194"/>
      <c r="B152" s="198"/>
      <c r="C152" s="198" t="s">
        <v>162</v>
      </c>
      <c r="D152" s="189" t="s">
        <v>163</v>
      </c>
      <c r="E152" s="189" t="s">
        <v>184</v>
      </c>
      <c r="F152" s="240">
        <v>288.27</v>
      </c>
      <c r="G152" s="240">
        <v>25.49</v>
      </c>
      <c r="H152" s="240">
        <v>29.93</v>
      </c>
      <c r="I152" s="240">
        <v>12.29</v>
      </c>
      <c r="J152" s="240">
        <v>2.67</v>
      </c>
      <c r="K152" s="240">
        <v>5.63</v>
      </c>
      <c r="L152" s="240">
        <v>3.34</v>
      </c>
      <c r="M152" s="240">
        <v>3.79</v>
      </c>
      <c r="N152" s="240">
        <v>2.0099999999999998</v>
      </c>
      <c r="O152" s="240">
        <v>2.11</v>
      </c>
      <c r="P152" s="240">
        <v>4.26</v>
      </c>
      <c r="Q152" s="240">
        <v>30.48</v>
      </c>
      <c r="R152" s="240">
        <v>81.680000000000007</v>
      </c>
      <c r="S152" s="240">
        <v>58.8</v>
      </c>
      <c r="T152" s="240">
        <v>20.55</v>
      </c>
      <c r="U152" s="240">
        <v>4.0199999999999996</v>
      </c>
      <c r="V152" s="240">
        <v>1.22</v>
      </c>
      <c r="W152" s="240">
        <v>0</v>
      </c>
      <c r="X152" s="240">
        <v>0</v>
      </c>
      <c r="Y152" s="240">
        <v>0</v>
      </c>
      <c r="Z152" s="240">
        <v>0</v>
      </c>
      <c r="AA152" s="248">
        <v>0</v>
      </c>
      <c r="AB152" s="93"/>
    </row>
    <row r="153" spans="1:28" ht="19.5" customHeight="1" x14ac:dyDescent="0.15">
      <c r="A153" s="194"/>
      <c r="B153" s="198" t="s">
        <v>20</v>
      </c>
      <c r="C153" s="198"/>
      <c r="D153" s="198"/>
      <c r="E153" s="189" t="s">
        <v>150</v>
      </c>
      <c r="F153" s="240">
        <v>58.496000000000002</v>
      </c>
      <c r="G153" s="240">
        <v>0</v>
      </c>
      <c r="H153" s="240">
        <v>0</v>
      </c>
      <c r="I153" s="240">
        <v>0.314</v>
      </c>
      <c r="J153" s="240">
        <v>0.26700000000000002</v>
      </c>
      <c r="K153" s="240">
        <v>0.73299999999999998</v>
      </c>
      <c r="L153" s="240">
        <v>0.53400000000000003</v>
      </c>
      <c r="M153" s="240">
        <v>0.72099999999999997</v>
      </c>
      <c r="N153" s="240">
        <v>0.42099999999999999</v>
      </c>
      <c r="O153" s="240">
        <v>0.48599999999999999</v>
      </c>
      <c r="P153" s="240">
        <v>1.071</v>
      </c>
      <c r="Q153" s="240">
        <v>7.9299999999999899</v>
      </c>
      <c r="R153" s="240">
        <v>22.015999999999998</v>
      </c>
      <c r="S153" s="240">
        <v>16.469000000000001</v>
      </c>
      <c r="T153" s="240">
        <v>5.96</v>
      </c>
      <c r="U153" s="240">
        <v>1.206</v>
      </c>
      <c r="V153" s="240">
        <v>0.36799999999999999</v>
      </c>
      <c r="W153" s="240">
        <v>0</v>
      </c>
      <c r="X153" s="240">
        <v>0</v>
      </c>
      <c r="Y153" s="240">
        <v>0</v>
      </c>
      <c r="Z153" s="240">
        <v>0</v>
      </c>
      <c r="AA153" s="248">
        <v>0</v>
      </c>
      <c r="AB153" s="93"/>
    </row>
    <row r="154" spans="1:28" ht="19.5" customHeight="1" x14ac:dyDescent="0.15">
      <c r="A154" s="194"/>
      <c r="B154" s="198"/>
      <c r="C154" s="198"/>
      <c r="D154" s="189" t="s">
        <v>164</v>
      </c>
      <c r="E154" s="189" t="s">
        <v>184</v>
      </c>
      <c r="F154" s="240">
        <v>7.0000000000000007E-2</v>
      </c>
      <c r="G154" s="240">
        <v>0</v>
      </c>
      <c r="H154" s="240">
        <v>0</v>
      </c>
      <c r="I154" s="240">
        <v>0</v>
      </c>
      <c r="J154" s="240">
        <v>0</v>
      </c>
      <c r="K154" s="240">
        <v>0</v>
      </c>
      <c r="L154" s="240">
        <v>0</v>
      </c>
      <c r="M154" s="240">
        <v>0</v>
      </c>
      <c r="N154" s="240">
        <v>0</v>
      </c>
      <c r="O154" s="240">
        <v>0</v>
      </c>
      <c r="P154" s="240">
        <v>7.0000000000000007E-2</v>
      </c>
      <c r="Q154" s="240">
        <v>0</v>
      </c>
      <c r="R154" s="240">
        <v>0</v>
      </c>
      <c r="S154" s="240">
        <v>0</v>
      </c>
      <c r="T154" s="240">
        <v>0</v>
      </c>
      <c r="U154" s="240">
        <v>0</v>
      </c>
      <c r="V154" s="240">
        <v>0</v>
      </c>
      <c r="W154" s="240">
        <v>0</v>
      </c>
      <c r="X154" s="240">
        <v>0</v>
      </c>
      <c r="Y154" s="240">
        <v>0</v>
      </c>
      <c r="Z154" s="240">
        <v>0</v>
      </c>
      <c r="AA154" s="248">
        <v>0</v>
      </c>
      <c r="AB154" s="93"/>
    </row>
    <row r="155" spans="1:28" ht="19.5" customHeight="1" x14ac:dyDescent="0.15">
      <c r="A155" s="194" t="s">
        <v>227</v>
      </c>
      <c r="B155" s="198"/>
      <c r="C155" s="198"/>
      <c r="D155" s="198"/>
      <c r="E155" s="189" t="s">
        <v>150</v>
      </c>
      <c r="F155" s="240">
        <v>8.9999999999999993E-3</v>
      </c>
      <c r="G155" s="240">
        <v>0</v>
      </c>
      <c r="H155" s="240">
        <v>0</v>
      </c>
      <c r="I155" s="240">
        <v>0</v>
      </c>
      <c r="J155" s="240">
        <v>0</v>
      </c>
      <c r="K155" s="240">
        <v>0</v>
      </c>
      <c r="L155" s="240">
        <v>0</v>
      </c>
      <c r="M155" s="240">
        <v>0</v>
      </c>
      <c r="N155" s="240">
        <v>0</v>
      </c>
      <c r="O155" s="240">
        <v>0</v>
      </c>
      <c r="P155" s="240">
        <v>8.9999999999999993E-3</v>
      </c>
      <c r="Q155" s="240">
        <v>0</v>
      </c>
      <c r="R155" s="240">
        <v>0</v>
      </c>
      <c r="S155" s="240">
        <v>0</v>
      </c>
      <c r="T155" s="240">
        <v>0</v>
      </c>
      <c r="U155" s="240">
        <v>0</v>
      </c>
      <c r="V155" s="240">
        <v>0</v>
      </c>
      <c r="W155" s="240">
        <v>0</v>
      </c>
      <c r="X155" s="240">
        <v>0</v>
      </c>
      <c r="Y155" s="240">
        <v>0</v>
      </c>
      <c r="Z155" s="240">
        <v>0</v>
      </c>
      <c r="AA155" s="248">
        <v>0</v>
      </c>
      <c r="AB155" s="93"/>
    </row>
    <row r="156" spans="1:28" ht="19.5" customHeight="1" x14ac:dyDescent="0.15">
      <c r="A156" s="194"/>
      <c r="B156" s="197"/>
      <c r="C156" s="193" t="s">
        <v>165</v>
      </c>
      <c r="D156" s="188"/>
      <c r="E156" s="189" t="s">
        <v>184</v>
      </c>
      <c r="F156" s="240">
        <v>145.91999999999999</v>
      </c>
      <c r="G156" s="240">
        <v>4.6399999999999997</v>
      </c>
      <c r="H156" s="240">
        <v>42.42</v>
      </c>
      <c r="I156" s="240">
        <v>25.96</v>
      </c>
      <c r="J156" s="240">
        <v>21.34</v>
      </c>
      <c r="K156" s="240">
        <v>26.99</v>
      </c>
      <c r="L156" s="240">
        <v>11.88</v>
      </c>
      <c r="M156" s="240">
        <v>4.95</v>
      </c>
      <c r="N156" s="240">
        <v>1.6</v>
      </c>
      <c r="O156" s="240">
        <v>3.06</v>
      </c>
      <c r="P156" s="240">
        <v>0.6</v>
      </c>
      <c r="Q156" s="240">
        <v>0.91</v>
      </c>
      <c r="R156" s="240">
        <v>0.77</v>
      </c>
      <c r="S156" s="240">
        <v>0.8</v>
      </c>
      <c r="T156" s="240">
        <v>0</v>
      </c>
      <c r="U156" s="240">
        <v>0</v>
      </c>
      <c r="V156" s="240">
        <v>0</v>
      </c>
      <c r="W156" s="240">
        <v>0</v>
      </c>
      <c r="X156" s="240">
        <v>0</v>
      </c>
      <c r="Y156" s="240">
        <v>0</v>
      </c>
      <c r="Z156" s="240">
        <v>0</v>
      </c>
      <c r="AA156" s="248">
        <v>0</v>
      </c>
      <c r="AB156" s="93"/>
    </row>
    <row r="157" spans="1:28" ht="19.5" customHeight="1" x14ac:dyDescent="0.15">
      <c r="A157" s="194"/>
      <c r="B157" s="197"/>
      <c r="C157" s="197"/>
      <c r="D157" s="191"/>
      <c r="E157" s="189" t="s">
        <v>150</v>
      </c>
      <c r="F157" s="240">
        <v>7.5650000000000004</v>
      </c>
      <c r="G157" s="240">
        <v>0</v>
      </c>
      <c r="H157" s="240">
        <v>0.314</v>
      </c>
      <c r="I157" s="240">
        <v>0.65200000000000002</v>
      </c>
      <c r="J157" s="240">
        <v>1.077</v>
      </c>
      <c r="K157" s="240">
        <v>1.8979999999999999</v>
      </c>
      <c r="L157" s="240">
        <v>1.946</v>
      </c>
      <c r="M157" s="240">
        <v>0.495</v>
      </c>
      <c r="N157" s="240">
        <v>0.16800000000000001</v>
      </c>
      <c r="O157" s="240">
        <v>0.61799999999999999</v>
      </c>
      <c r="P157" s="240">
        <v>0.11700000000000001</v>
      </c>
      <c r="Q157" s="240">
        <v>8.7999999999999995E-2</v>
      </c>
      <c r="R157" s="240">
        <v>0.112</v>
      </c>
      <c r="S157" s="240">
        <v>0.08</v>
      </c>
      <c r="T157" s="240">
        <v>0</v>
      </c>
      <c r="U157" s="240">
        <v>0</v>
      </c>
      <c r="V157" s="240">
        <v>0</v>
      </c>
      <c r="W157" s="240">
        <v>0</v>
      </c>
      <c r="X157" s="240">
        <v>0</v>
      </c>
      <c r="Y157" s="240">
        <v>0</v>
      </c>
      <c r="Z157" s="240">
        <v>0</v>
      </c>
      <c r="AA157" s="248">
        <v>0</v>
      </c>
      <c r="AB157" s="93"/>
    </row>
    <row r="158" spans="1:28" ht="19.5" customHeight="1" x14ac:dyDescent="0.15">
      <c r="A158" s="194"/>
      <c r="B158" s="196"/>
      <c r="C158" s="193" t="s">
        <v>152</v>
      </c>
      <c r="D158" s="188"/>
      <c r="E158" s="189" t="s">
        <v>184</v>
      </c>
      <c r="F158" s="240">
        <v>5243.51</v>
      </c>
      <c r="G158" s="240">
        <v>0.2</v>
      </c>
      <c r="H158" s="240">
        <v>342.53</v>
      </c>
      <c r="I158" s="240">
        <v>29.5</v>
      </c>
      <c r="J158" s="240">
        <v>15.61</v>
      </c>
      <c r="K158" s="240">
        <v>16.37</v>
      </c>
      <c r="L158" s="240">
        <v>24.94</v>
      </c>
      <c r="M158" s="240">
        <v>332.33</v>
      </c>
      <c r="N158" s="240">
        <v>362.37</v>
      </c>
      <c r="O158" s="240">
        <v>175.75</v>
      </c>
      <c r="P158" s="240">
        <v>288.56</v>
      </c>
      <c r="Q158" s="240">
        <v>417.55</v>
      </c>
      <c r="R158" s="240">
        <v>935.57</v>
      </c>
      <c r="S158" s="240">
        <v>1150.17</v>
      </c>
      <c r="T158" s="240">
        <v>615.5</v>
      </c>
      <c r="U158" s="240">
        <v>266.39</v>
      </c>
      <c r="V158" s="240">
        <v>125.4</v>
      </c>
      <c r="W158" s="240">
        <v>71.06</v>
      </c>
      <c r="X158" s="240">
        <v>34.08</v>
      </c>
      <c r="Y158" s="240">
        <v>16.2</v>
      </c>
      <c r="Z158" s="240">
        <v>19.920000000000002</v>
      </c>
      <c r="AA158" s="248">
        <v>3.51</v>
      </c>
      <c r="AB158" s="93"/>
    </row>
    <row r="159" spans="1:28" ht="19.5" customHeight="1" x14ac:dyDescent="0.15">
      <c r="A159" s="194"/>
      <c r="B159" s="197"/>
      <c r="C159" s="197"/>
      <c r="D159" s="191"/>
      <c r="E159" s="189" t="s">
        <v>150</v>
      </c>
      <c r="F159" s="240">
        <v>800.97000000000105</v>
      </c>
      <c r="G159" s="240">
        <v>0</v>
      </c>
      <c r="H159" s="240">
        <v>2.6829999999999798</v>
      </c>
      <c r="I159" s="240">
        <v>0.73799999999999999</v>
      </c>
      <c r="J159" s="240">
        <v>0.78500000000000003</v>
      </c>
      <c r="K159" s="240">
        <v>1.1459999999999999</v>
      </c>
      <c r="L159" s="240">
        <v>2.2629999999999999</v>
      </c>
      <c r="M159" s="240">
        <v>33.264000000000003</v>
      </c>
      <c r="N159" s="240">
        <v>40.527000000000001</v>
      </c>
      <c r="O159" s="240">
        <v>22.195</v>
      </c>
      <c r="P159" s="240">
        <v>41.313000000000002</v>
      </c>
      <c r="Q159" s="240">
        <v>67.155000000000001</v>
      </c>
      <c r="R159" s="240">
        <v>152.154</v>
      </c>
      <c r="S159" s="240">
        <v>194.36099999999999</v>
      </c>
      <c r="T159" s="240">
        <v>118.892</v>
      </c>
      <c r="U159" s="240">
        <v>58.576999999999998</v>
      </c>
      <c r="V159" s="240">
        <v>29.257999999999999</v>
      </c>
      <c r="W159" s="240">
        <v>17.704000000000001</v>
      </c>
      <c r="X159" s="240">
        <v>8.6760000000000002</v>
      </c>
      <c r="Y159" s="240">
        <v>4.0519999999999996</v>
      </c>
      <c r="Z159" s="240">
        <v>4.4359999999999999</v>
      </c>
      <c r="AA159" s="248">
        <v>0.79100000000000004</v>
      </c>
      <c r="AB159" s="93"/>
    </row>
    <row r="160" spans="1:28" ht="19.5" customHeight="1" x14ac:dyDescent="0.15">
      <c r="A160" s="194"/>
      <c r="B160" s="198" t="s">
        <v>94</v>
      </c>
      <c r="C160" s="189"/>
      <c r="D160" s="189" t="s">
        <v>153</v>
      </c>
      <c r="E160" s="189" t="s">
        <v>184</v>
      </c>
      <c r="F160" s="240">
        <v>1679.73</v>
      </c>
      <c r="G160" s="240">
        <v>0</v>
      </c>
      <c r="H160" s="240">
        <v>0</v>
      </c>
      <c r="I160" s="240">
        <v>0</v>
      </c>
      <c r="J160" s="240">
        <v>0</v>
      </c>
      <c r="K160" s="240">
        <v>0</v>
      </c>
      <c r="L160" s="240">
        <v>6.47</v>
      </c>
      <c r="M160" s="240">
        <v>3.5</v>
      </c>
      <c r="N160" s="240">
        <v>18.3</v>
      </c>
      <c r="O160" s="240">
        <v>21.68</v>
      </c>
      <c r="P160" s="240">
        <v>63.72</v>
      </c>
      <c r="Q160" s="240">
        <v>129.26</v>
      </c>
      <c r="R160" s="240">
        <v>260.81</v>
      </c>
      <c r="S160" s="240">
        <v>381.01</v>
      </c>
      <c r="T160" s="240">
        <v>333.3</v>
      </c>
      <c r="U160" s="240">
        <v>207.47</v>
      </c>
      <c r="V160" s="240">
        <v>112.2</v>
      </c>
      <c r="W160" s="240">
        <v>69.959999999999994</v>
      </c>
      <c r="X160" s="240">
        <v>33.72</v>
      </c>
      <c r="Y160" s="240">
        <v>16.2</v>
      </c>
      <c r="Z160" s="240">
        <v>19.7</v>
      </c>
      <c r="AA160" s="252">
        <v>2.4300000000000002</v>
      </c>
      <c r="AB160" s="93"/>
    </row>
    <row r="161" spans="1:28" ht="19.5" customHeight="1" x14ac:dyDescent="0.15">
      <c r="A161" s="194"/>
      <c r="B161" s="198"/>
      <c r="C161" s="198" t="s">
        <v>10</v>
      </c>
      <c r="D161" s="198"/>
      <c r="E161" s="189" t="s">
        <v>150</v>
      </c>
      <c r="F161" s="240">
        <v>374.59399999999999</v>
      </c>
      <c r="G161" s="240">
        <v>0</v>
      </c>
      <c r="H161" s="240">
        <v>0</v>
      </c>
      <c r="I161" s="240">
        <v>0</v>
      </c>
      <c r="J161" s="240">
        <v>0</v>
      </c>
      <c r="K161" s="240">
        <v>0</v>
      </c>
      <c r="L161" s="240">
        <v>0.59899999999999998</v>
      </c>
      <c r="M161" s="240">
        <v>0.48799999999999999</v>
      </c>
      <c r="N161" s="240">
        <v>2.7749999999999999</v>
      </c>
      <c r="O161" s="240">
        <v>3.7770000000000001</v>
      </c>
      <c r="P161" s="240">
        <v>12.039</v>
      </c>
      <c r="Q161" s="240">
        <v>26.977</v>
      </c>
      <c r="R161" s="240">
        <v>54.835999999999999</v>
      </c>
      <c r="S161" s="240">
        <v>82.901999999999902</v>
      </c>
      <c r="T161" s="240">
        <v>77.722000000000094</v>
      </c>
      <c r="U161" s="240">
        <v>49.911999999999999</v>
      </c>
      <c r="V161" s="240">
        <v>27.315000000000001</v>
      </c>
      <c r="W161" s="240">
        <v>17.541</v>
      </c>
      <c r="X161" s="240">
        <v>8.6229999999999993</v>
      </c>
      <c r="Y161" s="240">
        <v>4.0519999999999996</v>
      </c>
      <c r="Z161" s="240">
        <v>4.4039999999999999</v>
      </c>
      <c r="AA161" s="248">
        <v>0.63200000000000001</v>
      </c>
      <c r="AB161" s="93"/>
    </row>
    <row r="162" spans="1:28" ht="19.5" customHeight="1" x14ac:dyDescent="0.15">
      <c r="A162" s="194"/>
      <c r="B162" s="198"/>
      <c r="C162" s="198"/>
      <c r="D162" s="189" t="s">
        <v>157</v>
      </c>
      <c r="E162" s="189" t="s">
        <v>184</v>
      </c>
      <c r="F162" s="240">
        <v>1645.53</v>
      </c>
      <c r="G162" s="240">
        <v>0</v>
      </c>
      <c r="H162" s="240">
        <v>0</v>
      </c>
      <c r="I162" s="240">
        <v>0</v>
      </c>
      <c r="J162" s="240">
        <v>0</v>
      </c>
      <c r="K162" s="240">
        <v>0</v>
      </c>
      <c r="L162" s="240">
        <v>6.47</v>
      </c>
      <c r="M162" s="240">
        <v>3.5</v>
      </c>
      <c r="N162" s="240">
        <v>18.3</v>
      </c>
      <c r="O162" s="240">
        <v>21.68</v>
      </c>
      <c r="P162" s="240">
        <v>63.72</v>
      </c>
      <c r="Q162" s="240">
        <v>129.26</v>
      </c>
      <c r="R162" s="240">
        <v>260.81</v>
      </c>
      <c r="S162" s="240">
        <v>374.32</v>
      </c>
      <c r="T162" s="240">
        <v>325.77999999999997</v>
      </c>
      <c r="U162" s="240">
        <v>199.83</v>
      </c>
      <c r="V162" s="240">
        <v>112.2</v>
      </c>
      <c r="W162" s="240">
        <v>60.79</v>
      </c>
      <c r="X162" s="240">
        <v>30.54</v>
      </c>
      <c r="Y162" s="240">
        <v>16.2</v>
      </c>
      <c r="Z162" s="240">
        <v>19.7</v>
      </c>
      <c r="AA162" s="248">
        <v>2.4300000000000002</v>
      </c>
      <c r="AB162" s="93"/>
    </row>
    <row r="163" spans="1:28" ht="19.5" customHeight="1" x14ac:dyDescent="0.15">
      <c r="A163" s="194"/>
      <c r="B163" s="198"/>
      <c r="C163" s="198"/>
      <c r="D163" s="198"/>
      <c r="E163" s="189" t="s">
        <v>150</v>
      </c>
      <c r="F163" s="240">
        <v>365.90699999999998</v>
      </c>
      <c r="G163" s="240">
        <v>0</v>
      </c>
      <c r="H163" s="240">
        <v>0</v>
      </c>
      <c r="I163" s="240">
        <v>0</v>
      </c>
      <c r="J163" s="240">
        <v>0</v>
      </c>
      <c r="K163" s="240">
        <v>0</v>
      </c>
      <c r="L163" s="240">
        <v>0.59899999999999998</v>
      </c>
      <c r="M163" s="240">
        <v>0.48799999999999999</v>
      </c>
      <c r="N163" s="240">
        <v>2.7749999999999999</v>
      </c>
      <c r="O163" s="240">
        <v>3.7770000000000001</v>
      </c>
      <c r="P163" s="240">
        <v>12.039</v>
      </c>
      <c r="Q163" s="240">
        <v>26.977</v>
      </c>
      <c r="R163" s="240">
        <v>54.835999999999999</v>
      </c>
      <c r="S163" s="240">
        <v>81.296999999999898</v>
      </c>
      <c r="T163" s="240">
        <v>75.838000000000093</v>
      </c>
      <c r="U163" s="240">
        <v>47.926000000000002</v>
      </c>
      <c r="V163" s="240">
        <v>27.315000000000001</v>
      </c>
      <c r="W163" s="240">
        <v>15.156000000000001</v>
      </c>
      <c r="X163" s="240">
        <v>7.7960000000000003</v>
      </c>
      <c r="Y163" s="240">
        <v>4.0519999999999996</v>
      </c>
      <c r="Z163" s="240">
        <v>4.4039999999999999</v>
      </c>
      <c r="AA163" s="248">
        <v>0.63200000000000001</v>
      </c>
      <c r="AB163" s="93"/>
    </row>
    <row r="164" spans="1:28" ht="19.5" customHeight="1" x14ac:dyDescent="0.15">
      <c r="A164" s="194"/>
      <c r="B164" s="198" t="s">
        <v>65</v>
      </c>
      <c r="C164" s="198" t="s">
        <v>159</v>
      </c>
      <c r="D164" s="189" t="s">
        <v>160</v>
      </c>
      <c r="E164" s="189" t="s">
        <v>184</v>
      </c>
      <c r="F164" s="240">
        <v>34.200000000000003</v>
      </c>
      <c r="G164" s="240">
        <v>0</v>
      </c>
      <c r="H164" s="240">
        <v>0</v>
      </c>
      <c r="I164" s="240">
        <v>0</v>
      </c>
      <c r="J164" s="240">
        <v>0</v>
      </c>
      <c r="K164" s="240">
        <v>0</v>
      </c>
      <c r="L164" s="240">
        <v>0</v>
      </c>
      <c r="M164" s="240">
        <v>0</v>
      </c>
      <c r="N164" s="240">
        <v>0</v>
      </c>
      <c r="O164" s="240">
        <v>0</v>
      </c>
      <c r="P164" s="240">
        <v>0</v>
      </c>
      <c r="Q164" s="240">
        <v>0</v>
      </c>
      <c r="R164" s="240">
        <v>0</v>
      </c>
      <c r="S164" s="240">
        <v>6.69</v>
      </c>
      <c r="T164" s="240">
        <v>7.52</v>
      </c>
      <c r="U164" s="240">
        <v>7.64</v>
      </c>
      <c r="V164" s="240">
        <v>0</v>
      </c>
      <c r="W164" s="240">
        <v>9.17</v>
      </c>
      <c r="X164" s="240">
        <v>3.18</v>
      </c>
      <c r="Y164" s="240">
        <v>0</v>
      </c>
      <c r="Z164" s="240">
        <v>0</v>
      </c>
      <c r="AA164" s="248">
        <v>0</v>
      </c>
      <c r="AB164" s="93"/>
    </row>
    <row r="165" spans="1:28" ht="19.5" customHeight="1" x14ac:dyDescent="0.15">
      <c r="A165" s="194"/>
      <c r="B165" s="198"/>
      <c r="C165" s="198"/>
      <c r="D165" s="198"/>
      <c r="E165" s="189" t="s">
        <v>150</v>
      </c>
      <c r="F165" s="240">
        <v>8.6869999999999994</v>
      </c>
      <c r="G165" s="240">
        <v>0</v>
      </c>
      <c r="H165" s="240">
        <v>0</v>
      </c>
      <c r="I165" s="240">
        <v>0</v>
      </c>
      <c r="J165" s="240">
        <v>0</v>
      </c>
      <c r="K165" s="240">
        <v>0</v>
      </c>
      <c r="L165" s="240">
        <v>0</v>
      </c>
      <c r="M165" s="240">
        <v>0</v>
      </c>
      <c r="N165" s="240">
        <v>0</v>
      </c>
      <c r="O165" s="240">
        <v>0</v>
      </c>
      <c r="P165" s="240">
        <v>0</v>
      </c>
      <c r="Q165" s="240">
        <v>0</v>
      </c>
      <c r="R165" s="240">
        <v>0</v>
      </c>
      <c r="S165" s="240">
        <v>1.605</v>
      </c>
      <c r="T165" s="240">
        <v>1.8839999999999999</v>
      </c>
      <c r="U165" s="240">
        <v>1.986</v>
      </c>
      <c r="V165" s="240">
        <v>0</v>
      </c>
      <c r="W165" s="240">
        <v>2.3849999999999998</v>
      </c>
      <c r="X165" s="240">
        <v>0.82699999999999996</v>
      </c>
      <c r="Y165" s="240">
        <v>0</v>
      </c>
      <c r="Z165" s="240">
        <v>0</v>
      </c>
      <c r="AA165" s="248">
        <v>0</v>
      </c>
      <c r="AB165" s="93"/>
    </row>
    <row r="166" spans="1:28" ht="19.5" customHeight="1" x14ac:dyDescent="0.15">
      <c r="A166" s="194" t="s">
        <v>85</v>
      </c>
      <c r="B166" s="198"/>
      <c r="C166" s="198"/>
      <c r="D166" s="189" t="s">
        <v>166</v>
      </c>
      <c r="E166" s="189" t="s">
        <v>184</v>
      </c>
      <c r="F166" s="240">
        <v>0</v>
      </c>
      <c r="G166" s="240">
        <v>0</v>
      </c>
      <c r="H166" s="240">
        <v>0</v>
      </c>
      <c r="I166" s="240">
        <v>0</v>
      </c>
      <c r="J166" s="240">
        <v>0</v>
      </c>
      <c r="K166" s="240">
        <v>0</v>
      </c>
      <c r="L166" s="240">
        <v>0</v>
      </c>
      <c r="M166" s="240">
        <v>0</v>
      </c>
      <c r="N166" s="240">
        <v>0</v>
      </c>
      <c r="O166" s="240">
        <v>0</v>
      </c>
      <c r="P166" s="240">
        <v>0</v>
      </c>
      <c r="Q166" s="240">
        <v>0</v>
      </c>
      <c r="R166" s="240">
        <v>0</v>
      </c>
      <c r="S166" s="240">
        <v>0</v>
      </c>
      <c r="T166" s="240">
        <v>0</v>
      </c>
      <c r="U166" s="240">
        <v>0</v>
      </c>
      <c r="V166" s="240">
        <v>0</v>
      </c>
      <c r="W166" s="240">
        <v>0</v>
      </c>
      <c r="X166" s="240">
        <v>0</v>
      </c>
      <c r="Y166" s="240">
        <v>0</v>
      </c>
      <c r="Z166" s="240">
        <v>0</v>
      </c>
      <c r="AA166" s="248">
        <v>0</v>
      </c>
      <c r="AB166" s="93"/>
    </row>
    <row r="167" spans="1:28" ht="19.5" customHeight="1" x14ac:dyDescent="0.15">
      <c r="A167" s="194"/>
      <c r="B167" s="198"/>
      <c r="C167" s="198" t="s">
        <v>162</v>
      </c>
      <c r="D167" s="198"/>
      <c r="E167" s="189" t="s">
        <v>150</v>
      </c>
      <c r="F167" s="240">
        <v>0</v>
      </c>
      <c r="G167" s="240">
        <v>0</v>
      </c>
      <c r="H167" s="240">
        <v>0</v>
      </c>
      <c r="I167" s="240">
        <v>0</v>
      </c>
      <c r="J167" s="240">
        <v>0</v>
      </c>
      <c r="K167" s="240">
        <v>0</v>
      </c>
      <c r="L167" s="240">
        <v>0</v>
      </c>
      <c r="M167" s="240">
        <v>0</v>
      </c>
      <c r="N167" s="240">
        <v>0</v>
      </c>
      <c r="O167" s="240">
        <v>0</v>
      </c>
      <c r="P167" s="240">
        <v>0</v>
      </c>
      <c r="Q167" s="240">
        <v>0</v>
      </c>
      <c r="R167" s="240">
        <v>0</v>
      </c>
      <c r="S167" s="240">
        <v>0</v>
      </c>
      <c r="T167" s="240">
        <v>0</v>
      </c>
      <c r="U167" s="240">
        <v>0</v>
      </c>
      <c r="V167" s="240">
        <v>0</v>
      </c>
      <c r="W167" s="240">
        <v>0</v>
      </c>
      <c r="X167" s="240">
        <v>0</v>
      </c>
      <c r="Y167" s="240">
        <v>0</v>
      </c>
      <c r="Z167" s="240">
        <v>0</v>
      </c>
      <c r="AA167" s="248">
        <v>0</v>
      </c>
      <c r="AB167" s="93"/>
    </row>
    <row r="168" spans="1:28" ht="19.5" customHeight="1" x14ac:dyDescent="0.15">
      <c r="A168" s="194"/>
      <c r="B168" s="198" t="s">
        <v>20</v>
      </c>
      <c r="C168" s="198"/>
      <c r="D168" s="189" t="s">
        <v>164</v>
      </c>
      <c r="E168" s="189" t="s">
        <v>184</v>
      </c>
      <c r="F168" s="240">
        <v>0</v>
      </c>
      <c r="G168" s="240">
        <v>0</v>
      </c>
      <c r="H168" s="240">
        <v>0</v>
      </c>
      <c r="I168" s="240">
        <v>0</v>
      </c>
      <c r="J168" s="240">
        <v>0</v>
      </c>
      <c r="K168" s="240">
        <v>0</v>
      </c>
      <c r="L168" s="240">
        <v>0</v>
      </c>
      <c r="M168" s="240">
        <v>0</v>
      </c>
      <c r="N168" s="240">
        <v>0</v>
      </c>
      <c r="O168" s="240">
        <v>0</v>
      </c>
      <c r="P168" s="240">
        <v>0</v>
      </c>
      <c r="Q168" s="240">
        <v>0</v>
      </c>
      <c r="R168" s="240">
        <v>0</v>
      </c>
      <c r="S168" s="240">
        <v>0</v>
      </c>
      <c r="T168" s="240">
        <v>0</v>
      </c>
      <c r="U168" s="240">
        <v>0</v>
      </c>
      <c r="V168" s="240">
        <v>0</v>
      </c>
      <c r="W168" s="240">
        <v>0</v>
      </c>
      <c r="X168" s="240">
        <v>0</v>
      </c>
      <c r="Y168" s="240">
        <v>0</v>
      </c>
      <c r="Z168" s="240">
        <v>0</v>
      </c>
      <c r="AA168" s="248">
        <v>0</v>
      </c>
      <c r="AB168" s="93"/>
    </row>
    <row r="169" spans="1:28" ht="19.5" customHeight="1" x14ac:dyDescent="0.15">
      <c r="A169" s="194"/>
      <c r="B169" s="198"/>
      <c r="C169" s="198"/>
      <c r="D169" s="198"/>
      <c r="E169" s="189" t="s">
        <v>150</v>
      </c>
      <c r="F169" s="240">
        <v>0</v>
      </c>
      <c r="G169" s="240">
        <v>0</v>
      </c>
      <c r="H169" s="240">
        <v>0</v>
      </c>
      <c r="I169" s="240">
        <v>0</v>
      </c>
      <c r="J169" s="240">
        <v>0</v>
      </c>
      <c r="K169" s="240">
        <v>0</v>
      </c>
      <c r="L169" s="240">
        <v>0</v>
      </c>
      <c r="M169" s="240">
        <v>0</v>
      </c>
      <c r="N169" s="240">
        <v>0</v>
      </c>
      <c r="O169" s="240">
        <v>0</v>
      </c>
      <c r="P169" s="240">
        <v>0</v>
      </c>
      <c r="Q169" s="240">
        <v>0</v>
      </c>
      <c r="R169" s="240">
        <v>0</v>
      </c>
      <c r="S169" s="240">
        <v>0</v>
      </c>
      <c r="T169" s="240">
        <v>0</v>
      </c>
      <c r="U169" s="240">
        <v>0</v>
      </c>
      <c r="V169" s="240">
        <v>0</v>
      </c>
      <c r="W169" s="240">
        <v>0</v>
      </c>
      <c r="X169" s="240">
        <v>0</v>
      </c>
      <c r="Y169" s="240">
        <v>0</v>
      </c>
      <c r="Z169" s="240">
        <v>0</v>
      </c>
      <c r="AA169" s="248">
        <v>0</v>
      </c>
      <c r="AB169" s="93"/>
    </row>
    <row r="170" spans="1:28" ht="19.5" customHeight="1" x14ac:dyDescent="0.15">
      <c r="A170" s="194"/>
      <c r="B170" s="197"/>
      <c r="C170" s="193" t="s">
        <v>165</v>
      </c>
      <c r="D170" s="188"/>
      <c r="E170" s="189" t="s">
        <v>184</v>
      </c>
      <c r="F170" s="240">
        <v>3563.78</v>
      </c>
      <c r="G170" s="240">
        <v>0.2</v>
      </c>
      <c r="H170" s="240">
        <v>342.53</v>
      </c>
      <c r="I170" s="240">
        <v>29.5</v>
      </c>
      <c r="J170" s="240">
        <v>15.61</v>
      </c>
      <c r="K170" s="240">
        <v>16.37</v>
      </c>
      <c r="L170" s="240">
        <v>18.47</v>
      </c>
      <c r="M170" s="240">
        <v>328.83</v>
      </c>
      <c r="N170" s="240">
        <v>344.07</v>
      </c>
      <c r="O170" s="240">
        <v>154.07</v>
      </c>
      <c r="P170" s="240">
        <v>224.84</v>
      </c>
      <c r="Q170" s="240">
        <v>288.29000000000002</v>
      </c>
      <c r="R170" s="240">
        <v>674.76</v>
      </c>
      <c r="S170" s="240">
        <v>769.16</v>
      </c>
      <c r="T170" s="240">
        <v>282.2</v>
      </c>
      <c r="U170" s="240">
        <v>58.92</v>
      </c>
      <c r="V170" s="240">
        <v>13.2</v>
      </c>
      <c r="W170" s="240">
        <v>1.1000000000000001</v>
      </c>
      <c r="X170" s="240">
        <v>0.36</v>
      </c>
      <c r="Y170" s="240">
        <v>0</v>
      </c>
      <c r="Z170" s="240">
        <v>0.22</v>
      </c>
      <c r="AA170" s="248">
        <v>1.08</v>
      </c>
      <c r="AB170" s="93"/>
    </row>
    <row r="171" spans="1:28" ht="19.5" customHeight="1" thickBot="1" x14ac:dyDescent="0.2">
      <c r="A171" s="199"/>
      <c r="B171" s="200"/>
      <c r="C171" s="200"/>
      <c r="D171" s="201"/>
      <c r="E171" s="202" t="s">
        <v>150</v>
      </c>
      <c r="F171" s="240">
        <v>426.376000000001</v>
      </c>
      <c r="G171" s="251">
        <v>0</v>
      </c>
      <c r="H171" s="250">
        <v>2.6829999999999798</v>
      </c>
      <c r="I171" s="250">
        <v>0.73799999999999999</v>
      </c>
      <c r="J171" s="250">
        <v>0.78500000000000003</v>
      </c>
      <c r="K171" s="250">
        <v>1.1459999999999999</v>
      </c>
      <c r="L171" s="250">
        <v>1.6639999999999999</v>
      </c>
      <c r="M171" s="250">
        <v>32.776000000000003</v>
      </c>
      <c r="N171" s="250">
        <v>37.752000000000002</v>
      </c>
      <c r="O171" s="250">
        <v>18.417999999999999</v>
      </c>
      <c r="P171" s="250">
        <v>29.274000000000001</v>
      </c>
      <c r="Q171" s="250">
        <v>40.177999999999997</v>
      </c>
      <c r="R171" s="250">
        <v>97.318000000000495</v>
      </c>
      <c r="S171" s="250">
        <v>111.459</v>
      </c>
      <c r="T171" s="250">
        <v>41.17</v>
      </c>
      <c r="U171" s="250">
        <v>8.6649999999999991</v>
      </c>
      <c r="V171" s="250">
        <v>1.9430000000000001</v>
      </c>
      <c r="W171" s="250">
        <v>0.16300000000000001</v>
      </c>
      <c r="X171" s="250">
        <v>5.2999999999999999E-2</v>
      </c>
      <c r="Y171" s="250">
        <v>0</v>
      </c>
      <c r="Z171" s="250">
        <v>3.2000000000000001E-2</v>
      </c>
      <c r="AA171" s="249">
        <v>0.159</v>
      </c>
      <c r="AB171" s="93"/>
    </row>
    <row r="172" spans="1:28" ht="19.5" customHeight="1" x14ac:dyDescent="0.15">
      <c r="A172" s="372" t="s">
        <v>119</v>
      </c>
      <c r="B172" s="375" t="s">
        <v>120</v>
      </c>
      <c r="C172" s="376"/>
      <c r="D172" s="377"/>
      <c r="E172" s="198" t="s">
        <v>184</v>
      </c>
      <c r="F172" s="248">
        <v>291.32</v>
      </c>
    </row>
    <row r="173" spans="1:28" ht="19.5" customHeight="1" x14ac:dyDescent="0.15">
      <c r="A173" s="373"/>
      <c r="B173" s="378" t="s">
        <v>206</v>
      </c>
      <c r="C173" s="379"/>
      <c r="D173" s="380"/>
      <c r="E173" s="189" t="s">
        <v>184</v>
      </c>
      <c r="F173" s="248">
        <v>184.76</v>
      </c>
    </row>
    <row r="174" spans="1:28" ht="19.5" customHeight="1" x14ac:dyDescent="0.15">
      <c r="A174" s="374"/>
      <c r="B174" s="378" t="s">
        <v>207</v>
      </c>
      <c r="C174" s="379"/>
      <c r="D174" s="380"/>
      <c r="E174" s="189" t="s">
        <v>184</v>
      </c>
      <c r="F174" s="248">
        <v>106.56</v>
      </c>
    </row>
    <row r="175" spans="1:28" ht="19.5" customHeight="1" thickBot="1" x14ac:dyDescent="0.2">
      <c r="A175" s="381" t="s">
        <v>205</v>
      </c>
      <c r="B175" s="382"/>
      <c r="C175" s="382"/>
      <c r="D175" s="383"/>
      <c r="E175" s="203" t="s">
        <v>184</v>
      </c>
      <c r="F175" s="247">
        <v>0</v>
      </c>
    </row>
    <row r="177" spans="1:28" ht="19.5" customHeight="1" x14ac:dyDescent="0.15">
      <c r="A177" s="88" t="s">
        <v>387</v>
      </c>
      <c r="F177" s="261" t="s">
        <v>540</v>
      </c>
    </row>
    <row r="178" spans="1:28" ht="19.5" customHeight="1" thickBot="1" x14ac:dyDescent="0.2">
      <c r="A178" s="369" t="s">
        <v>28</v>
      </c>
      <c r="B178" s="371"/>
      <c r="C178" s="371"/>
      <c r="D178" s="371"/>
      <c r="E178" s="371"/>
      <c r="F178" s="371"/>
      <c r="G178" s="371"/>
      <c r="H178" s="371"/>
      <c r="I178" s="371"/>
      <c r="J178" s="371"/>
      <c r="K178" s="371"/>
      <c r="L178" s="371"/>
      <c r="M178" s="371"/>
      <c r="N178" s="371"/>
      <c r="O178" s="371"/>
      <c r="P178" s="371"/>
      <c r="Q178" s="371"/>
      <c r="R178" s="371"/>
      <c r="S178" s="371"/>
      <c r="T178" s="371"/>
      <c r="U178" s="371"/>
      <c r="V178" s="371"/>
      <c r="W178" s="371"/>
      <c r="X178" s="371"/>
      <c r="Y178" s="371"/>
      <c r="Z178" s="371"/>
      <c r="AA178" s="371"/>
    </row>
    <row r="179" spans="1:28" ht="19.5" customHeight="1" x14ac:dyDescent="0.15">
      <c r="A179" s="185" t="s">
        <v>180</v>
      </c>
      <c r="B179" s="186"/>
      <c r="C179" s="186"/>
      <c r="D179" s="186"/>
      <c r="E179" s="186"/>
      <c r="F179" s="90" t="s">
        <v>181</v>
      </c>
      <c r="G179" s="91"/>
      <c r="H179" s="91"/>
      <c r="I179" s="91"/>
      <c r="J179" s="91"/>
      <c r="K179" s="91"/>
      <c r="L179" s="91"/>
      <c r="M179" s="91"/>
      <c r="N179" s="91"/>
      <c r="O179" s="91"/>
      <c r="P179" s="91"/>
      <c r="Q179" s="260"/>
      <c r="R179" s="92"/>
      <c r="S179" s="91"/>
      <c r="T179" s="91"/>
      <c r="U179" s="91"/>
      <c r="V179" s="91"/>
      <c r="W179" s="91"/>
      <c r="X179" s="91"/>
      <c r="Y179" s="91"/>
      <c r="Z179" s="91"/>
      <c r="AA179" s="259" t="s">
        <v>182</v>
      </c>
      <c r="AB179" s="93"/>
    </row>
    <row r="180" spans="1:28" ht="19.5" customHeight="1" x14ac:dyDescent="0.15">
      <c r="A180" s="187" t="s">
        <v>183</v>
      </c>
      <c r="B180" s="188"/>
      <c r="C180" s="188"/>
      <c r="D180" s="188"/>
      <c r="E180" s="189" t="s">
        <v>184</v>
      </c>
      <c r="F180" s="240">
        <v>8170.55</v>
      </c>
      <c r="G180" s="256" t="s">
        <v>185</v>
      </c>
      <c r="H180" s="256" t="s">
        <v>186</v>
      </c>
      <c r="I180" s="256" t="s">
        <v>187</v>
      </c>
      <c r="J180" s="256" t="s">
        <v>188</v>
      </c>
      <c r="K180" s="256" t="s">
        <v>228</v>
      </c>
      <c r="L180" s="256" t="s">
        <v>229</v>
      </c>
      <c r="M180" s="256" t="s">
        <v>230</v>
      </c>
      <c r="N180" s="256" t="s">
        <v>231</v>
      </c>
      <c r="O180" s="256" t="s">
        <v>232</v>
      </c>
      <c r="P180" s="256" t="s">
        <v>233</v>
      </c>
      <c r="Q180" s="258" t="s">
        <v>234</v>
      </c>
      <c r="R180" s="257" t="s">
        <v>235</v>
      </c>
      <c r="S180" s="256" t="s">
        <v>236</v>
      </c>
      <c r="T180" s="256" t="s">
        <v>237</v>
      </c>
      <c r="U180" s="256" t="s">
        <v>238</v>
      </c>
      <c r="V180" s="256" t="s">
        <v>239</v>
      </c>
      <c r="W180" s="256" t="s">
        <v>42</v>
      </c>
      <c r="X180" s="256" t="s">
        <v>147</v>
      </c>
      <c r="Y180" s="256" t="s">
        <v>148</v>
      </c>
      <c r="Z180" s="256" t="s">
        <v>149</v>
      </c>
      <c r="AA180" s="253"/>
      <c r="AB180" s="93"/>
    </row>
    <row r="181" spans="1:28" ht="19.5" customHeight="1" x14ac:dyDescent="0.15">
      <c r="A181" s="190"/>
      <c r="B181" s="191"/>
      <c r="C181" s="191"/>
      <c r="D181" s="191"/>
      <c r="E181" s="189" t="s">
        <v>150</v>
      </c>
      <c r="F181" s="240">
        <v>1743.252</v>
      </c>
      <c r="G181" s="254"/>
      <c r="H181" s="254"/>
      <c r="I181" s="254"/>
      <c r="J181" s="254"/>
      <c r="K181" s="254"/>
      <c r="L181" s="254"/>
      <c r="M181" s="254"/>
      <c r="N181" s="254"/>
      <c r="O181" s="254"/>
      <c r="P181" s="254"/>
      <c r="Q181" s="255"/>
      <c r="R181" s="94"/>
      <c r="S181" s="254"/>
      <c r="T181" s="254"/>
      <c r="U181" s="254"/>
      <c r="V181" s="254"/>
      <c r="W181" s="254"/>
      <c r="X181" s="254"/>
      <c r="Y181" s="254"/>
      <c r="Z181" s="254"/>
      <c r="AA181" s="253" t="s">
        <v>151</v>
      </c>
      <c r="AB181" s="93"/>
    </row>
    <row r="182" spans="1:28" ht="19.5" customHeight="1" x14ac:dyDescent="0.15">
      <c r="A182" s="192"/>
      <c r="B182" s="193" t="s">
        <v>152</v>
      </c>
      <c r="C182" s="188"/>
      <c r="D182" s="188"/>
      <c r="E182" s="189" t="s">
        <v>184</v>
      </c>
      <c r="F182" s="240">
        <v>7992.4</v>
      </c>
      <c r="G182" s="240">
        <v>33.979999999999997</v>
      </c>
      <c r="H182" s="240">
        <v>120.15</v>
      </c>
      <c r="I182" s="240">
        <v>136.63</v>
      </c>
      <c r="J182" s="240">
        <v>114.61</v>
      </c>
      <c r="K182" s="240">
        <v>338.28</v>
      </c>
      <c r="L182" s="240">
        <v>267.62</v>
      </c>
      <c r="M182" s="240">
        <v>382.7</v>
      </c>
      <c r="N182" s="240">
        <v>492.79</v>
      </c>
      <c r="O182" s="240">
        <v>436.61</v>
      </c>
      <c r="P182" s="240">
        <v>662.16</v>
      </c>
      <c r="Q182" s="240">
        <v>675.16</v>
      </c>
      <c r="R182" s="240">
        <v>1953.72</v>
      </c>
      <c r="S182" s="240">
        <v>1265.06</v>
      </c>
      <c r="T182" s="240">
        <v>744.49</v>
      </c>
      <c r="U182" s="240">
        <v>299.61</v>
      </c>
      <c r="V182" s="240">
        <v>54.42</v>
      </c>
      <c r="W182" s="240">
        <v>10.5</v>
      </c>
      <c r="X182" s="240">
        <v>3.45</v>
      </c>
      <c r="Y182" s="240">
        <v>0</v>
      </c>
      <c r="Z182" s="240">
        <v>0.46</v>
      </c>
      <c r="AA182" s="248">
        <v>0</v>
      </c>
      <c r="AB182" s="93"/>
    </row>
    <row r="183" spans="1:28" ht="19.5" customHeight="1" x14ac:dyDescent="0.15">
      <c r="A183" s="194"/>
      <c r="B183" s="195"/>
      <c r="C183" s="191"/>
      <c r="D183" s="191"/>
      <c r="E183" s="189" t="s">
        <v>150</v>
      </c>
      <c r="F183" s="240">
        <v>1743.252</v>
      </c>
      <c r="G183" s="240">
        <v>0</v>
      </c>
      <c r="H183" s="240">
        <v>0.80600000000000005</v>
      </c>
      <c r="I183" s="240">
        <v>4.5110000000000001</v>
      </c>
      <c r="J183" s="240">
        <v>8.8849999999999998</v>
      </c>
      <c r="K183" s="240">
        <v>44.084000000000003</v>
      </c>
      <c r="L183" s="240">
        <v>47.912000000000099</v>
      </c>
      <c r="M183" s="240">
        <v>87.215000000000003</v>
      </c>
      <c r="N183" s="240">
        <v>130.20599999999999</v>
      </c>
      <c r="O183" s="240">
        <v>114.94199999999999</v>
      </c>
      <c r="P183" s="240">
        <v>167.827</v>
      </c>
      <c r="Q183" s="240">
        <v>169.637</v>
      </c>
      <c r="R183" s="240">
        <v>453.55500000000001</v>
      </c>
      <c r="S183" s="240">
        <v>291.79500000000002</v>
      </c>
      <c r="T183" s="240">
        <v>158.82499999999999</v>
      </c>
      <c r="U183" s="240">
        <v>49.454000000000001</v>
      </c>
      <c r="V183" s="240">
        <v>9.8859999999999992</v>
      </c>
      <c r="W183" s="240">
        <v>2.601</v>
      </c>
      <c r="X183" s="240">
        <v>0.92200000000000004</v>
      </c>
      <c r="Y183" s="240">
        <v>0</v>
      </c>
      <c r="Z183" s="240">
        <v>0.189</v>
      </c>
      <c r="AA183" s="248">
        <v>0</v>
      </c>
      <c r="AB183" s="93"/>
    </row>
    <row r="184" spans="1:28" ht="19.5" customHeight="1" x14ac:dyDescent="0.15">
      <c r="A184" s="194"/>
      <c r="B184" s="196"/>
      <c r="C184" s="193" t="s">
        <v>152</v>
      </c>
      <c r="D184" s="188"/>
      <c r="E184" s="189" t="s">
        <v>184</v>
      </c>
      <c r="F184" s="240">
        <v>5113.3999999999996</v>
      </c>
      <c r="G184" s="240">
        <v>33.979999999999997</v>
      </c>
      <c r="H184" s="240">
        <v>36.21</v>
      </c>
      <c r="I184" s="240">
        <v>54.64</v>
      </c>
      <c r="J184" s="240">
        <v>50.96</v>
      </c>
      <c r="K184" s="240">
        <v>225.12</v>
      </c>
      <c r="L184" s="240">
        <v>202.33</v>
      </c>
      <c r="M184" s="240">
        <v>337.14</v>
      </c>
      <c r="N184" s="240">
        <v>461.81</v>
      </c>
      <c r="O184" s="240">
        <v>422.1</v>
      </c>
      <c r="P184" s="240">
        <v>641.85</v>
      </c>
      <c r="Q184" s="240">
        <v>604.64</v>
      </c>
      <c r="R184" s="240">
        <v>1170.72</v>
      </c>
      <c r="S184" s="240">
        <v>630.02</v>
      </c>
      <c r="T184" s="240">
        <v>211.94</v>
      </c>
      <c r="U184" s="240">
        <v>18.649999999999999</v>
      </c>
      <c r="V184" s="240">
        <v>6.05</v>
      </c>
      <c r="W184" s="240">
        <v>3.45</v>
      </c>
      <c r="X184" s="240">
        <v>1.33</v>
      </c>
      <c r="Y184" s="240">
        <v>0</v>
      </c>
      <c r="Z184" s="240">
        <v>0.46</v>
      </c>
      <c r="AA184" s="248">
        <v>0</v>
      </c>
      <c r="AB184" s="93"/>
    </row>
    <row r="185" spans="1:28" ht="19.5" customHeight="1" x14ac:dyDescent="0.15">
      <c r="A185" s="194"/>
      <c r="B185" s="197"/>
      <c r="C185" s="197"/>
      <c r="D185" s="191"/>
      <c r="E185" s="189" t="s">
        <v>150</v>
      </c>
      <c r="F185" s="240">
        <v>1359.6769999999999</v>
      </c>
      <c r="G185" s="240">
        <v>0</v>
      </c>
      <c r="H185" s="240">
        <v>7.9000000000000001E-2</v>
      </c>
      <c r="I185" s="240">
        <v>2.4489999999999998</v>
      </c>
      <c r="J185" s="240">
        <v>5.6849999999999996</v>
      </c>
      <c r="K185" s="240">
        <v>36.125</v>
      </c>
      <c r="L185" s="240">
        <v>42.031000000000098</v>
      </c>
      <c r="M185" s="240">
        <v>82.659000000000006</v>
      </c>
      <c r="N185" s="240">
        <v>126.779</v>
      </c>
      <c r="O185" s="240">
        <v>113.128</v>
      </c>
      <c r="P185" s="240">
        <v>165.10900000000001</v>
      </c>
      <c r="Q185" s="240">
        <v>159.524</v>
      </c>
      <c r="R185" s="240">
        <v>339.94600000000003</v>
      </c>
      <c r="S185" s="240">
        <v>197.72399999999999</v>
      </c>
      <c r="T185" s="240">
        <v>77.039999999999907</v>
      </c>
      <c r="U185" s="240">
        <v>7.3390000000000004</v>
      </c>
      <c r="V185" s="240">
        <v>2.0329999999999999</v>
      </c>
      <c r="W185" s="240">
        <v>1.415</v>
      </c>
      <c r="X185" s="240">
        <v>0.42299999999999999</v>
      </c>
      <c r="Y185" s="240">
        <v>0</v>
      </c>
      <c r="Z185" s="240">
        <v>0.189</v>
      </c>
      <c r="AA185" s="248">
        <v>0</v>
      </c>
      <c r="AB185" s="93"/>
    </row>
    <row r="186" spans="1:28" ht="19.5" customHeight="1" x14ac:dyDescent="0.15">
      <c r="A186" s="194"/>
      <c r="B186" s="198"/>
      <c r="C186" s="189"/>
      <c r="D186" s="189" t="s">
        <v>153</v>
      </c>
      <c r="E186" s="189" t="s">
        <v>184</v>
      </c>
      <c r="F186" s="240">
        <v>5044.42</v>
      </c>
      <c r="G186" s="240">
        <v>18.079999999999998</v>
      </c>
      <c r="H186" s="240">
        <v>27.73</v>
      </c>
      <c r="I186" s="240">
        <v>50.58</v>
      </c>
      <c r="J186" s="240">
        <v>46.11</v>
      </c>
      <c r="K186" s="240">
        <v>204.52</v>
      </c>
      <c r="L186" s="240">
        <v>199.34</v>
      </c>
      <c r="M186" s="240">
        <v>333.62</v>
      </c>
      <c r="N186" s="240">
        <v>454.16</v>
      </c>
      <c r="O186" s="240">
        <v>422.1</v>
      </c>
      <c r="P186" s="240">
        <v>641.85</v>
      </c>
      <c r="Q186" s="240">
        <v>603.86</v>
      </c>
      <c r="R186" s="240">
        <v>1170.72</v>
      </c>
      <c r="S186" s="240">
        <v>629.87</v>
      </c>
      <c r="T186" s="240">
        <v>211.94</v>
      </c>
      <c r="U186" s="240">
        <v>18.649999999999999</v>
      </c>
      <c r="V186" s="240">
        <v>6.05</v>
      </c>
      <c r="W186" s="240">
        <v>3.45</v>
      </c>
      <c r="X186" s="240">
        <v>1.33</v>
      </c>
      <c r="Y186" s="240">
        <v>0</v>
      </c>
      <c r="Z186" s="240">
        <v>0.46</v>
      </c>
      <c r="AA186" s="248">
        <v>0</v>
      </c>
      <c r="AB186" s="93"/>
    </row>
    <row r="187" spans="1:28" ht="19.5" customHeight="1" x14ac:dyDescent="0.15">
      <c r="A187" s="194"/>
      <c r="B187" s="198" t="s">
        <v>154</v>
      </c>
      <c r="C187" s="198"/>
      <c r="D187" s="198"/>
      <c r="E187" s="189" t="s">
        <v>150</v>
      </c>
      <c r="F187" s="240">
        <v>1355.364</v>
      </c>
      <c r="G187" s="240">
        <v>0</v>
      </c>
      <c r="H187" s="240">
        <v>0</v>
      </c>
      <c r="I187" s="240">
        <v>2.3439999999999999</v>
      </c>
      <c r="J187" s="240">
        <v>5.4390000000000001</v>
      </c>
      <c r="K187" s="240">
        <v>34.679000000000002</v>
      </c>
      <c r="L187" s="240">
        <v>41.7620000000001</v>
      </c>
      <c r="M187" s="240">
        <v>82.307000000000002</v>
      </c>
      <c r="N187" s="240">
        <v>125.087</v>
      </c>
      <c r="O187" s="240">
        <v>113.128</v>
      </c>
      <c r="P187" s="240">
        <v>165.10900000000001</v>
      </c>
      <c r="Q187" s="240">
        <v>159.41499999999999</v>
      </c>
      <c r="R187" s="240">
        <v>339.94600000000003</v>
      </c>
      <c r="S187" s="240">
        <v>197.709</v>
      </c>
      <c r="T187" s="240">
        <v>77.039999999999907</v>
      </c>
      <c r="U187" s="240">
        <v>7.3390000000000004</v>
      </c>
      <c r="V187" s="240">
        <v>2.0329999999999999</v>
      </c>
      <c r="W187" s="240">
        <v>1.415</v>
      </c>
      <c r="X187" s="240">
        <v>0.42299999999999999</v>
      </c>
      <c r="Y187" s="240">
        <v>0</v>
      </c>
      <c r="Z187" s="240">
        <v>0.189</v>
      </c>
      <c r="AA187" s="248">
        <v>0</v>
      </c>
      <c r="AB187" s="93"/>
    </row>
    <row r="188" spans="1:28" ht="19.5" customHeight="1" x14ac:dyDescent="0.15">
      <c r="A188" s="194" t="s">
        <v>155</v>
      </c>
      <c r="B188" s="198"/>
      <c r="C188" s="198" t="s">
        <v>10</v>
      </c>
      <c r="D188" s="189" t="s">
        <v>156</v>
      </c>
      <c r="E188" s="189" t="s">
        <v>184</v>
      </c>
      <c r="F188" s="240">
        <v>2858.66</v>
      </c>
      <c r="G188" s="240">
        <v>8.5</v>
      </c>
      <c r="H188" s="240">
        <v>17.27</v>
      </c>
      <c r="I188" s="240">
        <v>46.85</v>
      </c>
      <c r="J188" s="240">
        <v>43.53</v>
      </c>
      <c r="K188" s="240">
        <v>203.03</v>
      </c>
      <c r="L188" s="240">
        <v>197.73</v>
      </c>
      <c r="M188" s="240">
        <v>321.2</v>
      </c>
      <c r="N188" s="240">
        <v>399.28</v>
      </c>
      <c r="O188" s="240">
        <v>265.60000000000002</v>
      </c>
      <c r="P188" s="240">
        <v>261.41000000000003</v>
      </c>
      <c r="Q188" s="240">
        <v>176.31</v>
      </c>
      <c r="R188" s="240">
        <v>441.3</v>
      </c>
      <c r="S188" s="240">
        <v>289.27</v>
      </c>
      <c r="T188" s="240">
        <v>160.66</v>
      </c>
      <c r="U188" s="240">
        <v>17.760000000000002</v>
      </c>
      <c r="V188" s="240">
        <v>3.99</v>
      </c>
      <c r="W188" s="240">
        <v>3.45</v>
      </c>
      <c r="X188" s="240">
        <v>1.06</v>
      </c>
      <c r="Y188" s="240">
        <v>0</v>
      </c>
      <c r="Z188" s="240">
        <v>0.46</v>
      </c>
      <c r="AA188" s="248">
        <v>0</v>
      </c>
      <c r="AB188" s="93"/>
    </row>
    <row r="189" spans="1:28" ht="19.5" customHeight="1" x14ac:dyDescent="0.15">
      <c r="A189" s="194"/>
      <c r="B189" s="198"/>
      <c r="C189" s="198"/>
      <c r="D189" s="198"/>
      <c r="E189" s="189" t="s">
        <v>150</v>
      </c>
      <c r="F189" s="240">
        <v>872.38599999999997</v>
      </c>
      <c r="G189" s="240">
        <v>0</v>
      </c>
      <c r="H189" s="240">
        <v>0</v>
      </c>
      <c r="I189" s="240">
        <v>2.121</v>
      </c>
      <c r="J189" s="240">
        <v>5.2190000000000003</v>
      </c>
      <c r="K189" s="240">
        <v>34.521000000000001</v>
      </c>
      <c r="L189" s="240">
        <v>41.532000000000103</v>
      </c>
      <c r="M189" s="240">
        <v>80.426000000000002</v>
      </c>
      <c r="N189" s="240">
        <v>115.833</v>
      </c>
      <c r="O189" s="240">
        <v>84.89</v>
      </c>
      <c r="P189" s="240">
        <v>88.745000000000005</v>
      </c>
      <c r="Q189" s="240">
        <v>64.839999999999904</v>
      </c>
      <c r="R189" s="240">
        <v>167.62100000000001</v>
      </c>
      <c r="S189" s="240">
        <v>112.315</v>
      </c>
      <c r="T189" s="240">
        <v>63.8109999999999</v>
      </c>
      <c r="U189" s="240">
        <v>7.0720000000000001</v>
      </c>
      <c r="V189" s="240">
        <v>1.4830000000000001</v>
      </c>
      <c r="W189" s="240">
        <v>1.415</v>
      </c>
      <c r="X189" s="240">
        <v>0.35299999999999998</v>
      </c>
      <c r="Y189" s="240">
        <v>0</v>
      </c>
      <c r="Z189" s="240">
        <v>0.189</v>
      </c>
      <c r="AA189" s="248">
        <v>0</v>
      </c>
      <c r="AB189" s="93"/>
    </row>
    <row r="190" spans="1:28" ht="19.5" customHeight="1" x14ac:dyDescent="0.15">
      <c r="A190" s="194"/>
      <c r="B190" s="198"/>
      <c r="C190" s="198"/>
      <c r="D190" s="189" t="s">
        <v>157</v>
      </c>
      <c r="E190" s="189" t="s">
        <v>184</v>
      </c>
      <c r="F190" s="240">
        <v>1899.21</v>
      </c>
      <c r="G190" s="240">
        <v>0</v>
      </c>
      <c r="H190" s="240">
        <v>0</v>
      </c>
      <c r="I190" s="240">
        <v>0</v>
      </c>
      <c r="J190" s="240">
        <v>0</v>
      </c>
      <c r="K190" s="240">
        <v>0.36</v>
      </c>
      <c r="L190" s="240">
        <v>0.52</v>
      </c>
      <c r="M190" s="240">
        <v>8.1300000000000008</v>
      </c>
      <c r="N190" s="240">
        <v>45.45</v>
      </c>
      <c r="O190" s="240">
        <v>153.01</v>
      </c>
      <c r="P190" s="240">
        <v>371.85</v>
      </c>
      <c r="Q190" s="240">
        <v>412.2</v>
      </c>
      <c r="R190" s="240">
        <v>616.32000000000005</v>
      </c>
      <c r="S190" s="240">
        <v>247.85</v>
      </c>
      <c r="T190" s="240">
        <v>41.54</v>
      </c>
      <c r="U190" s="240">
        <v>0</v>
      </c>
      <c r="V190" s="240">
        <v>1.71</v>
      </c>
      <c r="W190" s="240">
        <v>0</v>
      </c>
      <c r="X190" s="240">
        <v>0.27</v>
      </c>
      <c r="Y190" s="240">
        <v>0</v>
      </c>
      <c r="Z190" s="240">
        <v>0</v>
      </c>
      <c r="AA190" s="248">
        <v>0</v>
      </c>
      <c r="AB190" s="93"/>
    </row>
    <row r="191" spans="1:28" ht="19.5" customHeight="1" x14ac:dyDescent="0.15">
      <c r="A191" s="194"/>
      <c r="B191" s="198"/>
      <c r="C191" s="198"/>
      <c r="D191" s="198"/>
      <c r="E191" s="189" t="s">
        <v>150</v>
      </c>
      <c r="F191" s="240">
        <v>412.98399999999998</v>
      </c>
      <c r="G191" s="240">
        <v>0</v>
      </c>
      <c r="H191" s="240">
        <v>0</v>
      </c>
      <c r="I191" s="240">
        <v>0</v>
      </c>
      <c r="J191" s="240">
        <v>0</v>
      </c>
      <c r="K191" s="240">
        <v>3.5999999999999997E-2</v>
      </c>
      <c r="L191" s="240">
        <v>6.3E-2</v>
      </c>
      <c r="M191" s="240">
        <v>1.1379999999999999</v>
      </c>
      <c r="N191" s="240">
        <v>7.2709999999999999</v>
      </c>
      <c r="O191" s="240">
        <v>27.434999999999999</v>
      </c>
      <c r="P191" s="240">
        <v>74.353000000000094</v>
      </c>
      <c r="Q191" s="240">
        <v>90.582000000000093</v>
      </c>
      <c r="R191" s="240">
        <v>141.77000000000001</v>
      </c>
      <c r="S191" s="240">
        <v>59.419999999999902</v>
      </c>
      <c r="T191" s="240">
        <v>10.401</v>
      </c>
      <c r="U191" s="240">
        <v>0</v>
      </c>
      <c r="V191" s="240">
        <v>0.44500000000000001</v>
      </c>
      <c r="W191" s="240">
        <v>0</v>
      </c>
      <c r="X191" s="240">
        <v>7.0000000000000007E-2</v>
      </c>
      <c r="Y191" s="240">
        <v>0</v>
      </c>
      <c r="Z191" s="240">
        <v>0</v>
      </c>
      <c r="AA191" s="248">
        <v>0</v>
      </c>
      <c r="AB191" s="93"/>
    </row>
    <row r="192" spans="1:28" ht="19.5" customHeight="1" x14ac:dyDescent="0.15">
      <c r="A192" s="194"/>
      <c r="B192" s="198" t="s">
        <v>158</v>
      </c>
      <c r="C192" s="198" t="s">
        <v>159</v>
      </c>
      <c r="D192" s="189" t="s">
        <v>160</v>
      </c>
      <c r="E192" s="189" t="s">
        <v>184</v>
      </c>
      <c r="F192" s="240">
        <v>2.72</v>
      </c>
      <c r="G192" s="240">
        <v>0</v>
      </c>
      <c r="H192" s="240">
        <v>0</v>
      </c>
      <c r="I192" s="240">
        <v>0</v>
      </c>
      <c r="J192" s="240">
        <v>0</v>
      </c>
      <c r="K192" s="240">
        <v>0</v>
      </c>
      <c r="L192" s="240">
        <v>0</v>
      </c>
      <c r="M192" s="240">
        <v>0</v>
      </c>
      <c r="N192" s="240">
        <v>0</v>
      </c>
      <c r="O192" s="240">
        <v>0</v>
      </c>
      <c r="P192" s="240">
        <v>2.72</v>
      </c>
      <c r="Q192" s="240">
        <v>0</v>
      </c>
      <c r="R192" s="240">
        <v>0</v>
      </c>
      <c r="S192" s="240">
        <v>0</v>
      </c>
      <c r="T192" s="240">
        <v>0</v>
      </c>
      <c r="U192" s="240">
        <v>0</v>
      </c>
      <c r="V192" s="240">
        <v>0</v>
      </c>
      <c r="W192" s="240">
        <v>0</v>
      </c>
      <c r="X192" s="240">
        <v>0</v>
      </c>
      <c r="Y192" s="240">
        <v>0</v>
      </c>
      <c r="Z192" s="240">
        <v>0</v>
      </c>
      <c r="AA192" s="248">
        <v>0</v>
      </c>
      <c r="AB192" s="93"/>
    </row>
    <row r="193" spans="1:28" ht="19.5" customHeight="1" x14ac:dyDescent="0.15">
      <c r="A193" s="194"/>
      <c r="B193" s="198"/>
      <c r="C193" s="198"/>
      <c r="D193" s="198"/>
      <c r="E193" s="189" t="s">
        <v>150</v>
      </c>
      <c r="F193" s="240">
        <v>0.54400000000000004</v>
      </c>
      <c r="G193" s="240">
        <v>0</v>
      </c>
      <c r="H193" s="240">
        <v>0</v>
      </c>
      <c r="I193" s="240">
        <v>0</v>
      </c>
      <c r="J193" s="240">
        <v>0</v>
      </c>
      <c r="K193" s="240">
        <v>0</v>
      </c>
      <c r="L193" s="240">
        <v>0</v>
      </c>
      <c r="M193" s="240">
        <v>0</v>
      </c>
      <c r="N193" s="240">
        <v>0</v>
      </c>
      <c r="O193" s="240">
        <v>0</v>
      </c>
      <c r="P193" s="240">
        <v>0.54400000000000004</v>
      </c>
      <c r="Q193" s="240">
        <v>0</v>
      </c>
      <c r="R193" s="240">
        <v>0</v>
      </c>
      <c r="S193" s="240">
        <v>0</v>
      </c>
      <c r="T193" s="240">
        <v>0</v>
      </c>
      <c r="U193" s="240">
        <v>0</v>
      </c>
      <c r="V193" s="240">
        <v>0</v>
      </c>
      <c r="W193" s="240">
        <v>0</v>
      </c>
      <c r="X193" s="240">
        <v>0</v>
      </c>
      <c r="Y193" s="240">
        <v>0</v>
      </c>
      <c r="Z193" s="240">
        <v>0</v>
      </c>
      <c r="AA193" s="248">
        <v>0</v>
      </c>
      <c r="AB193" s="93"/>
    </row>
    <row r="194" spans="1:28" ht="19.5" customHeight="1" x14ac:dyDescent="0.15">
      <c r="A194" s="194"/>
      <c r="B194" s="198"/>
      <c r="C194" s="198"/>
      <c r="D194" s="189" t="s">
        <v>161</v>
      </c>
      <c r="E194" s="189" t="s">
        <v>184</v>
      </c>
      <c r="F194" s="240">
        <v>1.04</v>
      </c>
      <c r="G194" s="240">
        <v>0</v>
      </c>
      <c r="H194" s="240">
        <v>0</v>
      </c>
      <c r="I194" s="240">
        <v>0</v>
      </c>
      <c r="J194" s="240">
        <v>0.42</v>
      </c>
      <c r="K194" s="240">
        <v>0.25</v>
      </c>
      <c r="L194" s="240">
        <v>0</v>
      </c>
      <c r="M194" s="240">
        <v>0.37</v>
      </c>
      <c r="N194" s="240">
        <v>0</v>
      </c>
      <c r="O194" s="240">
        <v>0</v>
      </c>
      <c r="P194" s="240">
        <v>0</v>
      </c>
      <c r="Q194" s="240">
        <v>0</v>
      </c>
      <c r="R194" s="240">
        <v>0</v>
      </c>
      <c r="S194" s="240">
        <v>0</v>
      </c>
      <c r="T194" s="240">
        <v>0</v>
      </c>
      <c r="U194" s="240">
        <v>0</v>
      </c>
      <c r="V194" s="240">
        <v>0</v>
      </c>
      <c r="W194" s="240">
        <v>0</v>
      </c>
      <c r="X194" s="240">
        <v>0</v>
      </c>
      <c r="Y194" s="240">
        <v>0</v>
      </c>
      <c r="Z194" s="240">
        <v>0</v>
      </c>
      <c r="AA194" s="248">
        <v>0</v>
      </c>
      <c r="AB194" s="93"/>
    </row>
    <row r="195" spans="1:28" ht="19.5" customHeight="1" x14ac:dyDescent="0.15">
      <c r="A195" s="194"/>
      <c r="B195" s="198"/>
      <c r="C195" s="198"/>
      <c r="D195" s="198"/>
      <c r="E195" s="189" t="s">
        <v>150</v>
      </c>
      <c r="F195" s="240">
        <v>3.2000000000000001E-2</v>
      </c>
      <c r="G195" s="240">
        <v>0</v>
      </c>
      <c r="H195" s="240">
        <v>0</v>
      </c>
      <c r="I195" s="240">
        <v>0</v>
      </c>
      <c r="J195" s="240">
        <v>4.0000000000000001E-3</v>
      </c>
      <c r="K195" s="240">
        <v>7.0000000000000001E-3</v>
      </c>
      <c r="L195" s="240">
        <v>0</v>
      </c>
      <c r="M195" s="240">
        <v>2.1000000000000001E-2</v>
      </c>
      <c r="N195" s="240">
        <v>0</v>
      </c>
      <c r="O195" s="240">
        <v>0</v>
      </c>
      <c r="P195" s="240">
        <v>0</v>
      </c>
      <c r="Q195" s="240">
        <v>0</v>
      </c>
      <c r="R195" s="240">
        <v>0</v>
      </c>
      <c r="S195" s="240">
        <v>0</v>
      </c>
      <c r="T195" s="240">
        <v>0</v>
      </c>
      <c r="U195" s="240">
        <v>0</v>
      </c>
      <c r="V195" s="240">
        <v>0</v>
      </c>
      <c r="W195" s="240">
        <v>0</v>
      </c>
      <c r="X195" s="240">
        <v>0</v>
      </c>
      <c r="Y195" s="240">
        <v>0</v>
      </c>
      <c r="Z195" s="240">
        <v>0</v>
      </c>
      <c r="AA195" s="248">
        <v>0</v>
      </c>
      <c r="AB195" s="93"/>
    </row>
    <row r="196" spans="1:28" ht="19.5" customHeight="1" x14ac:dyDescent="0.15">
      <c r="A196" s="194"/>
      <c r="B196" s="198"/>
      <c r="C196" s="198" t="s">
        <v>162</v>
      </c>
      <c r="D196" s="189" t="s">
        <v>163</v>
      </c>
      <c r="E196" s="189" t="s">
        <v>184</v>
      </c>
      <c r="F196" s="240">
        <v>282.54000000000002</v>
      </c>
      <c r="G196" s="240">
        <v>9.58</v>
      </c>
      <c r="H196" s="240">
        <v>10.46</v>
      </c>
      <c r="I196" s="240">
        <v>3.73</v>
      </c>
      <c r="J196" s="240">
        <v>2.16</v>
      </c>
      <c r="K196" s="240">
        <v>0.88</v>
      </c>
      <c r="L196" s="240">
        <v>1.03</v>
      </c>
      <c r="M196" s="240">
        <v>3.73</v>
      </c>
      <c r="N196" s="240">
        <v>9.43</v>
      </c>
      <c r="O196" s="240">
        <v>3.49</v>
      </c>
      <c r="P196" s="240">
        <v>5.87</v>
      </c>
      <c r="Q196" s="240">
        <v>15.35</v>
      </c>
      <c r="R196" s="240">
        <v>113.1</v>
      </c>
      <c r="S196" s="240">
        <v>92.75</v>
      </c>
      <c r="T196" s="240">
        <v>9.74</v>
      </c>
      <c r="U196" s="240">
        <v>0.89</v>
      </c>
      <c r="V196" s="240">
        <v>0.35</v>
      </c>
      <c r="W196" s="240">
        <v>0</v>
      </c>
      <c r="X196" s="240">
        <v>0</v>
      </c>
      <c r="Y196" s="240">
        <v>0</v>
      </c>
      <c r="Z196" s="240">
        <v>0</v>
      </c>
      <c r="AA196" s="248">
        <v>0</v>
      </c>
      <c r="AB196" s="93"/>
    </row>
    <row r="197" spans="1:28" ht="19.5" customHeight="1" x14ac:dyDescent="0.15">
      <c r="A197" s="194"/>
      <c r="B197" s="198" t="s">
        <v>20</v>
      </c>
      <c r="C197" s="198"/>
      <c r="D197" s="198"/>
      <c r="E197" s="189" t="s">
        <v>150</v>
      </c>
      <c r="F197" s="240">
        <v>69.405000000000001</v>
      </c>
      <c r="G197" s="240">
        <v>0</v>
      </c>
      <c r="H197" s="240">
        <v>0</v>
      </c>
      <c r="I197" s="240">
        <v>0.223</v>
      </c>
      <c r="J197" s="240">
        <v>0.216</v>
      </c>
      <c r="K197" s="240">
        <v>0.115</v>
      </c>
      <c r="L197" s="240">
        <v>0.16500000000000001</v>
      </c>
      <c r="M197" s="240">
        <v>0.71099999999999997</v>
      </c>
      <c r="N197" s="240">
        <v>1.9830000000000001</v>
      </c>
      <c r="O197" s="240">
        <v>0.80300000000000005</v>
      </c>
      <c r="P197" s="240">
        <v>1.4670000000000001</v>
      </c>
      <c r="Q197" s="240">
        <v>3.9929999999999999</v>
      </c>
      <c r="R197" s="240">
        <v>30.555</v>
      </c>
      <c r="S197" s="240">
        <v>25.974</v>
      </c>
      <c r="T197" s="240">
        <v>2.8279999999999998</v>
      </c>
      <c r="U197" s="240">
        <v>0.26700000000000002</v>
      </c>
      <c r="V197" s="240">
        <v>0.105</v>
      </c>
      <c r="W197" s="240">
        <v>0</v>
      </c>
      <c r="X197" s="240">
        <v>0</v>
      </c>
      <c r="Y197" s="240">
        <v>0</v>
      </c>
      <c r="Z197" s="240">
        <v>0</v>
      </c>
      <c r="AA197" s="248">
        <v>0</v>
      </c>
      <c r="AB197" s="93"/>
    </row>
    <row r="198" spans="1:28" ht="19.5" customHeight="1" x14ac:dyDescent="0.15">
      <c r="A198" s="194"/>
      <c r="B198" s="198"/>
      <c r="C198" s="198"/>
      <c r="D198" s="189" t="s">
        <v>164</v>
      </c>
      <c r="E198" s="189" t="s">
        <v>184</v>
      </c>
      <c r="F198" s="240">
        <v>0.25</v>
      </c>
      <c r="G198" s="240">
        <v>0</v>
      </c>
      <c r="H198" s="240">
        <v>0</v>
      </c>
      <c r="I198" s="240">
        <v>0</v>
      </c>
      <c r="J198" s="240">
        <v>0</v>
      </c>
      <c r="K198" s="240">
        <v>0</v>
      </c>
      <c r="L198" s="240">
        <v>0.06</v>
      </c>
      <c r="M198" s="240">
        <v>0.19</v>
      </c>
      <c r="N198" s="240">
        <v>0</v>
      </c>
      <c r="O198" s="240">
        <v>0</v>
      </c>
      <c r="P198" s="240">
        <v>0</v>
      </c>
      <c r="Q198" s="240">
        <v>0</v>
      </c>
      <c r="R198" s="240">
        <v>0</v>
      </c>
      <c r="S198" s="240">
        <v>0</v>
      </c>
      <c r="T198" s="240">
        <v>0</v>
      </c>
      <c r="U198" s="240">
        <v>0</v>
      </c>
      <c r="V198" s="240">
        <v>0</v>
      </c>
      <c r="W198" s="240">
        <v>0</v>
      </c>
      <c r="X198" s="240">
        <v>0</v>
      </c>
      <c r="Y198" s="240">
        <v>0</v>
      </c>
      <c r="Z198" s="240">
        <v>0</v>
      </c>
      <c r="AA198" s="248">
        <v>0</v>
      </c>
      <c r="AB198" s="93"/>
    </row>
    <row r="199" spans="1:28" ht="19.5" customHeight="1" x14ac:dyDescent="0.15">
      <c r="A199" s="194" t="s">
        <v>227</v>
      </c>
      <c r="B199" s="198"/>
      <c r="C199" s="198"/>
      <c r="D199" s="198"/>
      <c r="E199" s="189" t="s">
        <v>150</v>
      </c>
      <c r="F199" s="240">
        <v>1.2999999999999999E-2</v>
      </c>
      <c r="G199" s="240">
        <v>0</v>
      </c>
      <c r="H199" s="240">
        <v>0</v>
      </c>
      <c r="I199" s="240">
        <v>0</v>
      </c>
      <c r="J199" s="240">
        <v>0</v>
      </c>
      <c r="K199" s="240">
        <v>0</v>
      </c>
      <c r="L199" s="240">
        <v>2E-3</v>
      </c>
      <c r="M199" s="240">
        <v>1.0999999999999999E-2</v>
      </c>
      <c r="N199" s="240">
        <v>0</v>
      </c>
      <c r="O199" s="240">
        <v>0</v>
      </c>
      <c r="P199" s="240">
        <v>0</v>
      </c>
      <c r="Q199" s="240">
        <v>0</v>
      </c>
      <c r="R199" s="240">
        <v>0</v>
      </c>
      <c r="S199" s="240">
        <v>0</v>
      </c>
      <c r="T199" s="240">
        <v>0</v>
      </c>
      <c r="U199" s="240">
        <v>0</v>
      </c>
      <c r="V199" s="240">
        <v>0</v>
      </c>
      <c r="W199" s="240">
        <v>0</v>
      </c>
      <c r="X199" s="240">
        <v>0</v>
      </c>
      <c r="Y199" s="240">
        <v>0</v>
      </c>
      <c r="Z199" s="240">
        <v>0</v>
      </c>
      <c r="AA199" s="248">
        <v>0</v>
      </c>
      <c r="AB199" s="93"/>
    </row>
    <row r="200" spans="1:28" ht="19.5" customHeight="1" x14ac:dyDescent="0.15">
      <c r="A200" s="194"/>
      <c r="B200" s="197"/>
      <c r="C200" s="193" t="s">
        <v>165</v>
      </c>
      <c r="D200" s="188"/>
      <c r="E200" s="189" t="s">
        <v>184</v>
      </c>
      <c r="F200" s="240">
        <v>68.98</v>
      </c>
      <c r="G200" s="240">
        <v>15.9</v>
      </c>
      <c r="H200" s="240">
        <v>8.48</v>
      </c>
      <c r="I200" s="240">
        <v>4.0599999999999996</v>
      </c>
      <c r="J200" s="240">
        <v>4.8499999999999996</v>
      </c>
      <c r="K200" s="240">
        <v>20.6</v>
      </c>
      <c r="L200" s="240">
        <v>2.99</v>
      </c>
      <c r="M200" s="240">
        <v>3.52</v>
      </c>
      <c r="N200" s="240">
        <v>7.65</v>
      </c>
      <c r="O200" s="240">
        <v>0</v>
      </c>
      <c r="P200" s="240">
        <v>0</v>
      </c>
      <c r="Q200" s="240">
        <v>0.78</v>
      </c>
      <c r="R200" s="240">
        <v>0</v>
      </c>
      <c r="S200" s="240">
        <v>0.15</v>
      </c>
      <c r="T200" s="240">
        <v>0</v>
      </c>
      <c r="U200" s="240">
        <v>0</v>
      </c>
      <c r="V200" s="240">
        <v>0</v>
      </c>
      <c r="W200" s="240">
        <v>0</v>
      </c>
      <c r="X200" s="240">
        <v>0</v>
      </c>
      <c r="Y200" s="240">
        <v>0</v>
      </c>
      <c r="Z200" s="240">
        <v>0</v>
      </c>
      <c r="AA200" s="248">
        <v>0</v>
      </c>
      <c r="AB200" s="93"/>
    </row>
    <row r="201" spans="1:28" ht="19.5" customHeight="1" x14ac:dyDescent="0.15">
      <c r="A201" s="194"/>
      <c r="B201" s="197"/>
      <c r="C201" s="197"/>
      <c r="D201" s="191"/>
      <c r="E201" s="189" t="s">
        <v>150</v>
      </c>
      <c r="F201" s="240">
        <v>4.3129999999999997</v>
      </c>
      <c r="G201" s="240">
        <v>0</v>
      </c>
      <c r="H201" s="240">
        <v>7.9000000000000001E-2</v>
      </c>
      <c r="I201" s="240">
        <v>0.105</v>
      </c>
      <c r="J201" s="240">
        <v>0.246</v>
      </c>
      <c r="K201" s="240">
        <v>1.446</v>
      </c>
      <c r="L201" s="240">
        <v>0.26900000000000002</v>
      </c>
      <c r="M201" s="240">
        <v>0.35199999999999998</v>
      </c>
      <c r="N201" s="240">
        <v>1.6919999999999999</v>
      </c>
      <c r="O201" s="240">
        <v>0</v>
      </c>
      <c r="P201" s="240">
        <v>0</v>
      </c>
      <c r="Q201" s="240">
        <v>0.109</v>
      </c>
      <c r="R201" s="240">
        <v>0</v>
      </c>
      <c r="S201" s="240">
        <v>1.4999999999999999E-2</v>
      </c>
      <c r="T201" s="240">
        <v>0</v>
      </c>
      <c r="U201" s="240">
        <v>0</v>
      </c>
      <c r="V201" s="240">
        <v>0</v>
      </c>
      <c r="W201" s="240">
        <v>0</v>
      </c>
      <c r="X201" s="240">
        <v>0</v>
      </c>
      <c r="Y201" s="240">
        <v>0</v>
      </c>
      <c r="Z201" s="240">
        <v>0</v>
      </c>
      <c r="AA201" s="248">
        <v>0</v>
      </c>
      <c r="AB201" s="93"/>
    </row>
    <row r="202" spans="1:28" ht="19.5" customHeight="1" x14ac:dyDescent="0.15">
      <c r="A202" s="194"/>
      <c r="B202" s="196"/>
      <c r="C202" s="193" t="s">
        <v>152</v>
      </c>
      <c r="D202" s="188"/>
      <c r="E202" s="189" t="s">
        <v>184</v>
      </c>
      <c r="F202" s="240">
        <v>2879</v>
      </c>
      <c r="G202" s="240">
        <v>0</v>
      </c>
      <c r="H202" s="240">
        <v>83.94</v>
      </c>
      <c r="I202" s="240">
        <v>81.99</v>
      </c>
      <c r="J202" s="240">
        <v>63.65</v>
      </c>
      <c r="K202" s="240">
        <v>113.16</v>
      </c>
      <c r="L202" s="240">
        <v>65.290000000000006</v>
      </c>
      <c r="M202" s="240">
        <v>45.56</v>
      </c>
      <c r="N202" s="240">
        <v>30.98</v>
      </c>
      <c r="O202" s="240">
        <v>14.51</v>
      </c>
      <c r="P202" s="240">
        <v>20.309999999999999</v>
      </c>
      <c r="Q202" s="240">
        <v>70.52</v>
      </c>
      <c r="R202" s="240">
        <v>783</v>
      </c>
      <c r="S202" s="240">
        <v>635.04</v>
      </c>
      <c r="T202" s="240">
        <v>532.54999999999995</v>
      </c>
      <c r="U202" s="240">
        <v>280.95999999999998</v>
      </c>
      <c r="V202" s="240">
        <v>48.37</v>
      </c>
      <c r="W202" s="240">
        <v>7.05</v>
      </c>
      <c r="X202" s="240">
        <v>2.12</v>
      </c>
      <c r="Y202" s="240">
        <v>0</v>
      </c>
      <c r="Z202" s="240">
        <v>0</v>
      </c>
      <c r="AA202" s="248">
        <v>0</v>
      </c>
      <c r="AB202" s="93"/>
    </row>
    <row r="203" spans="1:28" ht="19.5" customHeight="1" x14ac:dyDescent="0.15">
      <c r="A203" s="194"/>
      <c r="B203" s="197"/>
      <c r="C203" s="197"/>
      <c r="D203" s="191"/>
      <c r="E203" s="189" t="s">
        <v>150</v>
      </c>
      <c r="F203" s="240">
        <v>383.57500000000101</v>
      </c>
      <c r="G203" s="240">
        <v>0</v>
      </c>
      <c r="H203" s="240">
        <v>0.72699999999999998</v>
      </c>
      <c r="I203" s="240">
        <v>2.0619999999999998</v>
      </c>
      <c r="J203" s="240">
        <v>3.2</v>
      </c>
      <c r="K203" s="240">
        <v>7.9589999999999996</v>
      </c>
      <c r="L203" s="240">
        <v>5.8810000000000002</v>
      </c>
      <c r="M203" s="240">
        <v>4.556</v>
      </c>
      <c r="N203" s="240">
        <v>3.427</v>
      </c>
      <c r="O203" s="240">
        <v>1.8140000000000001</v>
      </c>
      <c r="P203" s="240">
        <v>2.718</v>
      </c>
      <c r="Q203" s="240">
        <v>10.113</v>
      </c>
      <c r="R203" s="240">
        <v>113.609000000001</v>
      </c>
      <c r="S203" s="240">
        <v>94.071000000000396</v>
      </c>
      <c r="T203" s="240">
        <v>81.784999999999997</v>
      </c>
      <c r="U203" s="240">
        <v>42.115000000000002</v>
      </c>
      <c r="V203" s="240">
        <v>7.8529999999999998</v>
      </c>
      <c r="W203" s="240">
        <v>1.1859999999999999</v>
      </c>
      <c r="X203" s="240">
        <v>0.499</v>
      </c>
      <c r="Y203" s="240">
        <v>0</v>
      </c>
      <c r="Z203" s="240">
        <v>0</v>
      </c>
      <c r="AA203" s="248">
        <v>0</v>
      </c>
      <c r="AB203" s="93"/>
    </row>
    <row r="204" spans="1:28" ht="19.5" customHeight="1" x14ac:dyDescent="0.15">
      <c r="A204" s="194"/>
      <c r="B204" s="198" t="s">
        <v>94</v>
      </c>
      <c r="C204" s="189"/>
      <c r="D204" s="189" t="s">
        <v>153</v>
      </c>
      <c r="E204" s="189" t="s">
        <v>184</v>
      </c>
      <c r="F204" s="240">
        <v>105.75</v>
      </c>
      <c r="G204" s="240">
        <v>0</v>
      </c>
      <c r="H204" s="240">
        <v>0</v>
      </c>
      <c r="I204" s="240">
        <v>0</v>
      </c>
      <c r="J204" s="240">
        <v>0</v>
      </c>
      <c r="K204" s="240">
        <v>0</v>
      </c>
      <c r="L204" s="240">
        <v>0</v>
      </c>
      <c r="M204" s="240">
        <v>0</v>
      </c>
      <c r="N204" s="240">
        <v>1.2</v>
      </c>
      <c r="O204" s="240">
        <v>1.2</v>
      </c>
      <c r="P204" s="240">
        <v>1.1000000000000001</v>
      </c>
      <c r="Q204" s="240">
        <v>5.13</v>
      </c>
      <c r="R204" s="240">
        <v>4.46</v>
      </c>
      <c r="S204" s="240">
        <v>21.63</v>
      </c>
      <c r="T204" s="240">
        <v>52.7</v>
      </c>
      <c r="U204" s="240">
        <v>7.86</v>
      </c>
      <c r="V204" s="240">
        <v>7.47</v>
      </c>
      <c r="W204" s="240">
        <v>1.35</v>
      </c>
      <c r="X204" s="240">
        <v>1.65</v>
      </c>
      <c r="Y204" s="240">
        <v>0</v>
      </c>
      <c r="Z204" s="240">
        <v>0</v>
      </c>
      <c r="AA204" s="252">
        <v>0</v>
      </c>
      <c r="AB204" s="93"/>
    </row>
    <row r="205" spans="1:28" ht="19.5" customHeight="1" x14ac:dyDescent="0.15">
      <c r="A205" s="194"/>
      <c r="B205" s="198"/>
      <c r="C205" s="198" t="s">
        <v>10</v>
      </c>
      <c r="D205" s="198"/>
      <c r="E205" s="189" t="s">
        <v>150</v>
      </c>
      <c r="F205" s="240">
        <v>23.914999999999999</v>
      </c>
      <c r="G205" s="240">
        <v>0</v>
      </c>
      <c r="H205" s="240">
        <v>0</v>
      </c>
      <c r="I205" s="240">
        <v>0</v>
      </c>
      <c r="J205" s="240">
        <v>0</v>
      </c>
      <c r="K205" s="240">
        <v>0</v>
      </c>
      <c r="L205" s="240">
        <v>0</v>
      </c>
      <c r="M205" s="240">
        <v>0</v>
      </c>
      <c r="N205" s="240">
        <v>0.192</v>
      </c>
      <c r="O205" s="240">
        <v>0.216</v>
      </c>
      <c r="P205" s="240">
        <v>0.22</v>
      </c>
      <c r="Q205" s="240">
        <v>0.96899999999999997</v>
      </c>
      <c r="R205" s="240">
        <v>0.76800000000000002</v>
      </c>
      <c r="S205" s="240">
        <v>5.1779999999999999</v>
      </c>
      <c r="T205" s="240">
        <v>11.707000000000001</v>
      </c>
      <c r="U205" s="240">
        <v>2.044</v>
      </c>
      <c r="V205" s="240">
        <v>1.841</v>
      </c>
      <c r="W205" s="240">
        <v>0.35099999999999998</v>
      </c>
      <c r="X205" s="240">
        <v>0.42899999999999999</v>
      </c>
      <c r="Y205" s="240">
        <v>0</v>
      </c>
      <c r="Z205" s="240">
        <v>0</v>
      </c>
      <c r="AA205" s="248">
        <v>0</v>
      </c>
      <c r="AB205" s="93"/>
    </row>
    <row r="206" spans="1:28" ht="19.5" customHeight="1" x14ac:dyDescent="0.15">
      <c r="A206" s="194"/>
      <c r="B206" s="198"/>
      <c r="C206" s="198"/>
      <c r="D206" s="189" t="s">
        <v>157</v>
      </c>
      <c r="E206" s="189" t="s">
        <v>184</v>
      </c>
      <c r="F206" s="240">
        <v>105.75</v>
      </c>
      <c r="G206" s="240">
        <v>0</v>
      </c>
      <c r="H206" s="240">
        <v>0</v>
      </c>
      <c r="I206" s="240">
        <v>0</v>
      </c>
      <c r="J206" s="240">
        <v>0</v>
      </c>
      <c r="K206" s="240">
        <v>0</v>
      </c>
      <c r="L206" s="240">
        <v>0</v>
      </c>
      <c r="M206" s="240">
        <v>0</v>
      </c>
      <c r="N206" s="240">
        <v>1.2</v>
      </c>
      <c r="O206" s="240">
        <v>1.2</v>
      </c>
      <c r="P206" s="240">
        <v>1.1000000000000001</v>
      </c>
      <c r="Q206" s="240">
        <v>5.13</v>
      </c>
      <c r="R206" s="240">
        <v>4.46</v>
      </c>
      <c r="S206" s="240">
        <v>21.63</v>
      </c>
      <c r="T206" s="240">
        <v>52.7</v>
      </c>
      <c r="U206" s="240">
        <v>7.86</v>
      </c>
      <c r="V206" s="240">
        <v>7.47</v>
      </c>
      <c r="W206" s="240">
        <v>1.35</v>
      </c>
      <c r="X206" s="240">
        <v>1.65</v>
      </c>
      <c r="Y206" s="240">
        <v>0</v>
      </c>
      <c r="Z206" s="240">
        <v>0</v>
      </c>
      <c r="AA206" s="248">
        <v>0</v>
      </c>
      <c r="AB206" s="93"/>
    </row>
    <row r="207" spans="1:28" ht="19.5" customHeight="1" x14ac:dyDescent="0.15">
      <c r="A207" s="194"/>
      <c r="B207" s="198"/>
      <c r="C207" s="198"/>
      <c r="D207" s="198"/>
      <c r="E207" s="189" t="s">
        <v>150</v>
      </c>
      <c r="F207" s="240">
        <v>23.914999999999999</v>
      </c>
      <c r="G207" s="240">
        <v>0</v>
      </c>
      <c r="H207" s="240">
        <v>0</v>
      </c>
      <c r="I207" s="240">
        <v>0</v>
      </c>
      <c r="J207" s="240">
        <v>0</v>
      </c>
      <c r="K207" s="240">
        <v>0</v>
      </c>
      <c r="L207" s="240">
        <v>0</v>
      </c>
      <c r="M207" s="240">
        <v>0</v>
      </c>
      <c r="N207" s="240">
        <v>0.192</v>
      </c>
      <c r="O207" s="240">
        <v>0.216</v>
      </c>
      <c r="P207" s="240">
        <v>0.22</v>
      </c>
      <c r="Q207" s="240">
        <v>0.96899999999999997</v>
      </c>
      <c r="R207" s="240">
        <v>0.76800000000000002</v>
      </c>
      <c r="S207" s="240">
        <v>5.1779999999999999</v>
      </c>
      <c r="T207" s="240">
        <v>11.707000000000001</v>
      </c>
      <c r="U207" s="240">
        <v>2.044</v>
      </c>
      <c r="V207" s="240">
        <v>1.841</v>
      </c>
      <c r="W207" s="240">
        <v>0.35099999999999998</v>
      </c>
      <c r="X207" s="240">
        <v>0.42899999999999999</v>
      </c>
      <c r="Y207" s="240">
        <v>0</v>
      </c>
      <c r="Z207" s="240">
        <v>0</v>
      </c>
      <c r="AA207" s="248">
        <v>0</v>
      </c>
      <c r="AB207" s="93"/>
    </row>
    <row r="208" spans="1:28" ht="19.5" customHeight="1" x14ac:dyDescent="0.15">
      <c r="A208" s="194"/>
      <c r="B208" s="198" t="s">
        <v>65</v>
      </c>
      <c r="C208" s="198" t="s">
        <v>159</v>
      </c>
      <c r="D208" s="189" t="s">
        <v>160</v>
      </c>
      <c r="E208" s="189" t="s">
        <v>184</v>
      </c>
      <c r="F208" s="240">
        <v>0</v>
      </c>
      <c r="G208" s="240">
        <v>0</v>
      </c>
      <c r="H208" s="240">
        <v>0</v>
      </c>
      <c r="I208" s="240">
        <v>0</v>
      </c>
      <c r="J208" s="240">
        <v>0</v>
      </c>
      <c r="K208" s="240">
        <v>0</v>
      </c>
      <c r="L208" s="240">
        <v>0</v>
      </c>
      <c r="M208" s="240">
        <v>0</v>
      </c>
      <c r="N208" s="240">
        <v>0</v>
      </c>
      <c r="O208" s="240">
        <v>0</v>
      </c>
      <c r="P208" s="240">
        <v>0</v>
      </c>
      <c r="Q208" s="240">
        <v>0</v>
      </c>
      <c r="R208" s="240">
        <v>0</v>
      </c>
      <c r="S208" s="240">
        <v>0</v>
      </c>
      <c r="T208" s="240">
        <v>0</v>
      </c>
      <c r="U208" s="240">
        <v>0</v>
      </c>
      <c r="V208" s="240">
        <v>0</v>
      </c>
      <c r="W208" s="240">
        <v>0</v>
      </c>
      <c r="X208" s="240">
        <v>0</v>
      </c>
      <c r="Y208" s="240">
        <v>0</v>
      </c>
      <c r="Z208" s="240">
        <v>0</v>
      </c>
      <c r="AA208" s="248">
        <v>0</v>
      </c>
      <c r="AB208" s="93"/>
    </row>
    <row r="209" spans="1:28" ht="19.5" customHeight="1" x14ac:dyDescent="0.15">
      <c r="A209" s="194"/>
      <c r="B209" s="198"/>
      <c r="C209" s="198"/>
      <c r="D209" s="198"/>
      <c r="E209" s="189" t="s">
        <v>150</v>
      </c>
      <c r="F209" s="240">
        <v>0</v>
      </c>
      <c r="G209" s="240">
        <v>0</v>
      </c>
      <c r="H209" s="240">
        <v>0</v>
      </c>
      <c r="I209" s="240">
        <v>0</v>
      </c>
      <c r="J209" s="240">
        <v>0</v>
      </c>
      <c r="K209" s="240">
        <v>0</v>
      </c>
      <c r="L209" s="240">
        <v>0</v>
      </c>
      <c r="M209" s="240">
        <v>0</v>
      </c>
      <c r="N209" s="240">
        <v>0</v>
      </c>
      <c r="O209" s="240">
        <v>0</v>
      </c>
      <c r="P209" s="240">
        <v>0</v>
      </c>
      <c r="Q209" s="240">
        <v>0</v>
      </c>
      <c r="R209" s="240">
        <v>0</v>
      </c>
      <c r="S209" s="240">
        <v>0</v>
      </c>
      <c r="T209" s="240">
        <v>0</v>
      </c>
      <c r="U209" s="240">
        <v>0</v>
      </c>
      <c r="V209" s="240">
        <v>0</v>
      </c>
      <c r="W209" s="240">
        <v>0</v>
      </c>
      <c r="X209" s="240">
        <v>0</v>
      </c>
      <c r="Y209" s="240">
        <v>0</v>
      </c>
      <c r="Z209" s="240">
        <v>0</v>
      </c>
      <c r="AA209" s="248">
        <v>0</v>
      </c>
      <c r="AB209" s="93"/>
    </row>
    <row r="210" spans="1:28" ht="19.5" customHeight="1" x14ac:dyDescent="0.15">
      <c r="A210" s="194" t="s">
        <v>85</v>
      </c>
      <c r="B210" s="198"/>
      <c r="C210" s="198"/>
      <c r="D210" s="189" t="s">
        <v>166</v>
      </c>
      <c r="E210" s="189" t="s">
        <v>184</v>
      </c>
      <c r="F210" s="240">
        <v>0</v>
      </c>
      <c r="G210" s="240">
        <v>0</v>
      </c>
      <c r="H210" s="240">
        <v>0</v>
      </c>
      <c r="I210" s="240">
        <v>0</v>
      </c>
      <c r="J210" s="240">
        <v>0</v>
      </c>
      <c r="K210" s="240">
        <v>0</v>
      </c>
      <c r="L210" s="240">
        <v>0</v>
      </c>
      <c r="M210" s="240">
        <v>0</v>
      </c>
      <c r="N210" s="240">
        <v>0</v>
      </c>
      <c r="O210" s="240">
        <v>0</v>
      </c>
      <c r="P210" s="240">
        <v>0</v>
      </c>
      <c r="Q210" s="240">
        <v>0</v>
      </c>
      <c r="R210" s="240">
        <v>0</v>
      </c>
      <c r="S210" s="240">
        <v>0</v>
      </c>
      <c r="T210" s="240">
        <v>0</v>
      </c>
      <c r="U210" s="240">
        <v>0</v>
      </c>
      <c r="V210" s="240">
        <v>0</v>
      </c>
      <c r="W210" s="240">
        <v>0</v>
      </c>
      <c r="X210" s="240">
        <v>0</v>
      </c>
      <c r="Y210" s="240">
        <v>0</v>
      </c>
      <c r="Z210" s="240">
        <v>0</v>
      </c>
      <c r="AA210" s="248">
        <v>0</v>
      </c>
      <c r="AB210" s="93"/>
    </row>
    <row r="211" spans="1:28" ht="19.5" customHeight="1" x14ac:dyDescent="0.15">
      <c r="A211" s="194"/>
      <c r="B211" s="198"/>
      <c r="C211" s="198" t="s">
        <v>162</v>
      </c>
      <c r="D211" s="198"/>
      <c r="E211" s="189" t="s">
        <v>150</v>
      </c>
      <c r="F211" s="240">
        <v>0</v>
      </c>
      <c r="G211" s="240">
        <v>0</v>
      </c>
      <c r="H211" s="240">
        <v>0</v>
      </c>
      <c r="I211" s="240">
        <v>0</v>
      </c>
      <c r="J211" s="240">
        <v>0</v>
      </c>
      <c r="K211" s="240">
        <v>0</v>
      </c>
      <c r="L211" s="240">
        <v>0</v>
      </c>
      <c r="M211" s="240">
        <v>0</v>
      </c>
      <c r="N211" s="240">
        <v>0</v>
      </c>
      <c r="O211" s="240">
        <v>0</v>
      </c>
      <c r="P211" s="240">
        <v>0</v>
      </c>
      <c r="Q211" s="240">
        <v>0</v>
      </c>
      <c r="R211" s="240">
        <v>0</v>
      </c>
      <c r="S211" s="240">
        <v>0</v>
      </c>
      <c r="T211" s="240">
        <v>0</v>
      </c>
      <c r="U211" s="240">
        <v>0</v>
      </c>
      <c r="V211" s="240">
        <v>0</v>
      </c>
      <c r="W211" s="240">
        <v>0</v>
      </c>
      <c r="X211" s="240">
        <v>0</v>
      </c>
      <c r="Y211" s="240">
        <v>0</v>
      </c>
      <c r="Z211" s="240">
        <v>0</v>
      </c>
      <c r="AA211" s="248">
        <v>0</v>
      </c>
      <c r="AB211" s="93"/>
    </row>
    <row r="212" spans="1:28" ht="19.5" customHeight="1" x14ac:dyDescent="0.15">
      <c r="A212" s="194"/>
      <c r="B212" s="198" t="s">
        <v>20</v>
      </c>
      <c r="C212" s="198"/>
      <c r="D212" s="189" t="s">
        <v>164</v>
      </c>
      <c r="E212" s="189" t="s">
        <v>184</v>
      </c>
      <c r="F212" s="240">
        <v>0</v>
      </c>
      <c r="G212" s="240">
        <v>0</v>
      </c>
      <c r="H212" s="240">
        <v>0</v>
      </c>
      <c r="I212" s="240">
        <v>0</v>
      </c>
      <c r="J212" s="240">
        <v>0</v>
      </c>
      <c r="K212" s="240">
        <v>0</v>
      </c>
      <c r="L212" s="240">
        <v>0</v>
      </c>
      <c r="M212" s="240">
        <v>0</v>
      </c>
      <c r="N212" s="240">
        <v>0</v>
      </c>
      <c r="O212" s="240">
        <v>0</v>
      </c>
      <c r="P212" s="240">
        <v>0</v>
      </c>
      <c r="Q212" s="240">
        <v>0</v>
      </c>
      <c r="R212" s="240">
        <v>0</v>
      </c>
      <c r="S212" s="240">
        <v>0</v>
      </c>
      <c r="T212" s="240">
        <v>0</v>
      </c>
      <c r="U212" s="240">
        <v>0</v>
      </c>
      <c r="V212" s="240">
        <v>0</v>
      </c>
      <c r="W212" s="240">
        <v>0</v>
      </c>
      <c r="X212" s="240">
        <v>0</v>
      </c>
      <c r="Y212" s="240">
        <v>0</v>
      </c>
      <c r="Z212" s="240">
        <v>0</v>
      </c>
      <c r="AA212" s="248">
        <v>0</v>
      </c>
      <c r="AB212" s="93"/>
    </row>
    <row r="213" spans="1:28" ht="19.5" customHeight="1" x14ac:dyDescent="0.15">
      <c r="A213" s="194"/>
      <c r="B213" s="198"/>
      <c r="C213" s="198"/>
      <c r="D213" s="198"/>
      <c r="E213" s="189" t="s">
        <v>150</v>
      </c>
      <c r="F213" s="240">
        <v>0</v>
      </c>
      <c r="G213" s="240">
        <v>0</v>
      </c>
      <c r="H213" s="240">
        <v>0</v>
      </c>
      <c r="I213" s="240">
        <v>0</v>
      </c>
      <c r="J213" s="240">
        <v>0</v>
      </c>
      <c r="K213" s="240">
        <v>0</v>
      </c>
      <c r="L213" s="240">
        <v>0</v>
      </c>
      <c r="M213" s="240">
        <v>0</v>
      </c>
      <c r="N213" s="240">
        <v>0</v>
      </c>
      <c r="O213" s="240">
        <v>0</v>
      </c>
      <c r="P213" s="240">
        <v>0</v>
      </c>
      <c r="Q213" s="240">
        <v>0</v>
      </c>
      <c r="R213" s="240">
        <v>0</v>
      </c>
      <c r="S213" s="240">
        <v>0</v>
      </c>
      <c r="T213" s="240">
        <v>0</v>
      </c>
      <c r="U213" s="240">
        <v>0</v>
      </c>
      <c r="V213" s="240">
        <v>0</v>
      </c>
      <c r="W213" s="240">
        <v>0</v>
      </c>
      <c r="X213" s="240">
        <v>0</v>
      </c>
      <c r="Y213" s="240">
        <v>0</v>
      </c>
      <c r="Z213" s="240">
        <v>0</v>
      </c>
      <c r="AA213" s="248">
        <v>0</v>
      </c>
      <c r="AB213" s="93"/>
    </row>
    <row r="214" spans="1:28" ht="19.5" customHeight="1" x14ac:dyDescent="0.15">
      <c r="A214" s="194"/>
      <c r="B214" s="197"/>
      <c r="C214" s="193" t="s">
        <v>165</v>
      </c>
      <c r="D214" s="188"/>
      <c r="E214" s="189" t="s">
        <v>184</v>
      </c>
      <c r="F214" s="240">
        <v>2773.25</v>
      </c>
      <c r="G214" s="240">
        <v>0</v>
      </c>
      <c r="H214" s="240">
        <v>83.94</v>
      </c>
      <c r="I214" s="240">
        <v>81.99</v>
      </c>
      <c r="J214" s="240">
        <v>63.65</v>
      </c>
      <c r="K214" s="240">
        <v>113.16</v>
      </c>
      <c r="L214" s="240">
        <v>65.290000000000006</v>
      </c>
      <c r="M214" s="240">
        <v>45.56</v>
      </c>
      <c r="N214" s="240">
        <v>29.78</v>
      </c>
      <c r="O214" s="240">
        <v>13.31</v>
      </c>
      <c r="P214" s="240">
        <v>19.21</v>
      </c>
      <c r="Q214" s="240">
        <v>65.39</v>
      </c>
      <c r="R214" s="240">
        <v>778.54</v>
      </c>
      <c r="S214" s="240">
        <v>613.41</v>
      </c>
      <c r="T214" s="240">
        <v>479.85</v>
      </c>
      <c r="U214" s="240">
        <v>273.10000000000002</v>
      </c>
      <c r="V214" s="240">
        <v>40.9</v>
      </c>
      <c r="W214" s="240">
        <v>5.7</v>
      </c>
      <c r="X214" s="240">
        <v>0.47</v>
      </c>
      <c r="Y214" s="240">
        <v>0</v>
      </c>
      <c r="Z214" s="240">
        <v>0</v>
      </c>
      <c r="AA214" s="248">
        <v>0</v>
      </c>
      <c r="AB214" s="93"/>
    </row>
    <row r="215" spans="1:28" ht="19.5" customHeight="1" thickBot="1" x14ac:dyDescent="0.2">
      <c r="A215" s="199"/>
      <c r="B215" s="200"/>
      <c r="C215" s="200"/>
      <c r="D215" s="201"/>
      <c r="E215" s="202" t="s">
        <v>150</v>
      </c>
      <c r="F215" s="240">
        <v>359.66000000000099</v>
      </c>
      <c r="G215" s="251">
        <v>0</v>
      </c>
      <c r="H215" s="250">
        <v>0.72699999999999998</v>
      </c>
      <c r="I215" s="250">
        <v>2.0619999999999998</v>
      </c>
      <c r="J215" s="250">
        <v>3.2</v>
      </c>
      <c r="K215" s="250">
        <v>7.9589999999999996</v>
      </c>
      <c r="L215" s="250">
        <v>5.8810000000000002</v>
      </c>
      <c r="M215" s="250">
        <v>4.556</v>
      </c>
      <c r="N215" s="250">
        <v>3.2349999999999999</v>
      </c>
      <c r="O215" s="250">
        <v>1.5980000000000001</v>
      </c>
      <c r="P215" s="250">
        <v>2.4980000000000002</v>
      </c>
      <c r="Q215" s="250">
        <v>9.1439999999999895</v>
      </c>
      <c r="R215" s="250">
        <v>112.841000000001</v>
      </c>
      <c r="S215" s="250">
        <v>88.893000000000399</v>
      </c>
      <c r="T215" s="250">
        <v>70.078000000000003</v>
      </c>
      <c r="U215" s="250">
        <v>40.070999999999998</v>
      </c>
      <c r="V215" s="250">
        <v>6.0119999999999996</v>
      </c>
      <c r="W215" s="250">
        <v>0.83499999999999996</v>
      </c>
      <c r="X215" s="250">
        <v>7.0000000000000007E-2</v>
      </c>
      <c r="Y215" s="250">
        <v>0</v>
      </c>
      <c r="Z215" s="250">
        <v>0</v>
      </c>
      <c r="AA215" s="249">
        <v>0</v>
      </c>
      <c r="AB215" s="93"/>
    </row>
    <row r="216" spans="1:28" ht="19.5" customHeight="1" x14ac:dyDescent="0.15">
      <c r="A216" s="372" t="s">
        <v>119</v>
      </c>
      <c r="B216" s="375" t="s">
        <v>120</v>
      </c>
      <c r="C216" s="376"/>
      <c r="D216" s="377"/>
      <c r="E216" s="198" t="s">
        <v>184</v>
      </c>
      <c r="F216" s="248">
        <v>178.15</v>
      </c>
    </row>
    <row r="217" spans="1:28" ht="19.5" customHeight="1" x14ac:dyDescent="0.15">
      <c r="A217" s="373"/>
      <c r="B217" s="378" t="s">
        <v>206</v>
      </c>
      <c r="C217" s="379"/>
      <c r="D217" s="380"/>
      <c r="E217" s="189" t="s">
        <v>184</v>
      </c>
      <c r="F217" s="248">
        <v>161.1</v>
      </c>
    </row>
    <row r="218" spans="1:28" ht="19.5" customHeight="1" x14ac:dyDescent="0.15">
      <c r="A218" s="374"/>
      <c r="B218" s="378" t="s">
        <v>207</v>
      </c>
      <c r="C218" s="379"/>
      <c r="D218" s="380"/>
      <c r="E218" s="189" t="s">
        <v>184</v>
      </c>
      <c r="F218" s="248">
        <v>17.05</v>
      </c>
    </row>
    <row r="219" spans="1:28" ht="19.5" customHeight="1" thickBot="1" x14ac:dyDescent="0.2">
      <c r="A219" s="381" t="s">
        <v>205</v>
      </c>
      <c r="B219" s="382"/>
      <c r="C219" s="382"/>
      <c r="D219" s="383"/>
      <c r="E219" s="203" t="s">
        <v>184</v>
      </c>
      <c r="F219" s="247">
        <v>0</v>
      </c>
    </row>
    <row r="221" spans="1:28" ht="19.5" customHeight="1" x14ac:dyDescent="0.15">
      <c r="A221" s="88" t="s">
        <v>387</v>
      </c>
      <c r="F221" s="261" t="s">
        <v>539</v>
      </c>
    </row>
    <row r="222" spans="1:28" ht="19.5" customHeight="1" thickBot="1" x14ac:dyDescent="0.2">
      <c r="A222" s="369" t="s">
        <v>28</v>
      </c>
      <c r="B222" s="371"/>
      <c r="C222" s="371"/>
      <c r="D222" s="371"/>
      <c r="E222" s="371"/>
      <c r="F222" s="371"/>
      <c r="G222" s="371"/>
      <c r="H222" s="371"/>
      <c r="I222" s="371"/>
      <c r="J222" s="371"/>
      <c r="K222" s="371"/>
      <c r="L222" s="371"/>
      <c r="M222" s="371"/>
      <c r="N222" s="371"/>
      <c r="O222" s="371"/>
      <c r="P222" s="371"/>
      <c r="Q222" s="371"/>
      <c r="R222" s="371"/>
      <c r="S222" s="371"/>
      <c r="T222" s="371"/>
      <c r="U222" s="371"/>
      <c r="V222" s="371"/>
      <c r="W222" s="371"/>
      <c r="X222" s="371"/>
      <c r="Y222" s="371"/>
      <c r="Z222" s="371"/>
      <c r="AA222" s="371"/>
    </row>
    <row r="223" spans="1:28" ht="19.5" customHeight="1" x14ac:dyDescent="0.15">
      <c r="A223" s="185" t="s">
        <v>180</v>
      </c>
      <c r="B223" s="186"/>
      <c r="C223" s="186"/>
      <c r="D223" s="186"/>
      <c r="E223" s="186"/>
      <c r="F223" s="90" t="s">
        <v>181</v>
      </c>
      <c r="G223" s="91"/>
      <c r="H223" s="91"/>
      <c r="I223" s="91"/>
      <c r="J223" s="91"/>
      <c r="K223" s="91"/>
      <c r="L223" s="91"/>
      <c r="M223" s="91"/>
      <c r="N223" s="91"/>
      <c r="O223" s="91"/>
      <c r="P223" s="91"/>
      <c r="Q223" s="260"/>
      <c r="R223" s="92"/>
      <c r="S223" s="91"/>
      <c r="T223" s="91"/>
      <c r="U223" s="91"/>
      <c r="V223" s="91"/>
      <c r="W223" s="91"/>
      <c r="X223" s="91"/>
      <c r="Y223" s="91"/>
      <c r="Z223" s="91"/>
      <c r="AA223" s="259" t="s">
        <v>182</v>
      </c>
      <c r="AB223" s="93"/>
    </row>
    <row r="224" spans="1:28" ht="19.5" customHeight="1" x14ac:dyDescent="0.15">
      <c r="A224" s="187" t="s">
        <v>183</v>
      </c>
      <c r="B224" s="188"/>
      <c r="C224" s="188"/>
      <c r="D224" s="188"/>
      <c r="E224" s="189" t="s">
        <v>184</v>
      </c>
      <c r="F224" s="240">
        <v>9255.81</v>
      </c>
      <c r="G224" s="256" t="s">
        <v>185</v>
      </c>
      <c r="H224" s="256" t="s">
        <v>186</v>
      </c>
      <c r="I224" s="256" t="s">
        <v>187</v>
      </c>
      <c r="J224" s="256" t="s">
        <v>188</v>
      </c>
      <c r="K224" s="256" t="s">
        <v>228</v>
      </c>
      <c r="L224" s="256" t="s">
        <v>229</v>
      </c>
      <c r="M224" s="256" t="s">
        <v>230</v>
      </c>
      <c r="N224" s="256" t="s">
        <v>231</v>
      </c>
      <c r="O224" s="256" t="s">
        <v>232</v>
      </c>
      <c r="P224" s="256" t="s">
        <v>233</v>
      </c>
      <c r="Q224" s="258" t="s">
        <v>234</v>
      </c>
      <c r="R224" s="257" t="s">
        <v>235</v>
      </c>
      <c r="S224" s="256" t="s">
        <v>236</v>
      </c>
      <c r="T224" s="256" t="s">
        <v>237</v>
      </c>
      <c r="U224" s="256" t="s">
        <v>238</v>
      </c>
      <c r="V224" s="256" t="s">
        <v>239</v>
      </c>
      <c r="W224" s="256" t="s">
        <v>42</v>
      </c>
      <c r="X224" s="256" t="s">
        <v>147</v>
      </c>
      <c r="Y224" s="256" t="s">
        <v>148</v>
      </c>
      <c r="Z224" s="256" t="s">
        <v>149</v>
      </c>
      <c r="AA224" s="253"/>
      <c r="AB224" s="93"/>
    </row>
    <row r="225" spans="1:28" ht="19.5" customHeight="1" x14ac:dyDescent="0.15">
      <c r="A225" s="190"/>
      <c r="B225" s="191"/>
      <c r="C225" s="191"/>
      <c r="D225" s="191"/>
      <c r="E225" s="189" t="s">
        <v>150</v>
      </c>
      <c r="F225" s="240">
        <v>2068.9029999999998</v>
      </c>
      <c r="G225" s="254"/>
      <c r="H225" s="254"/>
      <c r="I225" s="254"/>
      <c r="J225" s="254"/>
      <c r="K225" s="254"/>
      <c r="L225" s="254"/>
      <c r="M225" s="254"/>
      <c r="N225" s="254"/>
      <c r="O225" s="254"/>
      <c r="P225" s="254"/>
      <c r="Q225" s="255"/>
      <c r="R225" s="94"/>
      <c r="S225" s="254"/>
      <c r="T225" s="254"/>
      <c r="U225" s="254"/>
      <c r="V225" s="254"/>
      <c r="W225" s="254"/>
      <c r="X225" s="254"/>
      <c r="Y225" s="254"/>
      <c r="Z225" s="254"/>
      <c r="AA225" s="253" t="s">
        <v>151</v>
      </c>
      <c r="AB225" s="93"/>
    </row>
    <row r="226" spans="1:28" ht="19.5" customHeight="1" x14ac:dyDescent="0.15">
      <c r="A226" s="192"/>
      <c r="B226" s="193" t="s">
        <v>152</v>
      </c>
      <c r="C226" s="188"/>
      <c r="D226" s="188"/>
      <c r="E226" s="189" t="s">
        <v>184</v>
      </c>
      <c r="F226" s="240">
        <v>8889.42</v>
      </c>
      <c r="G226" s="240">
        <v>181.16</v>
      </c>
      <c r="H226" s="240">
        <v>386.18</v>
      </c>
      <c r="I226" s="240">
        <v>100.48</v>
      </c>
      <c r="J226" s="240">
        <v>153.93</v>
      </c>
      <c r="K226" s="240">
        <v>235.39</v>
      </c>
      <c r="L226" s="240">
        <v>253.41</v>
      </c>
      <c r="M226" s="240">
        <v>325.60000000000002</v>
      </c>
      <c r="N226" s="240">
        <v>394.99</v>
      </c>
      <c r="O226" s="240">
        <v>494.57</v>
      </c>
      <c r="P226" s="240">
        <v>581.55999999999995</v>
      </c>
      <c r="Q226" s="240">
        <v>778.29</v>
      </c>
      <c r="R226" s="240">
        <v>1253.0999999999999</v>
      </c>
      <c r="S226" s="240">
        <v>1295.24</v>
      </c>
      <c r="T226" s="240">
        <v>1188.3599999999999</v>
      </c>
      <c r="U226" s="240">
        <v>659.68</v>
      </c>
      <c r="V226" s="240">
        <v>382.59</v>
      </c>
      <c r="W226" s="240">
        <v>112.26</v>
      </c>
      <c r="X226" s="240">
        <v>82.2</v>
      </c>
      <c r="Y226" s="240">
        <v>15.02</v>
      </c>
      <c r="Z226" s="240">
        <v>9.93</v>
      </c>
      <c r="AA226" s="248">
        <v>5.48</v>
      </c>
      <c r="AB226" s="93"/>
    </row>
    <row r="227" spans="1:28" ht="19.5" customHeight="1" x14ac:dyDescent="0.15">
      <c r="A227" s="194"/>
      <c r="B227" s="195"/>
      <c r="C227" s="191"/>
      <c r="D227" s="191"/>
      <c r="E227" s="189" t="s">
        <v>150</v>
      </c>
      <c r="F227" s="240">
        <v>2068.9029999999998</v>
      </c>
      <c r="G227" s="240">
        <v>0</v>
      </c>
      <c r="H227" s="240">
        <v>1.089</v>
      </c>
      <c r="I227" s="240">
        <v>3.4159999999999999</v>
      </c>
      <c r="J227" s="240">
        <v>12.661</v>
      </c>
      <c r="K227" s="240">
        <v>31.045999999999999</v>
      </c>
      <c r="L227" s="240">
        <v>46.621000000000002</v>
      </c>
      <c r="M227" s="240">
        <v>71.593999999999994</v>
      </c>
      <c r="N227" s="240">
        <v>105.864</v>
      </c>
      <c r="O227" s="240">
        <v>127.45399999999999</v>
      </c>
      <c r="P227" s="240">
        <v>145.012</v>
      </c>
      <c r="Q227" s="240">
        <v>213.24100000000001</v>
      </c>
      <c r="R227" s="240">
        <v>334.96400000000102</v>
      </c>
      <c r="S227" s="240">
        <v>349.06400000000002</v>
      </c>
      <c r="T227" s="240">
        <v>304.05599999999998</v>
      </c>
      <c r="U227" s="240">
        <v>161.19999999999999</v>
      </c>
      <c r="V227" s="240">
        <v>97.522000000000006</v>
      </c>
      <c r="W227" s="240">
        <v>32.924999999999997</v>
      </c>
      <c r="X227" s="240">
        <v>21.187999999999999</v>
      </c>
      <c r="Y227" s="240">
        <v>4.9850000000000003</v>
      </c>
      <c r="Z227" s="240">
        <v>2.8650000000000002</v>
      </c>
      <c r="AA227" s="248">
        <v>2.1360000000000001</v>
      </c>
      <c r="AB227" s="93"/>
    </row>
    <row r="228" spans="1:28" ht="19.5" customHeight="1" x14ac:dyDescent="0.15">
      <c r="A228" s="194"/>
      <c r="B228" s="196"/>
      <c r="C228" s="193" t="s">
        <v>152</v>
      </c>
      <c r="D228" s="188"/>
      <c r="E228" s="189" t="s">
        <v>184</v>
      </c>
      <c r="F228" s="240">
        <v>5542.49</v>
      </c>
      <c r="G228" s="240">
        <v>181.16</v>
      </c>
      <c r="H228" s="240">
        <v>184.8</v>
      </c>
      <c r="I228" s="240">
        <v>92.79</v>
      </c>
      <c r="J228" s="240">
        <v>122.95</v>
      </c>
      <c r="K228" s="240">
        <v>170.45</v>
      </c>
      <c r="L228" s="240">
        <v>231.02</v>
      </c>
      <c r="M228" s="240">
        <v>273.91000000000003</v>
      </c>
      <c r="N228" s="240">
        <v>364.65</v>
      </c>
      <c r="O228" s="240">
        <v>423.16</v>
      </c>
      <c r="P228" s="240">
        <v>417.06</v>
      </c>
      <c r="Q228" s="240">
        <v>533.66</v>
      </c>
      <c r="R228" s="240">
        <v>787.04</v>
      </c>
      <c r="S228" s="240">
        <v>733.75</v>
      </c>
      <c r="T228" s="240">
        <v>545.54</v>
      </c>
      <c r="U228" s="240">
        <v>255.68</v>
      </c>
      <c r="V228" s="240">
        <v>140.35</v>
      </c>
      <c r="W228" s="240">
        <v>46.3</v>
      </c>
      <c r="X228" s="240">
        <v>22.95</v>
      </c>
      <c r="Y228" s="240">
        <v>8.2100000000000009</v>
      </c>
      <c r="Z228" s="240">
        <v>2.38</v>
      </c>
      <c r="AA228" s="248">
        <v>4.68</v>
      </c>
      <c r="AB228" s="93"/>
    </row>
    <row r="229" spans="1:28" ht="19.5" customHeight="1" x14ac:dyDescent="0.15">
      <c r="A229" s="194"/>
      <c r="B229" s="197"/>
      <c r="C229" s="197"/>
      <c r="D229" s="191"/>
      <c r="E229" s="189" t="s">
        <v>150</v>
      </c>
      <c r="F229" s="240">
        <v>1542.105</v>
      </c>
      <c r="G229" s="240">
        <v>0</v>
      </c>
      <c r="H229" s="240">
        <v>4.5999999999999999E-2</v>
      </c>
      <c r="I229" s="240">
        <v>3.222</v>
      </c>
      <c r="J229" s="240">
        <v>11.102</v>
      </c>
      <c r="K229" s="240">
        <v>26.495000000000001</v>
      </c>
      <c r="L229" s="240">
        <v>44.603999999999999</v>
      </c>
      <c r="M229" s="240">
        <v>66.241</v>
      </c>
      <c r="N229" s="240">
        <v>102.214</v>
      </c>
      <c r="O229" s="240">
        <v>118.60299999999999</v>
      </c>
      <c r="P229" s="240">
        <v>122.44</v>
      </c>
      <c r="Q229" s="240">
        <v>175.42099999999999</v>
      </c>
      <c r="R229" s="240">
        <v>258.73200000000099</v>
      </c>
      <c r="S229" s="240">
        <v>252.60400000000001</v>
      </c>
      <c r="T229" s="240">
        <v>188.864</v>
      </c>
      <c r="U229" s="240">
        <v>88.894999999999996</v>
      </c>
      <c r="V229" s="240">
        <v>50.878999999999998</v>
      </c>
      <c r="W229" s="240">
        <v>17.236999999999998</v>
      </c>
      <c r="X229" s="240">
        <v>8.3849999999999998</v>
      </c>
      <c r="Y229" s="240">
        <v>3.2160000000000002</v>
      </c>
      <c r="Z229" s="240">
        <v>0.97799999999999998</v>
      </c>
      <c r="AA229" s="248">
        <v>1.927</v>
      </c>
      <c r="AB229" s="93"/>
    </row>
    <row r="230" spans="1:28" ht="19.5" customHeight="1" x14ac:dyDescent="0.15">
      <c r="A230" s="194"/>
      <c r="B230" s="198"/>
      <c r="C230" s="189"/>
      <c r="D230" s="189" t="s">
        <v>153</v>
      </c>
      <c r="E230" s="189" t="s">
        <v>184</v>
      </c>
      <c r="F230" s="240">
        <v>5397.28</v>
      </c>
      <c r="G230" s="240">
        <v>178.49</v>
      </c>
      <c r="H230" s="240">
        <v>179.15</v>
      </c>
      <c r="I230" s="240">
        <v>71.02</v>
      </c>
      <c r="J230" s="240">
        <v>94.02</v>
      </c>
      <c r="K230" s="240">
        <v>156.78</v>
      </c>
      <c r="L230" s="240">
        <v>209.96</v>
      </c>
      <c r="M230" s="240">
        <v>265.88</v>
      </c>
      <c r="N230" s="240">
        <v>364.25</v>
      </c>
      <c r="O230" s="240">
        <v>389.47</v>
      </c>
      <c r="P230" s="240">
        <v>417.06</v>
      </c>
      <c r="Q230" s="240">
        <v>533.08000000000004</v>
      </c>
      <c r="R230" s="240">
        <v>786.37</v>
      </c>
      <c r="S230" s="240">
        <v>731.34</v>
      </c>
      <c r="T230" s="240">
        <v>541.69000000000005</v>
      </c>
      <c r="U230" s="240">
        <v>253.85</v>
      </c>
      <c r="V230" s="240">
        <v>140.35</v>
      </c>
      <c r="W230" s="240">
        <v>46.3</v>
      </c>
      <c r="X230" s="240">
        <v>22.95</v>
      </c>
      <c r="Y230" s="240">
        <v>8.2100000000000009</v>
      </c>
      <c r="Z230" s="240">
        <v>2.38</v>
      </c>
      <c r="AA230" s="248">
        <v>4.68</v>
      </c>
      <c r="AB230" s="93"/>
    </row>
    <row r="231" spans="1:28" ht="19.5" customHeight="1" x14ac:dyDescent="0.15">
      <c r="A231" s="194"/>
      <c r="B231" s="198" t="s">
        <v>154</v>
      </c>
      <c r="C231" s="198"/>
      <c r="D231" s="198"/>
      <c r="E231" s="189" t="s">
        <v>150</v>
      </c>
      <c r="F231" s="240">
        <v>1529.9480000000001</v>
      </c>
      <c r="G231" s="240">
        <v>0</v>
      </c>
      <c r="H231" s="240">
        <v>0</v>
      </c>
      <c r="I231" s="240">
        <v>2.673</v>
      </c>
      <c r="J231" s="240">
        <v>9.65</v>
      </c>
      <c r="K231" s="240">
        <v>25.497</v>
      </c>
      <c r="L231" s="240">
        <v>42.707999999999998</v>
      </c>
      <c r="M231" s="240">
        <v>65.396000000000001</v>
      </c>
      <c r="N231" s="240">
        <v>102.11799999999999</v>
      </c>
      <c r="O231" s="240">
        <v>114.479</v>
      </c>
      <c r="P231" s="240">
        <v>122.44</v>
      </c>
      <c r="Q231" s="240">
        <v>175.303</v>
      </c>
      <c r="R231" s="240">
        <v>258.63900000000098</v>
      </c>
      <c r="S231" s="240">
        <v>251.92599999999999</v>
      </c>
      <c r="T231" s="240">
        <v>187.828</v>
      </c>
      <c r="U231" s="240">
        <v>88.668999999999997</v>
      </c>
      <c r="V231" s="240">
        <v>50.878999999999998</v>
      </c>
      <c r="W231" s="240">
        <v>17.236999999999998</v>
      </c>
      <c r="X231" s="240">
        <v>8.3849999999999998</v>
      </c>
      <c r="Y231" s="240">
        <v>3.2160000000000002</v>
      </c>
      <c r="Z231" s="240">
        <v>0.97799999999999998</v>
      </c>
      <c r="AA231" s="248">
        <v>1.927</v>
      </c>
      <c r="AB231" s="93"/>
    </row>
    <row r="232" spans="1:28" ht="19.5" customHeight="1" x14ac:dyDescent="0.15">
      <c r="A232" s="194" t="s">
        <v>155</v>
      </c>
      <c r="B232" s="198"/>
      <c r="C232" s="198" t="s">
        <v>10</v>
      </c>
      <c r="D232" s="189" t="s">
        <v>156</v>
      </c>
      <c r="E232" s="189" t="s">
        <v>184</v>
      </c>
      <c r="F232" s="240">
        <v>3945.32</v>
      </c>
      <c r="G232" s="240">
        <v>132.65</v>
      </c>
      <c r="H232" s="240">
        <v>128.56</v>
      </c>
      <c r="I232" s="240">
        <v>44.3</v>
      </c>
      <c r="J232" s="240">
        <v>78.44</v>
      </c>
      <c r="K232" s="240">
        <v>148.44</v>
      </c>
      <c r="L232" s="240">
        <v>201.71</v>
      </c>
      <c r="M232" s="240">
        <v>255.5</v>
      </c>
      <c r="N232" s="240">
        <v>338.14</v>
      </c>
      <c r="O232" s="240">
        <v>319.92</v>
      </c>
      <c r="P232" s="240">
        <v>281.29000000000002</v>
      </c>
      <c r="Q232" s="240">
        <v>385.98</v>
      </c>
      <c r="R232" s="240">
        <v>513.84</v>
      </c>
      <c r="S232" s="240">
        <v>493.47</v>
      </c>
      <c r="T232" s="240">
        <v>331.97</v>
      </c>
      <c r="U232" s="240">
        <v>139.51</v>
      </c>
      <c r="V232" s="240">
        <v>89.59</v>
      </c>
      <c r="W232" s="240">
        <v>32.130000000000003</v>
      </c>
      <c r="X232" s="240">
        <v>15.62</v>
      </c>
      <c r="Y232" s="240">
        <v>7.2</v>
      </c>
      <c r="Z232" s="240">
        <v>2.38</v>
      </c>
      <c r="AA232" s="248">
        <v>4.68</v>
      </c>
      <c r="AB232" s="93"/>
    </row>
    <row r="233" spans="1:28" ht="19.5" customHeight="1" x14ac:dyDescent="0.15">
      <c r="A233" s="194"/>
      <c r="B233" s="198"/>
      <c r="C233" s="198"/>
      <c r="D233" s="198"/>
      <c r="E233" s="189" t="s">
        <v>150</v>
      </c>
      <c r="F233" s="240">
        <v>1219.5039999999999</v>
      </c>
      <c r="G233" s="240">
        <v>0</v>
      </c>
      <c r="H233" s="240">
        <v>0</v>
      </c>
      <c r="I233" s="240">
        <v>1.625</v>
      </c>
      <c r="J233" s="240">
        <v>9.4099999999999895</v>
      </c>
      <c r="K233" s="240">
        <v>25.253</v>
      </c>
      <c r="L233" s="240">
        <v>42.374000000000002</v>
      </c>
      <c r="M233" s="240">
        <v>63.942999999999998</v>
      </c>
      <c r="N233" s="240">
        <v>97.934000000000097</v>
      </c>
      <c r="O233" s="240">
        <v>102.012</v>
      </c>
      <c r="P233" s="240">
        <v>95.396000000000001</v>
      </c>
      <c r="Q233" s="240">
        <v>142.762</v>
      </c>
      <c r="R233" s="240">
        <v>194.89100000000099</v>
      </c>
      <c r="S233" s="240">
        <v>192.35400000000001</v>
      </c>
      <c r="T233" s="240">
        <v>132.32900000000001</v>
      </c>
      <c r="U233" s="240">
        <v>57.048999999999999</v>
      </c>
      <c r="V233" s="240">
        <v>36.735999999999997</v>
      </c>
      <c r="W233" s="240">
        <v>13.175000000000001</v>
      </c>
      <c r="X233" s="240">
        <v>6.4029999999999996</v>
      </c>
      <c r="Y233" s="240">
        <v>2.9529999999999998</v>
      </c>
      <c r="Z233" s="240">
        <v>0.97799999999999998</v>
      </c>
      <c r="AA233" s="248">
        <v>1.927</v>
      </c>
      <c r="AB233" s="93"/>
    </row>
    <row r="234" spans="1:28" ht="19.5" customHeight="1" x14ac:dyDescent="0.15">
      <c r="A234" s="194"/>
      <c r="B234" s="198"/>
      <c r="C234" s="198"/>
      <c r="D234" s="189" t="s">
        <v>157</v>
      </c>
      <c r="E234" s="189" t="s">
        <v>184</v>
      </c>
      <c r="F234" s="240">
        <v>1036.69</v>
      </c>
      <c r="G234" s="240">
        <v>0</v>
      </c>
      <c r="H234" s="240">
        <v>1.96</v>
      </c>
      <c r="I234" s="240">
        <v>0</v>
      </c>
      <c r="J234" s="240">
        <v>0</v>
      </c>
      <c r="K234" s="240">
        <v>0</v>
      </c>
      <c r="L234" s="240">
        <v>0.16</v>
      </c>
      <c r="M234" s="240">
        <v>9.6</v>
      </c>
      <c r="N234" s="240">
        <v>26</v>
      </c>
      <c r="O234" s="240">
        <v>68.69</v>
      </c>
      <c r="P234" s="240">
        <v>134.35</v>
      </c>
      <c r="Q234" s="240">
        <v>142.4</v>
      </c>
      <c r="R234" s="240">
        <v>242.15</v>
      </c>
      <c r="S234" s="240">
        <v>174.49</v>
      </c>
      <c r="T234" s="240">
        <v>133.47999999999999</v>
      </c>
      <c r="U234" s="240">
        <v>66.17</v>
      </c>
      <c r="V234" s="240">
        <v>27.08</v>
      </c>
      <c r="W234" s="240">
        <v>4.49</v>
      </c>
      <c r="X234" s="240">
        <v>4.66</v>
      </c>
      <c r="Y234" s="240">
        <v>1.01</v>
      </c>
      <c r="Z234" s="240">
        <v>0</v>
      </c>
      <c r="AA234" s="248">
        <v>0</v>
      </c>
      <c r="AB234" s="93"/>
    </row>
    <row r="235" spans="1:28" ht="19.5" customHeight="1" x14ac:dyDescent="0.15">
      <c r="A235" s="194"/>
      <c r="B235" s="198"/>
      <c r="C235" s="198"/>
      <c r="D235" s="198"/>
      <c r="E235" s="189" t="s">
        <v>150</v>
      </c>
      <c r="F235" s="240">
        <v>233.41399999999999</v>
      </c>
      <c r="G235" s="240">
        <v>0</v>
      </c>
      <c r="H235" s="240">
        <v>0</v>
      </c>
      <c r="I235" s="240">
        <v>0</v>
      </c>
      <c r="J235" s="240">
        <v>0</v>
      </c>
      <c r="K235" s="240">
        <v>0</v>
      </c>
      <c r="L235" s="240">
        <v>1.9E-2</v>
      </c>
      <c r="M235" s="240">
        <v>1.3440000000000001</v>
      </c>
      <c r="N235" s="240">
        <v>4.1609999999999996</v>
      </c>
      <c r="O235" s="240">
        <v>12.367000000000001</v>
      </c>
      <c r="P235" s="240">
        <v>26.687999999999999</v>
      </c>
      <c r="Q235" s="240">
        <v>31.321999999999999</v>
      </c>
      <c r="R235" s="240">
        <v>55.533999999999899</v>
      </c>
      <c r="S235" s="240">
        <v>41.802999999999997</v>
      </c>
      <c r="T235" s="240">
        <v>33.372</v>
      </c>
      <c r="U235" s="240">
        <v>17.154</v>
      </c>
      <c r="V235" s="240">
        <v>7.0380000000000003</v>
      </c>
      <c r="W235" s="240">
        <v>1.17</v>
      </c>
      <c r="X235" s="240">
        <v>1.179</v>
      </c>
      <c r="Y235" s="240">
        <v>0.26300000000000001</v>
      </c>
      <c r="Z235" s="240">
        <v>0</v>
      </c>
      <c r="AA235" s="248">
        <v>0</v>
      </c>
      <c r="AB235" s="93"/>
    </row>
    <row r="236" spans="1:28" ht="19.5" customHeight="1" x14ac:dyDescent="0.15">
      <c r="A236" s="194"/>
      <c r="B236" s="198" t="s">
        <v>158</v>
      </c>
      <c r="C236" s="198" t="s">
        <v>159</v>
      </c>
      <c r="D236" s="189" t="s">
        <v>160</v>
      </c>
      <c r="E236" s="189" t="s">
        <v>184</v>
      </c>
      <c r="F236" s="240">
        <v>0.14000000000000001</v>
      </c>
      <c r="G236" s="240">
        <v>0</v>
      </c>
      <c r="H236" s="240">
        <v>0</v>
      </c>
      <c r="I236" s="240">
        <v>0</v>
      </c>
      <c r="J236" s="240">
        <v>0</v>
      </c>
      <c r="K236" s="240">
        <v>0</v>
      </c>
      <c r="L236" s="240">
        <v>0</v>
      </c>
      <c r="M236" s="240">
        <v>0</v>
      </c>
      <c r="N236" s="240">
        <v>0</v>
      </c>
      <c r="O236" s="240">
        <v>0.14000000000000001</v>
      </c>
      <c r="P236" s="240">
        <v>0</v>
      </c>
      <c r="Q236" s="240">
        <v>0</v>
      </c>
      <c r="R236" s="240">
        <v>0</v>
      </c>
      <c r="S236" s="240">
        <v>0</v>
      </c>
      <c r="T236" s="240">
        <v>0</v>
      </c>
      <c r="U236" s="240">
        <v>0</v>
      </c>
      <c r="V236" s="240">
        <v>0</v>
      </c>
      <c r="W236" s="240">
        <v>0</v>
      </c>
      <c r="X236" s="240">
        <v>0</v>
      </c>
      <c r="Y236" s="240">
        <v>0</v>
      </c>
      <c r="Z236" s="240">
        <v>0</v>
      </c>
      <c r="AA236" s="248">
        <v>0</v>
      </c>
      <c r="AB236" s="93"/>
    </row>
    <row r="237" spans="1:28" ht="19.5" customHeight="1" x14ac:dyDescent="0.15">
      <c r="A237" s="194"/>
      <c r="B237" s="198"/>
      <c r="C237" s="198"/>
      <c r="D237" s="198"/>
      <c r="E237" s="189" t="s">
        <v>150</v>
      </c>
      <c r="F237" s="240">
        <v>2.5000000000000001E-2</v>
      </c>
      <c r="G237" s="240">
        <v>0</v>
      </c>
      <c r="H237" s="240">
        <v>0</v>
      </c>
      <c r="I237" s="240">
        <v>0</v>
      </c>
      <c r="J237" s="240">
        <v>0</v>
      </c>
      <c r="K237" s="240">
        <v>0</v>
      </c>
      <c r="L237" s="240">
        <v>0</v>
      </c>
      <c r="M237" s="240">
        <v>0</v>
      </c>
      <c r="N237" s="240">
        <v>0</v>
      </c>
      <c r="O237" s="240">
        <v>2.5000000000000001E-2</v>
      </c>
      <c r="P237" s="240">
        <v>0</v>
      </c>
      <c r="Q237" s="240">
        <v>0</v>
      </c>
      <c r="R237" s="240">
        <v>0</v>
      </c>
      <c r="S237" s="240">
        <v>0</v>
      </c>
      <c r="T237" s="240">
        <v>0</v>
      </c>
      <c r="U237" s="240">
        <v>0</v>
      </c>
      <c r="V237" s="240">
        <v>0</v>
      </c>
      <c r="W237" s="240">
        <v>0</v>
      </c>
      <c r="X237" s="240">
        <v>0</v>
      </c>
      <c r="Y237" s="240">
        <v>0</v>
      </c>
      <c r="Z237" s="240">
        <v>0</v>
      </c>
      <c r="AA237" s="248">
        <v>0</v>
      </c>
      <c r="AB237" s="93"/>
    </row>
    <row r="238" spans="1:28" ht="19.5" customHeight="1" x14ac:dyDescent="0.15">
      <c r="A238" s="194"/>
      <c r="B238" s="198"/>
      <c r="C238" s="198"/>
      <c r="D238" s="189" t="s">
        <v>161</v>
      </c>
      <c r="E238" s="189" t="s">
        <v>184</v>
      </c>
      <c r="F238" s="240">
        <v>38.21</v>
      </c>
      <c r="G238" s="240">
        <v>1.92</v>
      </c>
      <c r="H238" s="240">
        <v>2.36</v>
      </c>
      <c r="I238" s="240">
        <v>3.8</v>
      </c>
      <c r="J238" s="240">
        <v>14.8</v>
      </c>
      <c r="K238" s="240">
        <v>6.81</v>
      </c>
      <c r="L238" s="240">
        <v>7.91</v>
      </c>
      <c r="M238" s="240">
        <v>0.28999999999999998</v>
      </c>
      <c r="N238" s="240">
        <v>0</v>
      </c>
      <c r="O238" s="240">
        <v>0.32</v>
      </c>
      <c r="P238" s="240">
        <v>0</v>
      </c>
      <c r="Q238" s="240">
        <v>0</v>
      </c>
      <c r="R238" s="240">
        <v>0</v>
      </c>
      <c r="S238" s="240">
        <v>0</v>
      </c>
      <c r="T238" s="240">
        <v>0</v>
      </c>
      <c r="U238" s="240">
        <v>0</v>
      </c>
      <c r="V238" s="240">
        <v>0</v>
      </c>
      <c r="W238" s="240">
        <v>0</v>
      </c>
      <c r="X238" s="240">
        <v>0</v>
      </c>
      <c r="Y238" s="240">
        <v>0</v>
      </c>
      <c r="Z238" s="240">
        <v>0</v>
      </c>
      <c r="AA238" s="248">
        <v>0</v>
      </c>
      <c r="AB238" s="93"/>
    </row>
    <row r="239" spans="1:28" ht="19.5" customHeight="1" x14ac:dyDescent="0.15">
      <c r="A239" s="194"/>
      <c r="B239" s="198"/>
      <c r="C239" s="198"/>
      <c r="D239" s="198"/>
      <c r="E239" s="189" t="s">
        <v>150</v>
      </c>
      <c r="F239" s="240">
        <v>0.71099999999999997</v>
      </c>
      <c r="G239" s="240">
        <v>0</v>
      </c>
      <c r="H239" s="240">
        <v>0</v>
      </c>
      <c r="I239" s="240">
        <v>0</v>
      </c>
      <c r="J239" s="240">
        <v>0.17699999999999999</v>
      </c>
      <c r="K239" s="240">
        <v>0.17699999999999999</v>
      </c>
      <c r="L239" s="240">
        <v>0.308</v>
      </c>
      <c r="M239" s="240">
        <v>1.6E-2</v>
      </c>
      <c r="N239" s="240">
        <v>0</v>
      </c>
      <c r="O239" s="240">
        <v>3.3000000000000002E-2</v>
      </c>
      <c r="P239" s="240">
        <v>0</v>
      </c>
      <c r="Q239" s="240">
        <v>0</v>
      </c>
      <c r="R239" s="240">
        <v>0</v>
      </c>
      <c r="S239" s="240">
        <v>0</v>
      </c>
      <c r="T239" s="240">
        <v>0</v>
      </c>
      <c r="U239" s="240">
        <v>0</v>
      </c>
      <c r="V239" s="240">
        <v>0</v>
      </c>
      <c r="W239" s="240">
        <v>0</v>
      </c>
      <c r="X239" s="240">
        <v>0</v>
      </c>
      <c r="Y239" s="240">
        <v>0</v>
      </c>
      <c r="Z239" s="240">
        <v>0</v>
      </c>
      <c r="AA239" s="248">
        <v>0</v>
      </c>
      <c r="AB239" s="93"/>
    </row>
    <row r="240" spans="1:28" ht="19.5" customHeight="1" x14ac:dyDescent="0.15">
      <c r="A240" s="194"/>
      <c r="B240" s="198"/>
      <c r="C240" s="198" t="s">
        <v>162</v>
      </c>
      <c r="D240" s="189" t="s">
        <v>163</v>
      </c>
      <c r="E240" s="189" t="s">
        <v>184</v>
      </c>
      <c r="F240" s="240">
        <v>374.22</v>
      </c>
      <c r="G240" s="240">
        <v>43.26</v>
      </c>
      <c r="H240" s="240">
        <v>46.27</v>
      </c>
      <c r="I240" s="240">
        <v>22.92</v>
      </c>
      <c r="J240" s="240">
        <v>0.61</v>
      </c>
      <c r="K240" s="240">
        <v>0.24</v>
      </c>
      <c r="L240" s="240">
        <v>0</v>
      </c>
      <c r="M240" s="240">
        <v>0.49</v>
      </c>
      <c r="N240" s="240">
        <v>0.11</v>
      </c>
      <c r="O240" s="240">
        <v>0</v>
      </c>
      <c r="P240" s="240">
        <v>1.42</v>
      </c>
      <c r="Q240" s="240">
        <v>4.7</v>
      </c>
      <c r="R240" s="240">
        <v>30.38</v>
      </c>
      <c r="S240" s="240">
        <v>63.38</v>
      </c>
      <c r="T240" s="240">
        <v>76.239999999999995</v>
      </c>
      <c r="U240" s="240">
        <v>48.17</v>
      </c>
      <c r="V240" s="240">
        <v>23.68</v>
      </c>
      <c r="W240" s="240">
        <v>9.68</v>
      </c>
      <c r="X240" s="240">
        <v>2.67</v>
      </c>
      <c r="Y240" s="240">
        <v>0</v>
      </c>
      <c r="Z240" s="240">
        <v>0</v>
      </c>
      <c r="AA240" s="248">
        <v>0</v>
      </c>
      <c r="AB240" s="93"/>
    </row>
    <row r="241" spans="1:28" ht="19.5" customHeight="1" x14ac:dyDescent="0.15">
      <c r="A241" s="194"/>
      <c r="B241" s="198" t="s">
        <v>20</v>
      </c>
      <c r="C241" s="198"/>
      <c r="D241" s="198"/>
      <c r="E241" s="189" t="s">
        <v>150</v>
      </c>
      <c r="F241" s="240">
        <v>76.206999999999994</v>
      </c>
      <c r="G241" s="240">
        <v>0</v>
      </c>
      <c r="H241" s="240">
        <v>0</v>
      </c>
      <c r="I241" s="240">
        <v>1.048</v>
      </c>
      <c r="J241" s="240">
        <v>6.0999999999999999E-2</v>
      </c>
      <c r="K241" s="240">
        <v>3.1E-2</v>
      </c>
      <c r="L241" s="240">
        <v>0</v>
      </c>
      <c r="M241" s="240">
        <v>9.2999999999999999E-2</v>
      </c>
      <c r="N241" s="240">
        <v>2.3E-2</v>
      </c>
      <c r="O241" s="240">
        <v>0</v>
      </c>
      <c r="P241" s="240">
        <v>0.35599999999999998</v>
      </c>
      <c r="Q241" s="240">
        <v>1.2190000000000001</v>
      </c>
      <c r="R241" s="240">
        <v>8.2140000000000093</v>
      </c>
      <c r="S241" s="240">
        <v>17.768999999999998</v>
      </c>
      <c r="T241" s="240">
        <v>22.126999999999999</v>
      </c>
      <c r="U241" s="240">
        <v>14.465999999999999</v>
      </c>
      <c r="V241" s="240">
        <v>7.1050000000000004</v>
      </c>
      <c r="W241" s="240">
        <v>2.8919999999999999</v>
      </c>
      <c r="X241" s="240">
        <v>0.80300000000000005</v>
      </c>
      <c r="Y241" s="240">
        <v>0</v>
      </c>
      <c r="Z241" s="240">
        <v>0</v>
      </c>
      <c r="AA241" s="248">
        <v>0</v>
      </c>
      <c r="AB241" s="93"/>
    </row>
    <row r="242" spans="1:28" ht="19.5" customHeight="1" x14ac:dyDescent="0.15">
      <c r="A242" s="194"/>
      <c r="B242" s="198"/>
      <c r="C242" s="198"/>
      <c r="D242" s="189" t="s">
        <v>164</v>
      </c>
      <c r="E242" s="189" t="s">
        <v>184</v>
      </c>
      <c r="F242" s="240">
        <v>2.7</v>
      </c>
      <c r="G242" s="240">
        <v>0.66</v>
      </c>
      <c r="H242" s="240">
        <v>0</v>
      </c>
      <c r="I242" s="240">
        <v>0</v>
      </c>
      <c r="J242" s="240">
        <v>0.17</v>
      </c>
      <c r="K242" s="240">
        <v>1.29</v>
      </c>
      <c r="L242" s="240">
        <v>0.18</v>
      </c>
      <c r="M242" s="240">
        <v>0</v>
      </c>
      <c r="N242" s="240">
        <v>0</v>
      </c>
      <c r="O242" s="240">
        <v>0.4</v>
      </c>
      <c r="P242" s="240">
        <v>0</v>
      </c>
      <c r="Q242" s="240">
        <v>0</v>
      </c>
      <c r="R242" s="240">
        <v>0</v>
      </c>
      <c r="S242" s="240">
        <v>0</v>
      </c>
      <c r="T242" s="240">
        <v>0</v>
      </c>
      <c r="U242" s="240">
        <v>0</v>
      </c>
      <c r="V242" s="240">
        <v>0</v>
      </c>
      <c r="W242" s="240">
        <v>0</v>
      </c>
      <c r="X242" s="240">
        <v>0</v>
      </c>
      <c r="Y242" s="240">
        <v>0</v>
      </c>
      <c r="Z242" s="240">
        <v>0</v>
      </c>
      <c r="AA242" s="248">
        <v>0</v>
      </c>
      <c r="AB242" s="93"/>
    </row>
    <row r="243" spans="1:28" ht="19.5" customHeight="1" x14ac:dyDescent="0.15">
      <c r="A243" s="194" t="s">
        <v>227</v>
      </c>
      <c r="B243" s="198"/>
      <c r="C243" s="198"/>
      <c r="D243" s="198"/>
      <c r="E243" s="189" t="s">
        <v>150</v>
      </c>
      <c r="F243" s="240">
        <v>8.6999999999999994E-2</v>
      </c>
      <c r="G243" s="240">
        <v>0</v>
      </c>
      <c r="H243" s="240">
        <v>0</v>
      </c>
      <c r="I243" s="240">
        <v>0</v>
      </c>
      <c r="J243" s="240">
        <v>2E-3</v>
      </c>
      <c r="K243" s="240">
        <v>3.5999999999999997E-2</v>
      </c>
      <c r="L243" s="240">
        <v>7.0000000000000001E-3</v>
      </c>
      <c r="M243" s="240">
        <v>0</v>
      </c>
      <c r="N243" s="240">
        <v>0</v>
      </c>
      <c r="O243" s="240">
        <v>4.2000000000000003E-2</v>
      </c>
      <c r="P243" s="240">
        <v>0</v>
      </c>
      <c r="Q243" s="240">
        <v>0</v>
      </c>
      <c r="R243" s="240">
        <v>0</v>
      </c>
      <c r="S243" s="240">
        <v>0</v>
      </c>
      <c r="T243" s="240">
        <v>0</v>
      </c>
      <c r="U243" s="240">
        <v>0</v>
      </c>
      <c r="V243" s="240">
        <v>0</v>
      </c>
      <c r="W243" s="240">
        <v>0</v>
      </c>
      <c r="X243" s="240">
        <v>0</v>
      </c>
      <c r="Y243" s="240">
        <v>0</v>
      </c>
      <c r="Z243" s="240">
        <v>0</v>
      </c>
      <c r="AA243" s="248">
        <v>0</v>
      </c>
      <c r="AB243" s="93"/>
    </row>
    <row r="244" spans="1:28" ht="19.5" customHeight="1" x14ac:dyDescent="0.15">
      <c r="A244" s="194"/>
      <c r="B244" s="197"/>
      <c r="C244" s="193" t="s">
        <v>165</v>
      </c>
      <c r="D244" s="188"/>
      <c r="E244" s="189" t="s">
        <v>184</v>
      </c>
      <c r="F244" s="240">
        <v>145.21</v>
      </c>
      <c r="G244" s="240">
        <v>2.67</v>
      </c>
      <c r="H244" s="240">
        <v>5.65</v>
      </c>
      <c r="I244" s="240">
        <v>21.77</v>
      </c>
      <c r="J244" s="240">
        <v>28.93</v>
      </c>
      <c r="K244" s="240">
        <v>13.67</v>
      </c>
      <c r="L244" s="240">
        <v>21.06</v>
      </c>
      <c r="M244" s="240">
        <v>8.0299999999999994</v>
      </c>
      <c r="N244" s="240">
        <v>0.4</v>
      </c>
      <c r="O244" s="240">
        <v>33.69</v>
      </c>
      <c r="P244" s="240">
        <v>0</v>
      </c>
      <c r="Q244" s="240">
        <v>0.57999999999999996</v>
      </c>
      <c r="R244" s="240">
        <v>0.67</v>
      </c>
      <c r="S244" s="240">
        <v>2.41</v>
      </c>
      <c r="T244" s="240">
        <v>3.85</v>
      </c>
      <c r="U244" s="240">
        <v>1.83</v>
      </c>
      <c r="V244" s="240">
        <v>0</v>
      </c>
      <c r="W244" s="240">
        <v>0</v>
      </c>
      <c r="X244" s="240">
        <v>0</v>
      </c>
      <c r="Y244" s="240">
        <v>0</v>
      </c>
      <c r="Z244" s="240">
        <v>0</v>
      </c>
      <c r="AA244" s="248">
        <v>0</v>
      </c>
      <c r="AB244" s="93"/>
    </row>
    <row r="245" spans="1:28" ht="19.5" customHeight="1" x14ac:dyDescent="0.15">
      <c r="A245" s="194"/>
      <c r="B245" s="197"/>
      <c r="C245" s="197"/>
      <c r="D245" s="191"/>
      <c r="E245" s="189" t="s">
        <v>150</v>
      </c>
      <c r="F245" s="240">
        <v>12.157</v>
      </c>
      <c r="G245" s="240">
        <v>0</v>
      </c>
      <c r="H245" s="240">
        <v>4.5999999999999999E-2</v>
      </c>
      <c r="I245" s="240">
        <v>0.54900000000000004</v>
      </c>
      <c r="J245" s="240">
        <v>1.452</v>
      </c>
      <c r="K245" s="240">
        <v>0.998</v>
      </c>
      <c r="L245" s="240">
        <v>1.8959999999999999</v>
      </c>
      <c r="M245" s="240">
        <v>0.84499999999999997</v>
      </c>
      <c r="N245" s="240">
        <v>9.6000000000000002E-2</v>
      </c>
      <c r="O245" s="240">
        <v>4.1239999999999997</v>
      </c>
      <c r="P245" s="240">
        <v>0</v>
      </c>
      <c r="Q245" s="240">
        <v>0.11799999999999999</v>
      </c>
      <c r="R245" s="240">
        <v>9.2999999999999999E-2</v>
      </c>
      <c r="S245" s="240">
        <v>0.67800000000000005</v>
      </c>
      <c r="T245" s="240">
        <v>1.036</v>
      </c>
      <c r="U245" s="240">
        <v>0.22600000000000001</v>
      </c>
      <c r="V245" s="240">
        <v>0</v>
      </c>
      <c r="W245" s="240">
        <v>0</v>
      </c>
      <c r="X245" s="240">
        <v>0</v>
      </c>
      <c r="Y245" s="240">
        <v>0</v>
      </c>
      <c r="Z245" s="240">
        <v>0</v>
      </c>
      <c r="AA245" s="248">
        <v>0</v>
      </c>
      <c r="AB245" s="93"/>
    </row>
    <row r="246" spans="1:28" ht="19.5" customHeight="1" x14ac:dyDescent="0.15">
      <c r="A246" s="194"/>
      <c r="B246" s="196"/>
      <c r="C246" s="193" t="s">
        <v>152</v>
      </c>
      <c r="D246" s="188"/>
      <c r="E246" s="189" t="s">
        <v>184</v>
      </c>
      <c r="F246" s="240">
        <v>3346.93</v>
      </c>
      <c r="G246" s="240">
        <v>0</v>
      </c>
      <c r="H246" s="240">
        <v>201.38</v>
      </c>
      <c r="I246" s="240">
        <v>7.69</v>
      </c>
      <c r="J246" s="240">
        <v>30.98</v>
      </c>
      <c r="K246" s="240">
        <v>64.94</v>
      </c>
      <c r="L246" s="240">
        <v>22.39</v>
      </c>
      <c r="M246" s="240">
        <v>51.69</v>
      </c>
      <c r="N246" s="240">
        <v>30.34</v>
      </c>
      <c r="O246" s="240">
        <v>71.41</v>
      </c>
      <c r="P246" s="240">
        <v>164.5</v>
      </c>
      <c r="Q246" s="240">
        <v>244.63</v>
      </c>
      <c r="R246" s="240">
        <v>466.06</v>
      </c>
      <c r="S246" s="240">
        <v>561.49</v>
      </c>
      <c r="T246" s="240">
        <v>642.82000000000005</v>
      </c>
      <c r="U246" s="240">
        <v>404</v>
      </c>
      <c r="V246" s="240">
        <v>242.24</v>
      </c>
      <c r="W246" s="240">
        <v>65.959999999999994</v>
      </c>
      <c r="X246" s="240">
        <v>59.25</v>
      </c>
      <c r="Y246" s="240">
        <v>6.81</v>
      </c>
      <c r="Z246" s="240">
        <v>7.55</v>
      </c>
      <c r="AA246" s="248">
        <v>0.8</v>
      </c>
      <c r="AB246" s="93"/>
    </row>
    <row r="247" spans="1:28" ht="19.5" customHeight="1" x14ac:dyDescent="0.15">
      <c r="A247" s="194"/>
      <c r="B247" s="197"/>
      <c r="C247" s="197"/>
      <c r="D247" s="191"/>
      <c r="E247" s="189" t="s">
        <v>150</v>
      </c>
      <c r="F247" s="240">
        <v>526.798</v>
      </c>
      <c r="G247" s="240">
        <v>0</v>
      </c>
      <c r="H247" s="240">
        <v>1.0429999999999999</v>
      </c>
      <c r="I247" s="240">
        <v>0.19400000000000001</v>
      </c>
      <c r="J247" s="240">
        <v>1.5589999999999999</v>
      </c>
      <c r="K247" s="240">
        <v>4.5510000000000002</v>
      </c>
      <c r="L247" s="240">
        <v>2.0169999999999999</v>
      </c>
      <c r="M247" s="240">
        <v>5.3529999999999998</v>
      </c>
      <c r="N247" s="240">
        <v>3.65</v>
      </c>
      <c r="O247" s="240">
        <v>8.8509999999999902</v>
      </c>
      <c r="P247" s="240">
        <v>22.571999999999999</v>
      </c>
      <c r="Q247" s="240">
        <v>37.82</v>
      </c>
      <c r="R247" s="240">
        <v>76.231999999999999</v>
      </c>
      <c r="S247" s="240">
        <v>96.460000000000093</v>
      </c>
      <c r="T247" s="240">
        <v>115.19199999999999</v>
      </c>
      <c r="U247" s="240">
        <v>72.305000000000106</v>
      </c>
      <c r="V247" s="240">
        <v>46.643000000000001</v>
      </c>
      <c r="W247" s="240">
        <v>15.688000000000001</v>
      </c>
      <c r="X247" s="240">
        <v>12.803000000000001</v>
      </c>
      <c r="Y247" s="240">
        <v>1.7689999999999999</v>
      </c>
      <c r="Z247" s="240">
        <v>1.887</v>
      </c>
      <c r="AA247" s="248">
        <v>0.20899999999999999</v>
      </c>
      <c r="AB247" s="93"/>
    </row>
    <row r="248" spans="1:28" ht="19.5" customHeight="1" x14ac:dyDescent="0.15">
      <c r="A248" s="194"/>
      <c r="B248" s="198" t="s">
        <v>94</v>
      </c>
      <c r="C248" s="189"/>
      <c r="D248" s="189" t="s">
        <v>153</v>
      </c>
      <c r="E248" s="189" t="s">
        <v>184</v>
      </c>
      <c r="F248" s="240">
        <v>1043.1500000000001</v>
      </c>
      <c r="G248" s="240">
        <v>0</v>
      </c>
      <c r="H248" s="240">
        <v>0</v>
      </c>
      <c r="I248" s="240">
        <v>0</v>
      </c>
      <c r="J248" s="240">
        <v>0.66</v>
      </c>
      <c r="K248" s="240">
        <v>0</v>
      </c>
      <c r="L248" s="240">
        <v>0</v>
      </c>
      <c r="M248" s="240">
        <v>4.6100000000000003</v>
      </c>
      <c r="N248" s="240">
        <v>2.23</v>
      </c>
      <c r="O248" s="240">
        <v>4.88</v>
      </c>
      <c r="P248" s="240">
        <v>21.81</v>
      </c>
      <c r="Q248" s="240">
        <v>57.61</v>
      </c>
      <c r="R248" s="240">
        <v>136.41</v>
      </c>
      <c r="S248" s="240">
        <v>193.89</v>
      </c>
      <c r="T248" s="240">
        <v>238.91</v>
      </c>
      <c r="U248" s="240">
        <v>146.85</v>
      </c>
      <c r="V248" s="240">
        <v>116.36</v>
      </c>
      <c r="W248" s="240">
        <v>58.6</v>
      </c>
      <c r="X248" s="240">
        <v>45.85</v>
      </c>
      <c r="Y248" s="240">
        <v>6.81</v>
      </c>
      <c r="Z248" s="240">
        <v>6.87</v>
      </c>
      <c r="AA248" s="252">
        <v>0.8</v>
      </c>
      <c r="AB248" s="93"/>
    </row>
    <row r="249" spans="1:28" ht="19.5" customHeight="1" x14ac:dyDescent="0.15">
      <c r="A249" s="194"/>
      <c r="B249" s="198"/>
      <c r="C249" s="198" t="s">
        <v>10</v>
      </c>
      <c r="D249" s="198"/>
      <c r="E249" s="189" t="s">
        <v>150</v>
      </c>
      <c r="F249" s="240">
        <v>237.714</v>
      </c>
      <c r="G249" s="240">
        <v>0</v>
      </c>
      <c r="H249" s="240">
        <v>0</v>
      </c>
      <c r="I249" s="240">
        <v>0</v>
      </c>
      <c r="J249" s="240">
        <v>3.2000000000000001E-2</v>
      </c>
      <c r="K249" s="240">
        <v>0</v>
      </c>
      <c r="L249" s="240">
        <v>0</v>
      </c>
      <c r="M249" s="240">
        <v>0.64500000000000002</v>
      </c>
      <c r="N249" s="240">
        <v>0.35699999999999998</v>
      </c>
      <c r="O249" s="240">
        <v>0.879</v>
      </c>
      <c r="P249" s="240">
        <v>4.1959999999999997</v>
      </c>
      <c r="Q249" s="240">
        <v>11.941000000000001</v>
      </c>
      <c r="R249" s="240">
        <v>28.463999999999999</v>
      </c>
      <c r="S249" s="240">
        <v>43.161000000000001</v>
      </c>
      <c r="T249" s="240">
        <v>56.192</v>
      </c>
      <c r="U249" s="240">
        <v>34.505000000000003</v>
      </c>
      <c r="V249" s="240">
        <v>28.14</v>
      </c>
      <c r="W249" s="240">
        <v>14.603999999999999</v>
      </c>
      <c r="X249" s="240">
        <v>10.833</v>
      </c>
      <c r="Y249" s="240">
        <v>1.7689999999999999</v>
      </c>
      <c r="Z249" s="240">
        <v>1.7869999999999999</v>
      </c>
      <c r="AA249" s="248">
        <v>0.20899999999999999</v>
      </c>
      <c r="AB249" s="93"/>
    </row>
    <row r="250" spans="1:28" ht="19.5" customHeight="1" x14ac:dyDescent="0.15">
      <c r="A250" s="194"/>
      <c r="B250" s="198"/>
      <c r="C250" s="198"/>
      <c r="D250" s="189" t="s">
        <v>157</v>
      </c>
      <c r="E250" s="189" t="s">
        <v>184</v>
      </c>
      <c r="F250" s="240">
        <v>1043.1500000000001</v>
      </c>
      <c r="G250" s="240">
        <v>0</v>
      </c>
      <c r="H250" s="240">
        <v>0</v>
      </c>
      <c r="I250" s="240">
        <v>0</v>
      </c>
      <c r="J250" s="240">
        <v>0.66</v>
      </c>
      <c r="K250" s="240">
        <v>0</v>
      </c>
      <c r="L250" s="240">
        <v>0</v>
      </c>
      <c r="M250" s="240">
        <v>4.6100000000000003</v>
      </c>
      <c r="N250" s="240">
        <v>2.23</v>
      </c>
      <c r="O250" s="240">
        <v>4.88</v>
      </c>
      <c r="P250" s="240">
        <v>21.81</v>
      </c>
      <c r="Q250" s="240">
        <v>57.61</v>
      </c>
      <c r="R250" s="240">
        <v>136.41</v>
      </c>
      <c r="S250" s="240">
        <v>193.89</v>
      </c>
      <c r="T250" s="240">
        <v>238.91</v>
      </c>
      <c r="U250" s="240">
        <v>146.85</v>
      </c>
      <c r="V250" s="240">
        <v>116.36</v>
      </c>
      <c r="W250" s="240">
        <v>58.6</v>
      </c>
      <c r="X250" s="240">
        <v>45.85</v>
      </c>
      <c r="Y250" s="240">
        <v>6.81</v>
      </c>
      <c r="Z250" s="240">
        <v>6.87</v>
      </c>
      <c r="AA250" s="248">
        <v>0.8</v>
      </c>
      <c r="AB250" s="93"/>
    </row>
    <row r="251" spans="1:28" ht="19.5" customHeight="1" x14ac:dyDescent="0.15">
      <c r="A251" s="194"/>
      <c r="B251" s="198"/>
      <c r="C251" s="198"/>
      <c r="D251" s="198"/>
      <c r="E251" s="189" t="s">
        <v>150</v>
      </c>
      <c r="F251" s="240">
        <v>237.714</v>
      </c>
      <c r="G251" s="240">
        <v>0</v>
      </c>
      <c r="H251" s="240">
        <v>0</v>
      </c>
      <c r="I251" s="240">
        <v>0</v>
      </c>
      <c r="J251" s="240">
        <v>3.2000000000000001E-2</v>
      </c>
      <c r="K251" s="240">
        <v>0</v>
      </c>
      <c r="L251" s="240">
        <v>0</v>
      </c>
      <c r="M251" s="240">
        <v>0.64500000000000002</v>
      </c>
      <c r="N251" s="240">
        <v>0.35699999999999998</v>
      </c>
      <c r="O251" s="240">
        <v>0.879</v>
      </c>
      <c r="P251" s="240">
        <v>4.1959999999999997</v>
      </c>
      <c r="Q251" s="240">
        <v>11.941000000000001</v>
      </c>
      <c r="R251" s="240">
        <v>28.463999999999999</v>
      </c>
      <c r="S251" s="240">
        <v>43.161000000000001</v>
      </c>
      <c r="T251" s="240">
        <v>56.192</v>
      </c>
      <c r="U251" s="240">
        <v>34.505000000000003</v>
      </c>
      <c r="V251" s="240">
        <v>28.14</v>
      </c>
      <c r="W251" s="240">
        <v>14.603999999999999</v>
      </c>
      <c r="X251" s="240">
        <v>10.833</v>
      </c>
      <c r="Y251" s="240">
        <v>1.7689999999999999</v>
      </c>
      <c r="Z251" s="240">
        <v>1.7869999999999999</v>
      </c>
      <c r="AA251" s="248">
        <v>0.20899999999999999</v>
      </c>
      <c r="AB251" s="93"/>
    </row>
    <row r="252" spans="1:28" ht="19.5" customHeight="1" x14ac:dyDescent="0.15">
      <c r="A252" s="194"/>
      <c r="B252" s="198" t="s">
        <v>65</v>
      </c>
      <c r="C252" s="198" t="s">
        <v>159</v>
      </c>
      <c r="D252" s="189" t="s">
        <v>160</v>
      </c>
      <c r="E252" s="189" t="s">
        <v>184</v>
      </c>
      <c r="F252" s="240">
        <v>0</v>
      </c>
      <c r="G252" s="240">
        <v>0</v>
      </c>
      <c r="H252" s="240">
        <v>0</v>
      </c>
      <c r="I252" s="240">
        <v>0</v>
      </c>
      <c r="J252" s="240">
        <v>0</v>
      </c>
      <c r="K252" s="240">
        <v>0</v>
      </c>
      <c r="L252" s="240">
        <v>0</v>
      </c>
      <c r="M252" s="240">
        <v>0</v>
      </c>
      <c r="N252" s="240">
        <v>0</v>
      </c>
      <c r="O252" s="240">
        <v>0</v>
      </c>
      <c r="P252" s="240">
        <v>0</v>
      </c>
      <c r="Q252" s="240">
        <v>0</v>
      </c>
      <c r="R252" s="240">
        <v>0</v>
      </c>
      <c r="S252" s="240">
        <v>0</v>
      </c>
      <c r="T252" s="240">
        <v>0</v>
      </c>
      <c r="U252" s="240">
        <v>0</v>
      </c>
      <c r="V252" s="240">
        <v>0</v>
      </c>
      <c r="W252" s="240">
        <v>0</v>
      </c>
      <c r="X252" s="240">
        <v>0</v>
      </c>
      <c r="Y252" s="240">
        <v>0</v>
      </c>
      <c r="Z252" s="240">
        <v>0</v>
      </c>
      <c r="AA252" s="248">
        <v>0</v>
      </c>
      <c r="AB252" s="93"/>
    </row>
    <row r="253" spans="1:28" ht="19.5" customHeight="1" x14ac:dyDescent="0.15">
      <c r="A253" s="194"/>
      <c r="B253" s="198"/>
      <c r="C253" s="198"/>
      <c r="D253" s="198"/>
      <c r="E253" s="189" t="s">
        <v>150</v>
      </c>
      <c r="F253" s="240">
        <v>0</v>
      </c>
      <c r="G253" s="240">
        <v>0</v>
      </c>
      <c r="H253" s="240">
        <v>0</v>
      </c>
      <c r="I253" s="240">
        <v>0</v>
      </c>
      <c r="J253" s="240">
        <v>0</v>
      </c>
      <c r="K253" s="240">
        <v>0</v>
      </c>
      <c r="L253" s="240">
        <v>0</v>
      </c>
      <c r="M253" s="240">
        <v>0</v>
      </c>
      <c r="N253" s="240">
        <v>0</v>
      </c>
      <c r="O253" s="240">
        <v>0</v>
      </c>
      <c r="P253" s="240">
        <v>0</v>
      </c>
      <c r="Q253" s="240">
        <v>0</v>
      </c>
      <c r="R253" s="240">
        <v>0</v>
      </c>
      <c r="S253" s="240">
        <v>0</v>
      </c>
      <c r="T253" s="240">
        <v>0</v>
      </c>
      <c r="U253" s="240">
        <v>0</v>
      </c>
      <c r="V253" s="240">
        <v>0</v>
      </c>
      <c r="W253" s="240">
        <v>0</v>
      </c>
      <c r="X253" s="240">
        <v>0</v>
      </c>
      <c r="Y253" s="240">
        <v>0</v>
      </c>
      <c r="Z253" s="240">
        <v>0</v>
      </c>
      <c r="AA253" s="248">
        <v>0</v>
      </c>
      <c r="AB253" s="93"/>
    </row>
    <row r="254" spans="1:28" ht="19.5" customHeight="1" x14ac:dyDescent="0.15">
      <c r="A254" s="194" t="s">
        <v>85</v>
      </c>
      <c r="B254" s="198"/>
      <c r="C254" s="198"/>
      <c r="D254" s="189" t="s">
        <v>166</v>
      </c>
      <c r="E254" s="189" t="s">
        <v>184</v>
      </c>
      <c r="F254" s="240">
        <v>0</v>
      </c>
      <c r="G254" s="240">
        <v>0</v>
      </c>
      <c r="H254" s="240">
        <v>0</v>
      </c>
      <c r="I254" s="240">
        <v>0</v>
      </c>
      <c r="J254" s="240">
        <v>0</v>
      </c>
      <c r="K254" s="240">
        <v>0</v>
      </c>
      <c r="L254" s="240">
        <v>0</v>
      </c>
      <c r="M254" s="240">
        <v>0</v>
      </c>
      <c r="N254" s="240">
        <v>0</v>
      </c>
      <c r="O254" s="240">
        <v>0</v>
      </c>
      <c r="P254" s="240">
        <v>0</v>
      </c>
      <c r="Q254" s="240">
        <v>0</v>
      </c>
      <c r="R254" s="240">
        <v>0</v>
      </c>
      <c r="S254" s="240">
        <v>0</v>
      </c>
      <c r="T254" s="240">
        <v>0</v>
      </c>
      <c r="U254" s="240">
        <v>0</v>
      </c>
      <c r="V254" s="240">
        <v>0</v>
      </c>
      <c r="W254" s="240">
        <v>0</v>
      </c>
      <c r="X254" s="240">
        <v>0</v>
      </c>
      <c r="Y254" s="240">
        <v>0</v>
      </c>
      <c r="Z254" s="240">
        <v>0</v>
      </c>
      <c r="AA254" s="248">
        <v>0</v>
      </c>
      <c r="AB254" s="93"/>
    </row>
    <row r="255" spans="1:28" ht="19.5" customHeight="1" x14ac:dyDescent="0.15">
      <c r="A255" s="194"/>
      <c r="B255" s="198"/>
      <c r="C255" s="198" t="s">
        <v>162</v>
      </c>
      <c r="D255" s="198"/>
      <c r="E255" s="189" t="s">
        <v>150</v>
      </c>
      <c r="F255" s="240">
        <v>0</v>
      </c>
      <c r="G255" s="240">
        <v>0</v>
      </c>
      <c r="H255" s="240">
        <v>0</v>
      </c>
      <c r="I255" s="240">
        <v>0</v>
      </c>
      <c r="J255" s="240">
        <v>0</v>
      </c>
      <c r="K255" s="240">
        <v>0</v>
      </c>
      <c r="L255" s="240">
        <v>0</v>
      </c>
      <c r="M255" s="240">
        <v>0</v>
      </c>
      <c r="N255" s="240">
        <v>0</v>
      </c>
      <c r="O255" s="240">
        <v>0</v>
      </c>
      <c r="P255" s="240">
        <v>0</v>
      </c>
      <c r="Q255" s="240">
        <v>0</v>
      </c>
      <c r="R255" s="240">
        <v>0</v>
      </c>
      <c r="S255" s="240">
        <v>0</v>
      </c>
      <c r="T255" s="240">
        <v>0</v>
      </c>
      <c r="U255" s="240">
        <v>0</v>
      </c>
      <c r="V255" s="240">
        <v>0</v>
      </c>
      <c r="W255" s="240">
        <v>0</v>
      </c>
      <c r="X255" s="240">
        <v>0</v>
      </c>
      <c r="Y255" s="240">
        <v>0</v>
      </c>
      <c r="Z255" s="240">
        <v>0</v>
      </c>
      <c r="AA255" s="248">
        <v>0</v>
      </c>
      <c r="AB255" s="93"/>
    </row>
    <row r="256" spans="1:28" ht="19.5" customHeight="1" x14ac:dyDescent="0.15">
      <c r="A256" s="194"/>
      <c r="B256" s="198" t="s">
        <v>20</v>
      </c>
      <c r="C256" s="198"/>
      <c r="D256" s="189" t="s">
        <v>164</v>
      </c>
      <c r="E256" s="189" t="s">
        <v>184</v>
      </c>
      <c r="F256" s="240">
        <v>0</v>
      </c>
      <c r="G256" s="240">
        <v>0</v>
      </c>
      <c r="H256" s="240">
        <v>0</v>
      </c>
      <c r="I256" s="240">
        <v>0</v>
      </c>
      <c r="J256" s="240">
        <v>0</v>
      </c>
      <c r="K256" s="240">
        <v>0</v>
      </c>
      <c r="L256" s="240">
        <v>0</v>
      </c>
      <c r="M256" s="240">
        <v>0</v>
      </c>
      <c r="N256" s="240">
        <v>0</v>
      </c>
      <c r="O256" s="240">
        <v>0</v>
      </c>
      <c r="P256" s="240">
        <v>0</v>
      </c>
      <c r="Q256" s="240">
        <v>0</v>
      </c>
      <c r="R256" s="240">
        <v>0</v>
      </c>
      <c r="S256" s="240">
        <v>0</v>
      </c>
      <c r="T256" s="240">
        <v>0</v>
      </c>
      <c r="U256" s="240">
        <v>0</v>
      </c>
      <c r="V256" s="240">
        <v>0</v>
      </c>
      <c r="W256" s="240">
        <v>0</v>
      </c>
      <c r="X256" s="240">
        <v>0</v>
      </c>
      <c r="Y256" s="240">
        <v>0</v>
      </c>
      <c r="Z256" s="240">
        <v>0</v>
      </c>
      <c r="AA256" s="248">
        <v>0</v>
      </c>
      <c r="AB256" s="93"/>
    </row>
    <row r="257" spans="1:28" ht="19.5" customHeight="1" x14ac:dyDescent="0.15">
      <c r="A257" s="194"/>
      <c r="B257" s="198"/>
      <c r="C257" s="198"/>
      <c r="D257" s="198"/>
      <c r="E257" s="189" t="s">
        <v>150</v>
      </c>
      <c r="F257" s="240">
        <v>0</v>
      </c>
      <c r="G257" s="240">
        <v>0</v>
      </c>
      <c r="H257" s="240">
        <v>0</v>
      </c>
      <c r="I257" s="240">
        <v>0</v>
      </c>
      <c r="J257" s="240">
        <v>0</v>
      </c>
      <c r="K257" s="240">
        <v>0</v>
      </c>
      <c r="L257" s="240">
        <v>0</v>
      </c>
      <c r="M257" s="240">
        <v>0</v>
      </c>
      <c r="N257" s="240">
        <v>0</v>
      </c>
      <c r="O257" s="240">
        <v>0</v>
      </c>
      <c r="P257" s="240">
        <v>0</v>
      </c>
      <c r="Q257" s="240">
        <v>0</v>
      </c>
      <c r="R257" s="240">
        <v>0</v>
      </c>
      <c r="S257" s="240">
        <v>0</v>
      </c>
      <c r="T257" s="240">
        <v>0</v>
      </c>
      <c r="U257" s="240">
        <v>0</v>
      </c>
      <c r="V257" s="240">
        <v>0</v>
      </c>
      <c r="W257" s="240">
        <v>0</v>
      </c>
      <c r="X257" s="240">
        <v>0</v>
      </c>
      <c r="Y257" s="240">
        <v>0</v>
      </c>
      <c r="Z257" s="240">
        <v>0</v>
      </c>
      <c r="AA257" s="248">
        <v>0</v>
      </c>
      <c r="AB257" s="93"/>
    </row>
    <row r="258" spans="1:28" ht="19.5" customHeight="1" x14ac:dyDescent="0.15">
      <c r="A258" s="194"/>
      <c r="B258" s="197"/>
      <c r="C258" s="193" t="s">
        <v>165</v>
      </c>
      <c r="D258" s="188"/>
      <c r="E258" s="189" t="s">
        <v>184</v>
      </c>
      <c r="F258" s="240">
        <v>2303.7800000000002</v>
      </c>
      <c r="G258" s="240">
        <v>0</v>
      </c>
      <c r="H258" s="240">
        <v>201.38</v>
      </c>
      <c r="I258" s="240">
        <v>7.69</v>
      </c>
      <c r="J258" s="240">
        <v>30.32</v>
      </c>
      <c r="K258" s="240">
        <v>64.94</v>
      </c>
      <c r="L258" s="240">
        <v>22.39</v>
      </c>
      <c r="M258" s="240">
        <v>47.08</v>
      </c>
      <c r="N258" s="240">
        <v>28.11</v>
      </c>
      <c r="O258" s="240">
        <v>66.53</v>
      </c>
      <c r="P258" s="240">
        <v>142.69</v>
      </c>
      <c r="Q258" s="240">
        <v>187.02</v>
      </c>
      <c r="R258" s="240">
        <v>329.65</v>
      </c>
      <c r="S258" s="240">
        <v>367.6</v>
      </c>
      <c r="T258" s="240">
        <v>403.91</v>
      </c>
      <c r="U258" s="240">
        <v>257.14999999999998</v>
      </c>
      <c r="V258" s="240">
        <v>125.88</v>
      </c>
      <c r="W258" s="240">
        <v>7.36</v>
      </c>
      <c r="X258" s="240">
        <v>13.4</v>
      </c>
      <c r="Y258" s="240">
        <v>0</v>
      </c>
      <c r="Z258" s="240">
        <v>0.68</v>
      </c>
      <c r="AA258" s="248">
        <v>0</v>
      </c>
      <c r="AB258" s="93"/>
    </row>
    <row r="259" spans="1:28" ht="19.5" customHeight="1" thickBot="1" x14ac:dyDescent="0.2">
      <c r="A259" s="199"/>
      <c r="B259" s="200"/>
      <c r="C259" s="200"/>
      <c r="D259" s="201"/>
      <c r="E259" s="202" t="s">
        <v>150</v>
      </c>
      <c r="F259" s="240">
        <v>289.084</v>
      </c>
      <c r="G259" s="251">
        <v>0</v>
      </c>
      <c r="H259" s="250">
        <v>1.0429999999999999</v>
      </c>
      <c r="I259" s="250">
        <v>0.19400000000000001</v>
      </c>
      <c r="J259" s="250">
        <v>1.5269999999999999</v>
      </c>
      <c r="K259" s="250">
        <v>4.5510000000000002</v>
      </c>
      <c r="L259" s="250">
        <v>2.0169999999999999</v>
      </c>
      <c r="M259" s="250">
        <v>4.7080000000000002</v>
      </c>
      <c r="N259" s="250">
        <v>3.2930000000000001</v>
      </c>
      <c r="O259" s="250">
        <v>7.9719999999999898</v>
      </c>
      <c r="P259" s="250">
        <v>18.376000000000001</v>
      </c>
      <c r="Q259" s="250">
        <v>25.879000000000001</v>
      </c>
      <c r="R259" s="250">
        <v>47.768000000000001</v>
      </c>
      <c r="S259" s="250">
        <v>53.299000000000099</v>
      </c>
      <c r="T259" s="250">
        <v>58.999999999999901</v>
      </c>
      <c r="U259" s="250">
        <v>37.799999999999997</v>
      </c>
      <c r="V259" s="250">
        <v>18.503</v>
      </c>
      <c r="W259" s="250">
        <v>1.0840000000000001</v>
      </c>
      <c r="X259" s="250">
        <v>1.97</v>
      </c>
      <c r="Y259" s="250">
        <v>0</v>
      </c>
      <c r="Z259" s="250">
        <v>0.1</v>
      </c>
      <c r="AA259" s="249">
        <v>0</v>
      </c>
      <c r="AB259" s="93"/>
    </row>
    <row r="260" spans="1:28" ht="19.5" customHeight="1" x14ac:dyDescent="0.15">
      <c r="A260" s="372" t="s">
        <v>119</v>
      </c>
      <c r="B260" s="375" t="s">
        <v>120</v>
      </c>
      <c r="C260" s="376"/>
      <c r="D260" s="377"/>
      <c r="E260" s="198" t="s">
        <v>184</v>
      </c>
      <c r="F260" s="248">
        <v>366.39</v>
      </c>
    </row>
    <row r="261" spans="1:28" ht="19.5" customHeight="1" x14ac:dyDescent="0.15">
      <c r="A261" s="373"/>
      <c r="B261" s="378" t="s">
        <v>206</v>
      </c>
      <c r="C261" s="379"/>
      <c r="D261" s="380"/>
      <c r="E261" s="189" t="s">
        <v>184</v>
      </c>
      <c r="F261" s="248">
        <v>301.55</v>
      </c>
    </row>
    <row r="262" spans="1:28" ht="19.5" customHeight="1" x14ac:dyDescent="0.15">
      <c r="A262" s="374"/>
      <c r="B262" s="378" t="s">
        <v>207</v>
      </c>
      <c r="C262" s="379"/>
      <c r="D262" s="380"/>
      <c r="E262" s="189" t="s">
        <v>184</v>
      </c>
      <c r="F262" s="248">
        <v>64.84</v>
      </c>
    </row>
    <row r="263" spans="1:28" ht="19.5" customHeight="1" thickBot="1" x14ac:dyDescent="0.2">
      <c r="A263" s="381" t="s">
        <v>205</v>
      </c>
      <c r="B263" s="382"/>
      <c r="C263" s="382"/>
      <c r="D263" s="383"/>
      <c r="E263" s="203" t="s">
        <v>184</v>
      </c>
      <c r="F263" s="247">
        <v>0</v>
      </c>
    </row>
    <row r="265" spans="1:28" ht="19.5" customHeight="1" x14ac:dyDescent="0.15">
      <c r="A265" s="88" t="s">
        <v>387</v>
      </c>
      <c r="F265" s="261" t="s">
        <v>538</v>
      </c>
    </row>
    <row r="266" spans="1:28" ht="19.5" customHeight="1" thickBot="1" x14ac:dyDescent="0.2">
      <c r="A266" s="369" t="s">
        <v>28</v>
      </c>
      <c r="B266" s="371"/>
      <c r="C266" s="371"/>
      <c r="D266" s="371"/>
      <c r="E266" s="371"/>
      <c r="F266" s="371"/>
      <c r="G266" s="371"/>
      <c r="H266" s="371"/>
      <c r="I266" s="371"/>
      <c r="J266" s="371"/>
      <c r="K266" s="371"/>
      <c r="L266" s="371"/>
      <c r="M266" s="371"/>
      <c r="N266" s="371"/>
      <c r="O266" s="371"/>
      <c r="P266" s="371"/>
      <c r="Q266" s="371"/>
      <c r="R266" s="371"/>
      <c r="S266" s="371"/>
      <c r="T266" s="371"/>
      <c r="U266" s="371"/>
      <c r="V266" s="371"/>
      <c r="W266" s="371"/>
      <c r="X266" s="371"/>
      <c r="Y266" s="371"/>
      <c r="Z266" s="371"/>
      <c r="AA266" s="371"/>
    </row>
    <row r="267" spans="1:28" ht="19.5" customHeight="1" x14ac:dyDescent="0.15">
      <c r="A267" s="185" t="s">
        <v>180</v>
      </c>
      <c r="B267" s="186"/>
      <c r="C267" s="186"/>
      <c r="D267" s="186"/>
      <c r="E267" s="186"/>
      <c r="F267" s="90" t="s">
        <v>181</v>
      </c>
      <c r="G267" s="91"/>
      <c r="H267" s="91"/>
      <c r="I267" s="91"/>
      <c r="J267" s="91"/>
      <c r="K267" s="91"/>
      <c r="L267" s="91"/>
      <c r="M267" s="91"/>
      <c r="N267" s="91"/>
      <c r="O267" s="91"/>
      <c r="P267" s="91"/>
      <c r="Q267" s="260"/>
      <c r="R267" s="92"/>
      <c r="S267" s="91"/>
      <c r="T267" s="91"/>
      <c r="U267" s="91"/>
      <c r="V267" s="91"/>
      <c r="W267" s="91"/>
      <c r="X267" s="91"/>
      <c r="Y267" s="91"/>
      <c r="Z267" s="91"/>
      <c r="AA267" s="259" t="s">
        <v>182</v>
      </c>
      <c r="AB267" s="93"/>
    </row>
    <row r="268" spans="1:28" ht="19.5" customHeight="1" x14ac:dyDescent="0.15">
      <c r="A268" s="187" t="s">
        <v>183</v>
      </c>
      <c r="B268" s="188"/>
      <c r="C268" s="188"/>
      <c r="D268" s="188"/>
      <c r="E268" s="189" t="s">
        <v>184</v>
      </c>
      <c r="F268" s="240">
        <v>9627.81</v>
      </c>
      <c r="G268" s="256" t="s">
        <v>185</v>
      </c>
      <c r="H268" s="256" t="s">
        <v>186</v>
      </c>
      <c r="I268" s="256" t="s">
        <v>187</v>
      </c>
      <c r="J268" s="256" t="s">
        <v>188</v>
      </c>
      <c r="K268" s="256" t="s">
        <v>228</v>
      </c>
      <c r="L268" s="256" t="s">
        <v>229</v>
      </c>
      <c r="M268" s="256" t="s">
        <v>230</v>
      </c>
      <c r="N268" s="256" t="s">
        <v>231</v>
      </c>
      <c r="O268" s="256" t="s">
        <v>232</v>
      </c>
      <c r="P268" s="256" t="s">
        <v>233</v>
      </c>
      <c r="Q268" s="258" t="s">
        <v>234</v>
      </c>
      <c r="R268" s="257" t="s">
        <v>235</v>
      </c>
      <c r="S268" s="256" t="s">
        <v>236</v>
      </c>
      <c r="T268" s="256" t="s">
        <v>237</v>
      </c>
      <c r="U268" s="256" t="s">
        <v>238</v>
      </c>
      <c r="V268" s="256" t="s">
        <v>239</v>
      </c>
      <c r="W268" s="256" t="s">
        <v>42</v>
      </c>
      <c r="X268" s="256" t="s">
        <v>147</v>
      </c>
      <c r="Y268" s="256" t="s">
        <v>148</v>
      </c>
      <c r="Z268" s="256" t="s">
        <v>149</v>
      </c>
      <c r="AA268" s="253"/>
      <c r="AB268" s="93"/>
    </row>
    <row r="269" spans="1:28" ht="19.5" customHeight="1" x14ac:dyDescent="0.15">
      <c r="A269" s="190"/>
      <c r="B269" s="191"/>
      <c r="C269" s="191"/>
      <c r="D269" s="191"/>
      <c r="E269" s="189" t="s">
        <v>150</v>
      </c>
      <c r="F269" s="240">
        <v>2253.6190000000001</v>
      </c>
      <c r="G269" s="254"/>
      <c r="H269" s="254"/>
      <c r="I269" s="254"/>
      <c r="J269" s="254"/>
      <c r="K269" s="254"/>
      <c r="L269" s="254"/>
      <c r="M269" s="254"/>
      <c r="N269" s="254"/>
      <c r="O269" s="254"/>
      <c r="P269" s="254"/>
      <c r="Q269" s="255"/>
      <c r="R269" s="94"/>
      <c r="S269" s="254"/>
      <c r="T269" s="254"/>
      <c r="U269" s="254"/>
      <c r="V269" s="254"/>
      <c r="W269" s="254"/>
      <c r="X269" s="254"/>
      <c r="Y269" s="254"/>
      <c r="Z269" s="254"/>
      <c r="AA269" s="253" t="s">
        <v>151</v>
      </c>
      <c r="AB269" s="93"/>
    </row>
    <row r="270" spans="1:28" ht="19.5" customHeight="1" x14ac:dyDescent="0.15">
      <c r="A270" s="192"/>
      <c r="B270" s="193" t="s">
        <v>152</v>
      </c>
      <c r="C270" s="188"/>
      <c r="D270" s="188"/>
      <c r="E270" s="189" t="s">
        <v>184</v>
      </c>
      <c r="F270" s="240">
        <v>9513.86</v>
      </c>
      <c r="G270" s="240">
        <v>39.020000000000003</v>
      </c>
      <c r="H270" s="240">
        <v>330.59</v>
      </c>
      <c r="I270" s="240">
        <v>100.7</v>
      </c>
      <c r="J270" s="240">
        <v>131.88</v>
      </c>
      <c r="K270" s="240">
        <v>273.3</v>
      </c>
      <c r="L270" s="240">
        <v>356.56</v>
      </c>
      <c r="M270" s="240">
        <v>287.11</v>
      </c>
      <c r="N270" s="240">
        <v>469.93</v>
      </c>
      <c r="O270" s="240">
        <v>671.32</v>
      </c>
      <c r="P270" s="240">
        <v>964.19</v>
      </c>
      <c r="Q270" s="240">
        <v>1093.07</v>
      </c>
      <c r="R270" s="240">
        <v>965.91</v>
      </c>
      <c r="S270" s="240">
        <v>996.26</v>
      </c>
      <c r="T270" s="240">
        <v>1065.6400000000001</v>
      </c>
      <c r="U270" s="240">
        <v>880.39</v>
      </c>
      <c r="V270" s="240">
        <v>494.02</v>
      </c>
      <c r="W270" s="240">
        <v>269.01</v>
      </c>
      <c r="X270" s="240">
        <v>113.64</v>
      </c>
      <c r="Y270" s="240">
        <v>5.87</v>
      </c>
      <c r="Z270" s="240">
        <v>3.93</v>
      </c>
      <c r="AA270" s="248">
        <v>1.52</v>
      </c>
      <c r="AB270" s="93"/>
    </row>
    <row r="271" spans="1:28" ht="19.5" customHeight="1" x14ac:dyDescent="0.15">
      <c r="A271" s="194"/>
      <c r="B271" s="195"/>
      <c r="C271" s="191"/>
      <c r="D271" s="191"/>
      <c r="E271" s="189" t="s">
        <v>150</v>
      </c>
      <c r="F271" s="240">
        <v>2253.6190000000001</v>
      </c>
      <c r="G271" s="240">
        <v>0</v>
      </c>
      <c r="H271" s="240">
        <v>3.0389999999999899</v>
      </c>
      <c r="I271" s="240">
        <v>2.09</v>
      </c>
      <c r="J271" s="240">
        <v>11.619</v>
      </c>
      <c r="K271" s="240">
        <v>39.691000000000003</v>
      </c>
      <c r="L271" s="240">
        <v>67.200999999999993</v>
      </c>
      <c r="M271" s="240">
        <v>65.108000000000004</v>
      </c>
      <c r="N271" s="240">
        <v>119.57599999999999</v>
      </c>
      <c r="O271" s="240">
        <v>198.71600000000001</v>
      </c>
      <c r="P271" s="240">
        <v>272.54700000000003</v>
      </c>
      <c r="Q271" s="240">
        <v>318.12299999999999</v>
      </c>
      <c r="R271" s="240">
        <v>257.23399999999998</v>
      </c>
      <c r="S271" s="240">
        <v>263.95400000000001</v>
      </c>
      <c r="T271" s="240">
        <v>259.22800000000001</v>
      </c>
      <c r="U271" s="240">
        <v>194.89</v>
      </c>
      <c r="V271" s="240">
        <v>104.401</v>
      </c>
      <c r="W271" s="240">
        <v>51.713000000000001</v>
      </c>
      <c r="X271" s="240">
        <v>21.611999999999998</v>
      </c>
      <c r="Y271" s="240">
        <v>2.0699999999999998</v>
      </c>
      <c r="Z271" s="240">
        <v>0.57799999999999996</v>
      </c>
      <c r="AA271" s="248">
        <v>0.22900000000000001</v>
      </c>
      <c r="AB271" s="93"/>
    </row>
    <row r="272" spans="1:28" ht="19.5" customHeight="1" x14ac:dyDescent="0.15">
      <c r="A272" s="194"/>
      <c r="B272" s="196"/>
      <c r="C272" s="193" t="s">
        <v>152</v>
      </c>
      <c r="D272" s="188"/>
      <c r="E272" s="189" t="s">
        <v>184</v>
      </c>
      <c r="F272" s="240">
        <v>6429.87</v>
      </c>
      <c r="G272" s="240">
        <v>39.020000000000003</v>
      </c>
      <c r="H272" s="240">
        <v>38.15</v>
      </c>
      <c r="I272" s="240">
        <v>100.7</v>
      </c>
      <c r="J272" s="240">
        <v>100.52</v>
      </c>
      <c r="K272" s="240">
        <v>230.69</v>
      </c>
      <c r="L272" s="240">
        <v>317.5</v>
      </c>
      <c r="M272" s="240">
        <v>259.91000000000003</v>
      </c>
      <c r="N272" s="240">
        <v>397.92</v>
      </c>
      <c r="O272" s="240">
        <v>641.5</v>
      </c>
      <c r="P272" s="240">
        <v>858.18</v>
      </c>
      <c r="Q272" s="240">
        <v>1028.6600000000001</v>
      </c>
      <c r="R272" s="240">
        <v>742.19</v>
      </c>
      <c r="S272" s="240">
        <v>683.56</v>
      </c>
      <c r="T272" s="240">
        <v>511.04</v>
      </c>
      <c r="U272" s="240">
        <v>271.64999999999998</v>
      </c>
      <c r="V272" s="240">
        <v>134.65</v>
      </c>
      <c r="W272" s="240">
        <v>49.56</v>
      </c>
      <c r="X272" s="240">
        <v>20.43</v>
      </c>
      <c r="Y272" s="240">
        <v>4.04</v>
      </c>
      <c r="Z272" s="240">
        <v>0</v>
      </c>
      <c r="AA272" s="248">
        <v>0</v>
      </c>
      <c r="AB272" s="93"/>
    </row>
    <row r="273" spans="1:28" ht="19.5" customHeight="1" x14ac:dyDescent="0.15">
      <c r="A273" s="194"/>
      <c r="B273" s="197"/>
      <c r="C273" s="197"/>
      <c r="D273" s="191"/>
      <c r="E273" s="189" t="s">
        <v>150</v>
      </c>
      <c r="F273" s="240">
        <v>1850.059</v>
      </c>
      <c r="G273" s="240">
        <v>0</v>
      </c>
      <c r="H273" s="240">
        <v>0.09</v>
      </c>
      <c r="I273" s="240">
        <v>2.09</v>
      </c>
      <c r="J273" s="240">
        <v>10.042999999999999</v>
      </c>
      <c r="K273" s="240">
        <v>36.704999999999998</v>
      </c>
      <c r="L273" s="240">
        <v>63.683</v>
      </c>
      <c r="M273" s="240">
        <v>62.387999999999998</v>
      </c>
      <c r="N273" s="240">
        <v>112.07899999999999</v>
      </c>
      <c r="O273" s="240">
        <v>195.11699999999999</v>
      </c>
      <c r="P273" s="240">
        <v>258.577</v>
      </c>
      <c r="Q273" s="240">
        <v>309.10300000000001</v>
      </c>
      <c r="R273" s="240">
        <v>223.87200000000001</v>
      </c>
      <c r="S273" s="240">
        <v>217.827</v>
      </c>
      <c r="T273" s="240">
        <v>175.71199999999999</v>
      </c>
      <c r="U273" s="240">
        <v>103.004</v>
      </c>
      <c r="V273" s="240">
        <v>51.073999999999998</v>
      </c>
      <c r="W273" s="240">
        <v>19.327999999999999</v>
      </c>
      <c r="X273" s="240">
        <v>7.7649999999999997</v>
      </c>
      <c r="Y273" s="240">
        <v>1.6020000000000001</v>
      </c>
      <c r="Z273" s="240">
        <v>0</v>
      </c>
      <c r="AA273" s="248">
        <v>0</v>
      </c>
      <c r="AB273" s="93"/>
    </row>
    <row r="274" spans="1:28" ht="19.5" customHeight="1" x14ac:dyDescent="0.15">
      <c r="A274" s="194"/>
      <c r="B274" s="198"/>
      <c r="C274" s="189"/>
      <c r="D274" s="189" t="s">
        <v>153</v>
      </c>
      <c r="E274" s="189" t="s">
        <v>184</v>
      </c>
      <c r="F274" s="240">
        <v>6315.26</v>
      </c>
      <c r="G274" s="240">
        <v>36.619999999999997</v>
      </c>
      <c r="H274" s="240">
        <v>27.42</v>
      </c>
      <c r="I274" s="240">
        <v>86.1</v>
      </c>
      <c r="J274" s="240">
        <v>73.7</v>
      </c>
      <c r="K274" s="240">
        <v>212.67</v>
      </c>
      <c r="L274" s="240">
        <v>296.72000000000003</v>
      </c>
      <c r="M274" s="240">
        <v>249.38</v>
      </c>
      <c r="N274" s="240">
        <v>397.69</v>
      </c>
      <c r="O274" s="240">
        <v>640.16999999999996</v>
      </c>
      <c r="P274" s="240">
        <v>856.81</v>
      </c>
      <c r="Q274" s="240">
        <v>1028.6600000000001</v>
      </c>
      <c r="R274" s="240">
        <v>742.19</v>
      </c>
      <c r="S274" s="240">
        <v>679.98</v>
      </c>
      <c r="T274" s="240">
        <v>511</v>
      </c>
      <c r="U274" s="240">
        <v>270.67</v>
      </c>
      <c r="V274" s="240">
        <v>132.26</v>
      </c>
      <c r="W274" s="240">
        <v>48.75</v>
      </c>
      <c r="X274" s="240">
        <v>20.43</v>
      </c>
      <c r="Y274" s="240">
        <v>4.04</v>
      </c>
      <c r="Z274" s="240">
        <v>0</v>
      </c>
      <c r="AA274" s="248">
        <v>0</v>
      </c>
      <c r="AB274" s="93"/>
    </row>
    <row r="275" spans="1:28" ht="19.5" customHeight="1" x14ac:dyDescent="0.15">
      <c r="A275" s="194"/>
      <c r="B275" s="198" t="s">
        <v>154</v>
      </c>
      <c r="C275" s="198"/>
      <c r="D275" s="198"/>
      <c r="E275" s="189" t="s">
        <v>150</v>
      </c>
      <c r="F275" s="240">
        <v>1842.895</v>
      </c>
      <c r="G275" s="240">
        <v>0</v>
      </c>
      <c r="H275" s="240">
        <v>0</v>
      </c>
      <c r="I275" s="240">
        <v>1.718</v>
      </c>
      <c r="J275" s="240">
        <v>8.7100000000000009</v>
      </c>
      <c r="K275" s="240">
        <v>35.442</v>
      </c>
      <c r="L275" s="240">
        <v>61.808999999999997</v>
      </c>
      <c r="M275" s="240">
        <v>61.335000000000001</v>
      </c>
      <c r="N275" s="240">
        <v>112.03400000000001</v>
      </c>
      <c r="O275" s="240">
        <v>194.958</v>
      </c>
      <c r="P275" s="240">
        <v>258.399</v>
      </c>
      <c r="Q275" s="240">
        <v>309.10300000000001</v>
      </c>
      <c r="R275" s="240">
        <v>223.87200000000001</v>
      </c>
      <c r="S275" s="240">
        <v>217.464</v>
      </c>
      <c r="T275" s="240">
        <v>175.708</v>
      </c>
      <c r="U275" s="240">
        <v>102.904</v>
      </c>
      <c r="V275" s="240">
        <v>50.828000000000003</v>
      </c>
      <c r="W275" s="240">
        <v>19.244</v>
      </c>
      <c r="X275" s="240">
        <v>7.7649999999999997</v>
      </c>
      <c r="Y275" s="240">
        <v>1.6020000000000001</v>
      </c>
      <c r="Z275" s="240">
        <v>0</v>
      </c>
      <c r="AA275" s="248">
        <v>0</v>
      </c>
      <c r="AB275" s="93"/>
    </row>
    <row r="276" spans="1:28" ht="19.5" customHeight="1" x14ac:dyDescent="0.15">
      <c r="A276" s="194" t="s">
        <v>155</v>
      </c>
      <c r="B276" s="198"/>
      <c r="C276" s="198" t="s">
        <v>10</v>
      </c>
      <c r="D276" s="189" t="s">
        <v>156</v>
      </c>
      <c r="E276" s="189" t="s">
        <v>184</v>
      </c>
      <c r="F276" s="240">
        <v>4281.05</v>
      </c>
      <c r="G276" s="240">
        <v>23.03</v>
      </c>
      <c r="H276" s="240">
        <v>5.32</v>
      </c>
      <c r="I276" s="240">
        <v>48.19</v>
      </c>
      <c r="J276" s="240">
        <v>69.63</v>
      </c>
      <c r="K276" s="240">
        <v>204.01</v>
      </c>
      <c r="L276" s="240">
        <v>293.64999999999998</v>
      </c>
      <c r="M276" s="240">
        <v>238.45</v>
      </c>
      <c r="N276" s="240">
        <v>369.91</v>
      </c>
      <c r="O276" s="240">
        <v>568.89</v>
      </c>
      <c r="P276" s="240">
        <v>616.59</v>
      </c>
      <c r="Q276" s="240">
        <v>518.66</v>
      </c>
      <c r="R276" s="240">
        <v>325.88</v>
      </c>
      <c r="S276" s="240">
        <v>325.77999999999997</v>
      </c>
      <c r="T276" s="240">
        <v>290.7</v>
      </c>
      <c r="U276" s="240">
        <v>207.14</v>
      </c>
      <c r="V276" s="240">
        <v>112.25</v>
      </c>
      <c r="W276" s="240">
        <v>43.65</v>
      </c>
      <c r="X276" s="240">
        <v>15.28</v>
      </c>
      <c r="Y276" s="240">
        <v>4.04</v>
      </c>
      <c r="Z276" s="240">
        <v>0</v>
      </c>
      <c r="AA276" s="248">
        <v>0</v>
      </c>
      <c r="AB276" s="93"/>
    </row>
    <row r="277" spans="1:28" ht="19.5" customHeight="1" x14ac:dyDescent="0.15">
      <c r="A277" s="194"/>
      <c r="B277" s="198"/>
      <c r="C277" s="198"/>
      <c r="D277" s="198"/>
      <c r="E277" s="189" t="s">
        <v>150</v>
      </c>
      <c r="F277" s="240">
        <v>1379.248</v>
      </c>
      <c r="G277" s="240">
        <v>0</v>
      </c>
      <c r="H277" s="240">
        <v>0</v>
      </c>
      <c r="I277" s="240">
        <v>1.1579999999999999</v>
      </c>
      <c r="J277" s="240">
        <v>8.359</v>
      </c>
      <c r="K277" s="240">
        <v>34.697000000000003</v>
      </c>
      <c r="L277" s="240">
        <v>61.673999999999999</v>
      </c>
      <c r="M277" s="240">
        <v>59.709000000000003</v>
      </c>
      <c r="N277" s="240">
        <v>107.28</v>
      </c>
      <c r="O277" s="240">
        <v>182.006</v>
      </c>
      <c r="P277" s="240">
        <v>209.59399999999999</v>
      </c>
      <c r="Q277" s="240">
        <v>191.93700000000001</v>
      </c>
      <c r="R277" s="240">
        <v>123.798</v>
      </c>
      <c r="S277" s="240">
        <v>127.02200000000001</v>
      </c>
      <c r="T277" s="240">
        <v>115.869</v>
      </c>
      <c r="U277" s="240">
        <v>84.859000000000094</v>
      </c>
      <c r="V277" s="240">
        <v>45.521000000000001</v>
      </c>
      <c r="W277" s="240">
        <v>17.899999999999999</v>
      </c>
      <c r="X277" s="240">
        <v>6.2629999999999999</v>
      </c>
      <c r="Y277" s="240">
        <v>1.6020000000000001</v>
      </c>
      <c r="Z277" s="240">
        <v>0</v>
      </c>
      <c r="AA277" s="248">
        <v>0</v>
      </c>
      <c r="AB277" s="93"/>
    </row>
    <row r="278" spans="1:28" ht="19.5" customHeight="1" x14ac:dyDescent="0.15">
      <c r="A278" s="194"/>
      <c r="B278" s="198"/>
      <c r="C278" s="198"/>
      <c r="D278" s="189" t="s">
        <v>157</v>
      </c>
      <c r="E278" s="189" t="s">
        <v>184</v>
      </c>
      <c r="F278" s="240">
        <v>1374.2</v>
      </c>
      <c r="G278" s="240">
        <v>0</v>
      </c>
      <c r="H278" s="240">
        <v>0</v>
      </c>
      <c r="I278" s="240">
        <v>0</v>
      </c>
      <c r="J278" s="240">
        <v>0</v>
      </c>
      <c r="K278" s="240">
        <v>6.48</v>
      </c>
      <c r="L278" s="240">
        <v>0.09</v>
      </c>
      <c r="M278" s="240">
        <v>8.3800000000000008</v>
      </c>
      <c r="N278" s="240">
        <v>21.64</v>
      </c>
      <c r="O278" s="240">
        <v>68.52</v>
      </c>
      <c r="P278" s="240">
        <v>225.16</v>
      </c>
      <c r="Q278" s="240">
        <v>385.68</v>
      </c>
      <c r="R278" s="240">
        <v>305.10000000000002</v>
      </c>
      <c r="S278" s="240">
        <v>210.25</v>
      </c>
      <c r="T278" s="240">
        <v>95.18</v>
      </c>
      <c r="U278" s="240">
        <v>24.55</v>
      </c>
      <c r="V278" s="240">
        <v>17.43</v>
      </c>
      <c r="W278" s="240">
        <v>4.62</v>
      </c>
      <c r="X278" s="240">
        <v>1.1200000000000001</v>
      </c>
      <c r="Y278" s="240">
        <v>0</v>
      </c>
      <c r="Z278" s="240">
        <v>0</v>
      </c>
      <c r="AA278" s="248">
        <v>0</v>
      </c>
      <c r="AB278" s="93"/>
    </row>
    <row r="279" spans="1:28" ht="19.5" customHeight="1" x14ac:dyDescent="0.15">
      <c r="A279" s="194"/>
      <c r="B279" s="198"/>
      <c r="C279" s="198"/>
      <c r="D279" s="198"/>
      <c r="E279" s="189" t="s">
        <v>150</v>
      </c>
      <c r="F279" s="240">
        <v>304.036</v>
      </c>
      <c r="G279" s="240">
        <v>0</v>
      </c>
      <c r="H279" s="240">
        <v>0</v>
      </c>
      <c r="I279" s="240">
        <v>0</v>
      </c>
      <c r="J279" s="240">
        <v>0</v>
      </c>
      <c r="K279" s="240">
        <v>0.64800000000000002</v>
      </c>
      <c r="L279" s="240">
        <v>1.0999999999999999E-2</v>
      </c>
      <c r="M279" s="240">
        <v>1.173</v>
      </c>
      <c r="N279" s="240">
        <v>3.4630000000000001</v>
      </c>
      <c r="O279" s="240">
        <v>12.337999999999999</v>
      </c>
      <c r="P279" s="240">
        <v>45.036999999999999</v>
      </c>
      <c r="Q279" s="240">
        <v>84.84</v>
      </c>
      <c r="R279" s="240">
        <v>70.152000000000001</v>
      </c>
      <c r="S279" s="240">
        <v>50.154000000000003</v>
      </c>
      <c r="T279" s="240">
        <v>23.814</v>
      </c>
      <c r="U279" s="240">
        <v>6.3810000000000002</v>
      </c>
      <c r="V279" s="240">
        <v>4.5330000000000004</v>
      </c>
      <c r="W279" s="240">
        <v>1.2</v>
      </c>
      <c r="X279" s="240">
        <v>0.29199999999999998</v>
      </c>
      <c r="Y279" s="240">
        <v>0</v>
      </c>
      <c r="Z279" s="240">
        <v>0</v>
      </c>
      <c r="AA279" s="248">
        <v>0</v>
      </c>
      <c r="AB279" s="93"/>
    </row>
    <row r="280" spans="1:28" ht="19.5" customHeight="1" x14ac:dyDescent="0.15">
      <c r="A280" s="194"/>
      <c r="B280" s="198" t="s">
        <v>158</v>
      </c>
      <c r="C280" s="198" t="s">
        <v>159</v>
      </c>
      <c r="D280" s="189" t="s">
        <v>160</v>
      </c>
      <c r="E280" s="189" t="s">
        <v>184</v>
      </c>
      <c r="F280" s="240">
        <v>0</v>
      </c>
      <c r="G280" s="240">
        <v>0</v>
      </c>
      <c r="H280" s="240">
        <v>0</v>
      </c>
      <c r="I280" s="240">
        <v>0</v>
      </c>
      <c r="J280" s="240">
        <v>0</v>
      </c>
      <c r="K280" s="240">
        <v>0</v>
      </c>
      <c r="L280" s="240">
        <v>0</v>
      </c>
      <c r="M280" s="240">
        <v>0</v>
      </c>
      <c r="N280" s="240">
        <v>0</v>
      </c>
      <c r="O280" s="240">
        <v>0</v>
      </c>
      <c r="P280" s="240">
        <v>0</v>
      </c>
      <c r="Q280" s="240">
        <v>0</v>
      </c>
      <c r="R280" s="240">
        <v>0</v>
      </c>
      <c r="S280" s="240">
        <v>0</v>
      </c>
      <c r="T280" s="240">
        <v>0</v>
      </c>
      <c r="U280" s="240">
        <v>0</v>
      </c>
      <c r="V280" s="240">
        <v>0</v>
      </c>
      <c r="W280" s="240">
        <v>0</v>
      </c>
      <c r="X280" s="240">
        <v>0</v>
      </c>
      <c r="Y280" s="240">
        <v>0</v>
      </c>
      <c r="Z280" s="240">
        <v>0</v>
      </c>
      <c r="AA280" s="248">
        <v>0</v>
      </c>
      <c r="AB280" s="93"/>
    </row>
    <row r="281" spans="1:28" ht="19.5" customHeight="1" x14ac:dyDescent="0.15">
      <c r="A281" s="194"/>
      <c r="B281" s="198"/>
      <c r="C281" s="198"/>
      <c r="D281" s="198"/>
      <c r="E281" s="189" t="s">
        <v>150</v>
      </c>
      <c r="F281" s="240">
        <v>0</v>
      </c>
      <c r="G281" s="240">
        <v>0</v>
      </c>
      <c r="H281" s="240">
        <v>0</v>
      </c>
      <c r="I281" s="240">
        <v>0</v>
      </c>
      <c r="J281" s="240">
        <v>0</v>
      </c>
      <c r="K281" s="240">
        <v>0</v>
      </c>
      <c r="L281" s="240">
        <v>0</v>
      </c>
      <c r="M281" s="240">
        <v>0</v>
      </c>
      <c r="N281" s="240">
        <v>0</v>
      </c>
      <c r="O281" s="240">
        <v>0</v>
      </c>
      <c r="P281" s="240">
        <v>0</v>
      </c>
      <c r="Q281" s="240">
        <v>0</v>
      </c>
      <c r="R281" s="240">
        <v>0</v>
      </c>
      <c r="S281" s="240">
        <v>0</v>
      </c>
      <c r="T281" s="240">
        <v>0</v>
      </c>
      <c r="U281" s="240">
        <v>0</v>
      </c>
      <c r="V281" s="240">
        <v>0</v>
      </c>
      <c r="W281" s="240">
        <v>0</v>
      </c>
      <c r="X281" s="240">
        <v>0</v>
      </c>
      <c r="Y281" s="240">
        <v>0</v>
      </c>
      <c r="Z281" s="240">
        <v>0</v>
      </c>
      <c r="AA281" s="248">
        <v>0</v>
      </c>
      <c r="AB281" s="93"/>
    </row>
    <row r="282" spans="1:28" ht="19.5" customHeight="1" x14ac:dyDescent="0.15">
      <c r="A282" s="194"/>
      <c r="B282" s="198"/>
      <c r="C282" s="198"/>
      <c r="D282" s="189" t="s">
        <v>161</v>
      </c>
      <c r="E282" s="189" t="s">
        <v>184</v>
      </c>
      <c r="F282" s="240">
        <v>18.11</v>
      </c>
      <c r="G282" s="240">
        <v>0.46</v>
      </c>
      <c r="H282" s="240">
        <v>1.81</v>
      </c>
      <c r="I282" s="240">
        <v>14.61</v>
      </c>
      <c r="J282" s="240">
        <v>0.64</v>
      </c>
      <c r="K282" s="240">
        <v>0.11</v>
      </c>
      <c r="L282" s="240">
        <v>0.24</v>
      </c>
      <c r="M282" s="240">
        <v>0.24</v>
      </c>
      <c r="N282" s="240">
        <v>0</v>
      </c>
      <c r="O282" s="240">
        <v>0</v>
      </c>
      <c r="P282" s="240">
        <v>0</v>
      </c>
      <c r="Q282" s="240">
        <v>0</v>
      </c>
      <c r="R282" s="240">
        <v>0</v>
      </c>
      <c r="S282" s="240">
        <v>0</v>
      </c>
      <c r="T282" s="240">
        <v>0</v>
      </c>
      <c r="U282" s="240">
        <v>0</v>
      </c>
      <c r="V282" s="240">
        <v>0</v>
      </c>
      <c r="W282" s="240">
        <v>0</v>
      </c>
      <c r="X282" s="240">
        <v>0</v>
      </c>
      <c r="Y282" s="240">
        <v>0</v>
      </c>
      <c r="Z282" s="240">
        <v>0</v>
      </c>
      <c r="AA282" s="248">
        <v>0</v>
      </c>
      <c r="AB282" s="93"/>
    </row>
    <row r="283" spans="1:28" ht="19.5" customHeight="1" x14ac:dyDescent="0.15">
      <c r="A283" s="194"/>
      <c r="B283" s="198"/>
      <c r="C283" s="198"/>
      <c r="D283" s="198"/>
      <c r="E283" s="189" t="s">
        <v>150</v>
      </c>
      <c r="F283" s="240">
        <v>3.4000000000000002E-2</v>
      </c>
      <c r="G283" s="240">
        <v>0</v>
      </c>
      <c r="H283" s="240">
        <v>0</v>
      </c>
      <c r="I283" s="240">
        <v>0</v>
      </c>
      <c r="J283" s="240">
        <v>8.0000000000000002E-3</v>
      </c>
      <c r="K283" s="240">
        <v>3.0000000000000001E-3</v>
      </c>
      <c r="L283" s="240">
        <v>8.9999999999999993E-3</v>
      </c>
      <c r="M283" s="240">
        <v>1.4E-2</v>
      </c>
      <c r="N283" s="240">
        <v>0</v>
      </c>
      <c r="O283" s="240">
        <v>0</v>
      </c>
      <c r="P283" s="240">
        <v>0</v>
      </c>
      <c r="Q283" s="240">
        <v>0</v>
      </c>
      <c r="R283" s="240">
        <v>0</v>
      </c>
      <c r="S283" s="240">
        <v>0</v>
      </c>
      <c r="T283" s="240">
        <v>0</v>
      </c>
      <c r="U283" s="240">
        <v>0</v>
      </c>
      <c r="V283" s="240">
        <v>0</v>
      </c>
      <c r="W283" s="240">
        <v>0</v>
      </c>
      <c r="X283" s="240">
        <v>0</v>
      </c>
      <c r="Y283" s="240">
        <v>0</v>
      </c>
      <c r="Z283" s="240">
        <v>0</v>
      </c>
      <c r="AA283" s="248">
        <v>0</v>
      </c>
      <c r="AB283" s="93"/>
    </row>
    <row r="284" spans="1:28" ht="19.5" customHeight="1" x14ac:dyDescent="0.15">
      <c r="A284" s="194"/>
      <c r="B284" s="198"/>
      <c r="C284" s="198" t="s">
        <v>162</v>
      </c>
      <c r="D284" s="189" t="s">
        <v>163</v>
      </c>
      <c r="E284" s="189" t="s">
        <v>184</v>
      </c>
      <c r="F284" s="240">
        <v>637.24</v>
      </c>
      <c r="G284" s="240">
        <v>13.13</v>
      </c>
      <c r="H284" s="240">
        <v>20.29</v>
      </c>
      <c r="I284" s="240">
        <v>23.19</v>
      </c>
      <c r="J284" s="240">
        <v>3.43</v>
      </c>
      <c r="K284" s="240">
        <v>0.37</v>
      </c>
      <c r="L284" s="240">
        <v>0.06</v>
      </c>
      <c r="M284" s="240">
        <v>2.31</v>
      </c>
      <c r="N284" s="240">
        <v>6.14</v>
      </c>
      <c r="O284" s="240">
        <v>2.59</v>
      </c>
      <c r="P284" s="240">
        <v>15.06</v>
      </c>
      <c r="Q284" s="240">
        <v>124.32</v>
      </c>
      <c r="R284" s="240">
        <v>111.21</v>
      </c>
      <c r="S284" s="240">
        <v>143.94999999999999</v>
      </c>
      <c r="T284" s="240">
        <v>125.12</v>
      </c>
      <c r="U284" s="240">
        <v>38.979999999999997</v>
      </c>
      <c r="V284" s="240">
        <v>2.58</v>
      </c>
      <c r="W284" s="240">
        <v>0.48</v>
      </c>
      <c r="X284" s="240">
        <v>4.03</v>
      </c>
      <c r="Y284" s="240">
        <v>0</v>
      </c>
      <c r="Z284" s="240">
        <v>0</v>
      </c>
      <c r="AA284" s="248">
        <v>0</v>
      </c>
      <c r="AB284" s="93"/>
    </row>
    <row r="285" spans="1:28" ht="19.5" customHeight="1" x14ac:dyDescent="0.15">
      <c r="A285" s="194"/>
      <c r="B285" s="198" t="s">
        <v>20</v>
      </c>
      <c r="C285" s="198"/>
      <c r="D285" s="198"/>
      <c r="E285" s="189" t="s">
        <v>150</v>
      </c>
      <c r="F285" s="240">
        <v>159.40799999999999</v>
      </c>
      <c r="G285" s="240">
        <v>0</v>
      </c>
      <c r="H285" s="240">
        <v>0</v>
      </c>
      <c r="I285" s="240">
        <v>0.56000000000000005</v>
      </c>
      <c r="J285" s="240">
        <v>0.34300000000000003</v>
      </c>
      <c r="K285" s="240">
        <v>4.8000000000000001E-2</v>
      </c>
      <c r="L285" s="240">
        <v>0.01</v>
      </c>
      <c r="M285" s="240">
        <v>0.439</v>
      </c>
      <c r="N285" s="240">
        <v>1.2909999999999999</v>
      </c>
      <c r="O285" s="240">
        <v>0.59599999999999997</v>
      </c>
      <c r="P285" s="240">
        <v>3.7679999999999998</v>
      </c>
      <c r="Q285" s="240">
        <v>32.326000000000001</v>
      </c>
      <c r="R285" s="240">
        <v>29.922000000000001</v>
      </c>
      <c r="S285" s="240">
        <v>40.287999999999997</v>
      </c>
      <c r="T285" s="240">
        <v>36.024999999999999</v>
      </c>
      <c r="U285" s="240">
        <v>11.664</v>
      </c>
      <c r="V285" s="240">
        <v>0.77400000000000002</v>
      </c>
      <c r="W285" s="240">
        <v>0.14399999999999999</v>
      </c>
      <c r="X285" s="240">
        <v>1.21</v>
      </c>
      <c r="Y285" s="240">
        <v>0</v>
      </c>
      <c r="Z285" s="240">
        <v>0</v>
      </c>
      <c r="AA285" s="248">
        <v>0</v>
      </c>
      <c r="AB285" s="93"/>
    </row>
    <row r="286" spans="1:28" ht="19.5" customHeight="1" x14ac:dyDescent="0.15">
      <c r="A286" s="194"/>
      <c r="B286" s="198"/>
      <c r="C286" s="198"/>
      <c r="D286" s="189" t="s">
        <v>164</v>
      </c>
      <c r="E286" s="189" t="s">
        <v>184</v>
      </c>
      <c r="F286" s="240">
        <v>4.66</v>
      </c>
      <c r="G286" s="240">
        <v>0</v>
      </c>
      <c r="H286" s="240">
        <v>0</v>
      </c>
      <c r="I286" s="240">
        <v>0.11</v>
      </c>
      <c r="J286" s="240">
        <v>0</v>
      </c>
      <c r="K286" s="240">
        <v>1.7</v>
      </c>
      <c r="L286" s="240">
        <v>2.68</v>
      </c>
      <c r="M286" s="240">
        <v>0</v>
      </c>
      <c r="N286" s="240">
        <v>0</v>
      </c>
      <c r="O286" s="240">
        <v>0.17</v>
      </c>
      <c r="P286" s="240">
        <v>0</v>
      </c>
      <c r="Q286" s="240">
        <v>0</v>
      </c>
      <c r="R286" s="240">
        <v>0</v>
      </c>
      <c r="S286" s="240">
        <v>0</v>
      </c>
      <c r="T286" s="240">
        <v>0</v>
      </c>
      <c r="U286" s="240">
        <v>0</v>
      </c>
      <c r="V286" s="240">
        <v>0</v>
      </c>
      <c r="W286" s="240">
        <v>0</v>
      </c>
      <c r="X286" s="240">
        <v>0</v>
      </c>
      <c r="Y286" s="240">
        <v>0</v>
      </c>
      <c r="Z286" s="240">
        <v>0</v>
      </c>
      <c r="AA286" s="248">
        <v>0</v>
      </c>
      <c r="AB286" s="93"/>
    </row>
    <row r="287" spans="1:28" ht="19.5" customHeight="1" x14ac:dyDescent="0.15">
      <c r="A287" s="194" t="s">
        <v>227</v>
      </c>
      <c r="B287" s="198"/>
      <c r="C287" s="198"/>
      <c r="D287" s="198"/>
      <c r="E287" s="189" t="s">
        <v>150</v>
      </c>
      <c r="F287" s="240">
        <v>0.16900000000000001</v>
      </c>
      <c r="G287" s="240">
        <v>0</v>
      </c>
      <c r="H287" s="240">
        <v>0</v>
      </c>
      <c r="I287" s="240">
        <v>0</v>
      </c>
      <c r="J287" s="240">
        <v>0</v>
      </c>
      <c r="K287" s="240">
        <v>4.5999999999999999E-2</v>
      </c>
      <c r="L287" s="240">
        <v>0.105</v>
      </c>
      <c r="M287" s="240">
        <v>0</v>
      </c>
      <c r="N287" s="240">
        <v>0</v>
      </c>
      <c r="O287" s="240">
        <v>1.7999999999999999E-2</v>
      </c>
      <c r="P287" s="240">
        <v>0</v>
      </c>
      <c r="Q287" s="240">
        <v>0</v>
      </c>
      <c r="R287" s="240">
        <v>0</v>
      </c>
      <c r="S287" s="240">
        <v>0</v>
      </c>
      <c r="T287" s="240">
        <v>0</v>
      </c>
      <c r="U287" s="240">
        <v>0</v>
      </c>
      <c r="V287" s="240">
        <v>0</v>
      </c>
      <c r="W287" s="240">
        <v>0</v>
      </c>
      <c r="X287" s="240">
        <v>0</v>
      </c>
      <c r="Y287" s="240">
        <v>0</v>
      </c>
      <c r="Z287" s="240">
        <v>0</v>
      </c>
      <c r="AA287" s="248">
        <v>0</v>
      </c>
      <c r="AB287" s="93"/>
    </row>
    <row r="288" spans="1:28" ht="19.5" customHeight="1" x14ac:dyDescent="0.15">
      <c r="A288" s="194"/>
      <c r="B288" s="197"/>
      <c r="C288" s="193" t="s">
        <v>165</v>
      </c>
      <c r="D288" s="188"/>
      <c r="E288" s="189" t="s">
        <v>184</v>
      </c>
      <c r="F288" s="240">
        <v>114.61</v>
      </c>
      <c r="G288" s="240">
        <v>2.4</v>
      </c>
      <c r="H288" s="240">
        <v>10.73</v>
      </c>
      <c r="I288" s="240">
        <v>14.6</v>
      </c>
      <c r="J288" s="240">
        <v>26.82</v>
      </c>
      <c r="K288" s="240">
        <v>18.02</v>
      </c>
      <c r="L288" s="240">
        <v>20.78</v>
      </c>
      <c r="M288" s="240">
        <v>10.53</v>
      </c>
      <c r="N288" s="240">
        <v>0.23</v>
      </c>
      <c r="O288" s="240">
        <v>1.33</v>
      </c>
      <c r="P288" s="240">
        <v>1.37</v>
      </c>
      <c r="Q288" s="240">
        <v>0</v>
      </c>
      <c r="R288" s="240">
        <v>0</v>
      </c>
      <c r="S288" s="240">
        <v>3.58</v>
      </c>
      <c r="T288" s="240">
        <v>0.04</v>
      </c>
      <c r="U288" s="240">
        <v>0.98</v>
      </c>
      <c r="V288" s="240">
        <v>2.39</v>
      </c>
      <c r="W288" s="240">
        <v>0.81</v>
      </c>
      <c r="X288" s="240">
        <v>0</v>
      </c>
      <c r="Y288" s="240">
        <v>0</v>
      </c>
      <c r="Z288" s="240">
        <v>0</v>
      </c>
      <c r="AA288" s="248">
        <v>0</v>
      </c>
      <c r="AB288" s="93"/>
    </row>
    <row r="289" spans="1:28" ht="19.5" customHeight="1" x14ac:dyDescent="0.15">
      <c r="A289" s="194"/>
      <c r="B289" s="197"/>
      <c r="C289" s="197"/>
      <c r="D289" s="191"/>
      <c r="E289" s="189" t="s">
        <v>150</v>
      </c>
      <c r="F289" s="240">
        <v>7.1639999999999997</v>
      </c>
      <c r="G289" s="240">
        <v>0</v>
      </c>
      <c r="H289" s="240">
        <v>0.09</v>
      </c>
      <c r="I289" s="240">
        <v>0.372</v>
      </c>
      <c r="J289" s="240">
        <v>1.333</v>
      </c>
      <c r="K289" s="240">
        <v>1.2629999999999999</v>
      </c>
      <c r="L289" s="240">
        <v>1.8740000000000001</v>
      </c>
      <c r="M289" s="240">
        <v>1.0529999999999999</v>
      </c>
      <c r="N289" s="240">
        <v>4.4999999999999998E-2</v>
      </c>
      <c r="O289" s="240">
        <v>0.159</v>
      </c>
      <c r="P289" s="240">
        <v>0.17799999999999999</v>
      </c>
      <c r="Q289" s="240">
        <v>0</v>
      </c>
      <c r="R289" s="240">
        <v>0</v>
      </c>
      <c r="S289" s="240">
        <v>0.36299999999999999</v>
      </c>
      <c r="T289" s="240">
        <v>4.0000000000000001E-3</v>
      </c>
      <c r="U289" s="240">
        <v>0.1</v>
      </c>
      <c r="V289" s="240">
        <v>0.246</v>
      </c>
      <c r="W289" s="240">
        <v>8.4000000000000005E-2</v>
      </c>
      <c r="X289" s="240">
        <v>0</v>
      </c>
      <c r="Y289" s="240">
        <v>0</v>
      </c>
      <c r="Z289" s="240">
        <v>0</v>
      </c>
      <c r="AA289" s="248">
        <v>0</v>
      </c>
      <c r="AB289" s="93"/>
    </row>
    <row r="290" spans="1:28" ht="19.5" customHeight="1" x14ac:dyDescent="0.15">
      <c r="A290" s="194"/>
      <c r="B290" s="196"/>
      <c r="C290" s="193" t="s">
        <v>152</v>
      </c>
      <c r="D290" s="188"/>
      <c r="E290" s="189" t="s">
        <v>184</v>
      </c>
      <c r="F290" s="240">
        <v>3083.99</v>
      </c>
      <c r="G290" s="240">
        <v>0</v>
      </c>
      <c r="H290" s="240">
        <v>292.44</v>
      </c>
      <c r="I290" s="240">
        <v>0</v>
      </c>
      <c r="J290" s="240">
        <v>31.36</v>
      </c>
      <c r="K290" s="240">
        <v>42.61</v>
      </c>
      <c r="L290" s="240">
        <v>39.06</v>
      </c>
      <c r="M290" s="240">
        <v>27.2</v>
      </c>
      <c r="N290" s="240">
        <v>72.010000000000005</v>
      </c>
      <c r="O290" s="240">
        <v>29.82</v>
      </c>
      <c r="P290" s="240">
        <v>106.01</v>
      </c>
      <c r="Q290" s="240">
        <v>64.41</v>
      </c>
      <c r="R290" s="240">
        <v>223.72</v>
      </c>
      <c r="S290" s="240">
        <v>312.7</v>
      </c>
      <c r="T290" s="240">
        <v>554.6</v>
      </c>
      <c r="U290" s="240">
        <v>608.74</v>
      </c>
      <c r="V290" s="240">
        <v>359.37</v>
      </c>
      <c r="W290" s="240">
        <v>219.45</v>
      </c>
      <c r="X290" s="240">
        <v>93.21</v>
      </c>
      <c r="Y290" s="240">
        <v>1.83</v>
      </c>
      <c r="Z290" s="240">
        <v>3.93</v>
      </c>
      <c r="AA290" s="248">
        <v>1.52</v>
      </c>
      <c r="AB290" s="93"/>
    </row>
    <row r="291" spans="1:28" ht="19.5" customHeight="1" x14ac:dyDescent="0.15">
      <c r="A291" s="194"/>
      <c r="B291" s="197"/>
      <c r="C291" s="197"/>
      <c r="D291" s="191"/>
      <c r="E291" s="189" t="s">
        <v>150</v>
      </c>
      <c r="F291" s="240">
        <v>403.56</v>
      </c>
      <c r="G291" s="240">
        <v>0</v>
      </c>
      <c r="H291" s="240">
        <v>2.9489999999999901</v>
      </c>
      <c r="I291" s="240">
        <v>0</v>
      </c>
      <c r="J291" s="240">
        <v>1.5760000000000001</v>
      </c>
      <c r="K291" s="240">
        <v>2.9860000000000002</v>
      </c>
      <c r="L291" s="240">
        <v>3.5179999999999998</v>
      </c>
      <c r="M291" s="240">
        <v>2.72</v>
      </c>
      <c r="N291" s="240">
        <v>7.4969999999999999</v>
      </c>
      <c r="O291" s="240">
        <v>3.5990000000000002</v>
      </c>
      <c r="P291" s="240">
        <v>13.97</v>
      </c>
      <c r="Q291" s="240">
        <v>9.02</v>
      </c>
      <c r="R291" s="240">
        <v>33.362000000000002</v>
      </c>
      <c r="S291" s="240">
        <v>46.127000000000002</v>
      </c>
      <c r="T291" s="240">
        <v>83.516000000000105</v>
      </c>
      <c r="U291" s="240">
        <v>91.886000000000095</v>
      </c>
      <c r="V291" s="240">
        <v>53.326999999999998</v>
      </c>
      <c r="W291" s="240">
        <v>32.384999999999998</v>
      </c>
      <c r="X291" s="240">
        <v>13.847</v>
      </c>
      <c r="Y291" s="240">
        <v>0.46800000000000003</v>
      </c>
      <c r="Z291" s="240">
        <v>0.57799999999999996</v>
      </c>
      <c r="AA291" s="248">
        <v>0.22900000000000001</v>
      </c>
      <c r="AB291" s="93"/>
    </row>
    <row r="292" spans="1:28" ht="19.5" customHeight="1" x14ac:dyDescent="0.15">
      <c r="A292" s="194"/>
      <c r="B292" s="198" t="s">
        <v>94</v>
      </c>
      <c r="C292" s="189"/>
      <c r="D292" s="189" t="s">
        <v>153</v>
      </c>
      <c r="E292" s="189" t="s">
        <v>184</v>
      </c>
      <c r="F292" s="240">
        <v>96.82</v>
      </c>
      <c r="G292" s="240">
        <v>0</v>
      </c>
      <c r="H292" s="240">
        <v>0</v>
      </c>
      <c r="I292" s="240">
        <v>0</v>
      </c>
      <c r="J292" s="240">
        <v>0</v>
      </c>
      <c r="K292" s="240">
        <v>0</v>
      </c>
      <c r="L292" s="240">
        <v>0</v>
      </c>
      <c r="M292" s="240">
        <v>0</v>
      </c>
      <c r="N292" s="240">
        <v>0</v>
      </c>
      <c r="O292" s="240">
        <v>3.68</v>
      </c>
      <c r="P292" s="240">
        <v>3.38</v>
      </c>
      <c r="Q292" s="240">
        <v>0.84</v>
      </c>
      <c r="R292" s="240">
        <v>12.64</v>
      </c>
      <c r="S292" s="240">
        <v>8.33</v>
      </c>
      <c r="T292" s="240">
        <v>29.83</v>
      </c>
      <c r="U292" s="240">
        <v>28.4</v>
      </c>
      <c r="V292" s="240">
        <v>5.49</v>
      </c>
      <c r="W292" s="240">
        <v>1.1499999999999999</v>
      </c>
      <c r="X292" s="240">
        <v>1.27</v>
      </c>
      <c r="Y292" s="240">
        <v>1.76</v>
      </c>
      <c r="Z292" s="240">
        <v>0</v>
      </c>
      <c r="AA292" s="252">
        <v>0.05</v>
      </c>
      <c r="AB292" s="93"/>
    </row>
    <row r="293" spans="1:28" ht="19.5" customHeight="1" x14ac:dyDescent="0.15">
      <c r="A293" s="194"/>
      <c r="B293" s="198"/>
      <c r="C293" s="198" t="s">
        <v>10</v>
      </c>
      <c r="D293" s="198"/>
      <c r="E293" s="189" t="s">
        <v>150</v>
      </c>
      <c r="F293" s="240">
        <v>22.666</v>
      </c>
      <c r="G293" s="240">
        <v>0</v>
      </c>
      <c r="H293" s="240">
        <v>0</v>
      </c>
      <c r="I293" s="240">
        <v>0</v>
      </c>
      <c r="J293" s="240">
        <v>0</v>
      </c>
      <c r="K293" s="240">
        <v>0</v>
      </c>
      <c r="L293" s="240">
        <v>0</v>
      </c>
      <c r="M293" s="240">
        <v>0</v>
      </c>
      <c r="N293" s="240">
        <v>0</v>
      </c>
      <c r="O293" s="240">
        <v>0.46400000000000002</v>
      </c>
      <c r="P293" s="240">
        <v>0.65100000000000002</v>
      </c>
      <c r="Q293" s="240">
        <v>0.185</v>
      </c>
      <c r="R293" s="240">
        <v>2.8370000000000002</v>
      </c>
      <c r="S293" s="240">
        <v>1.9990000000000001</v>
      </c>
      <c r="T293" s="240">
        <v>7.3739999999999997</v>
      </c>
      <c r="U293" s="240">
        <v>6.6239999999999997</v>
      </c>
      <c r="V293" s="240">
        <v>1.43</v>
      </c>
      <c r="W293" s="240">
        <v>0.29899999999999999</v>
      </c>
      <c r="X293" s="240">
        <v>0.33200000000000002</v>
      </c>
      <c r="Y293" s="240">
        <v>0.45800000000000002</v>
      </c>
      <c r="Z293" s="240">
        <v>0</v>
      </c>
      <c r="AA293" s="248">
        <v>1.2999999999999999E-2</v>
      </c>
      <c r="AB293" s="93"/>
    </row>
    <row r="294" spans="1:28" ht="19.5" customHeight="1" x14ac:dyDescent="0.15">
      <c r="A294" s="194"/>
      <c r="B294" s="198"/>
      <c r="C294" s="198"/>
      <c r="D294" s="189" t="s">
        <v>157</v>
      </c>
      <c r="E294" s="189" t="s">
        <v>184</v>
      </c>
      <c r="F294" s="240">
        <v>96.82</v>
      </c>
      <c r="G294" s="240">
        <v>0</v>
      </c>
      <c r="H294" s="240">
        <v>0</v>
      </c>
      <c r="I294" s="240">
        <v>0</v>
      </c>
      <c r="J294" s="240">
        <v>0</v>
      </c>
      <c r="K294" s="240">
        <v>0</v>
      </c>
      <c r="L294" s="240">
        <v>0</v>
      </c>
      <c r="M294" s="240">
        <v>0</v>
      </c>
      <c r="N294" s="240">
        <v>0</v>
      </c>
      <c r="O294" s="240">
        <v>3.68</v>
      </c>
      <c r="P294" s="240">
        <v>3.38</v>
      </c>
      <c r="Q294" s="240">
        <v>0.84</v>
      </c>
      <c r="R294" s="240">
        <v>12.64</v>
      </c>
      <c r="S294" s="240">
        <v>8.33</v>
      </c>
      <c r="T294" s="240">
        <v>29.83</v>
      </c>
      <c r="U294" s="240">
        <v>28.4</v>
      </c>
      <c r="V294" s="240">
        <v>5.49</v>
      </c>
      <c r="W294" s="240">
        <v>1.1499999999999999</v>
      </c>
      <c r="X294" s="240">
        <v>1.27</v>
      </c>
      <c r="Y294" s="240">
        <v>1.76</v>
      </c>
      <c r="Z294" s="240">
        <v>0</v>
      </c>
      <c r="AA294" s="248">
        <v>0.05</v>
      </c>
      <c r="AB294" s="93"/>
    </row>
    <row r="295" spans="1:28" ht="19.5" customHeight="1" x14ac:dyDescent="0.15">
      <c r="A295" s="194"/>
      <c r="B295" s="198"/>
      <c r="C295" s="198"/>
      <c r="D295" s="198"/>
      <c r="E295" s="189" t="s">
        <v>150</v>
      </c>
      <c r="F295" s="240">
        <v>22.666</v>
      </c>
      <c r="G295" s="240">
        <v>0</v>
      </c>
      <c r="H295" s="240">
        <v>0</v>
      </c>
      <c r="I295" s="240">
        <v>0</v>
      </c>
      <c r="J295" s="240">
        <v>0</v>
      </c>
      <c r="K295" s="240">
        <v>0</v>
      </c>
      <c r="L295" s="240">
        <v>0</v>
      </c>
      <c r="M295" s="240">
        <v>0</v>
      </c>
      <c r="N295" s="240">
        <v>0</v>
      </c>
      <c r="O295" s="240">
        <v>0.46400000000000002</v>
      </c>
      <c r="P295" s="240">
        <v>0.65100000000000002</v>
      </c>
      <c r="Q295" s="240">
        <v>0.185</v>
      </c>
      <c r="R295" s="240">
        <v>2.8370000000000002</v>
      </c>
      <c r="S295" s="240">
        <v>1.9990000000000001</v>
      </c>
      <c r="T295" s="240">
        <v>7.3739999999999997</v>
      </c>
      <c r="U295" s="240">
        <v>6.6239999999999997</v>
      </c>
      <c r="V295" s="240">
        <v>1.43</v>
      </c>
      <c r="W295" s="240">
        <v>0.29899999999999999</v>
      </c>
      <c r="X295" s="240">
        <v>0.33200000000000002</v>
      </c>
      <c r="Y295" s="240">
        <v>0.45800000000000002</v>
      </c>
      <c r="Z295" s="240">
        <v>0</v>
      </c>
      <c r="AA295" s="248">
        <v>1.2999999999999999E-2</v>
      </c>
      <c r="AB295" s="93"/>
    </row>
    <row r="296" spans="1:28" ht="19.5" customHeight="1" x14ac:dyDescent="0.15">
      <c r="A296" s="194"/>
      <c r="B296" s="198" t="s">
        <v>65</v>
      </c>
      <c r="C296" s="198" t="s">
        <v>159</v>
      </c>
      <c r="D296" s="189" t="s">
        <v>160</v>
      </c>
      <c r="E296" s="189" t="s">
        <v>184</v>
      </c>
      <c r="F296" s="240">
        <v>0</v>
      </c>
      <c r="G296" s="240">
        <v>0</v>
      </c>
      <c r="H296" s="240">
        <v>0</v>
      </c>
      <c r="I296" s="240">
        <v>0</v>
      </c>
      <c r="J296" s="240">
        <v>0</v>
      </c>
      <c r="K296" s="240">
        <v>0</v>
      </c>
      <c r="L296" s="240">
        <v>0</v>
      </c>
      <c r="M296" s="240">
        <v>0</v>
      </c>
      <c r="N296" s="240">
        <v>0</v>
      </c>
      <c r="O296" s="240">
        <v>0</v>
      </c>
      <c r="P296" s="240">
        <v>0</v>
      </c>
      <c r="Q296" s="240">
        <v>0</v>
      </c>
      <c r="R296" s="240">
        <v>0</v>
      </c>
      <c r="S296" s="240">
        <v>0</v>
      </c>
      <c r="T296" s="240">
        <v>0</v>
      </c>
      <c r="U296" s="240">
        <v>0</v>
      </c>
      <c r="V296" s="240">
        <v>0</v>
      </c>
      <c r="W296" s="240">
        <v>0</v>
      </c>
      <c r="X296" s="240">
        <v>0</v>
      </c>
      <c r="Y296" s="240">
        <v>0</v>
      </c>
      <c r="Z296" s="240">
        <v>0</v>
      </c>
      <c r="AA296" s="248">
        <v>0</v>
      </c>
      <c r="AB296" s="93"/>
    </row>
    <row r="297" spans="1:28" ht="19.5" customHeight="1" x14ac:dyDescent="0.15">
      <c r="A297" s="194"/>
      <c r="B297" s="198"/>
      <c r="C297" s="198"/>
      <c r="D297" s="198"/>
      <c r="E297" s="189" t="s">
        <v>150</v>
      </c>
      <c r="F297" s="240">
        <v>0</v>
      </c>
      <c r="G297" s="240">
        <v>0</v>
      </c>
      <c r="H297" s="240">
        <v>0</v>
      </c>
      <c r="I297" s="240">
        <v>0</v>
      </c>
      <c r="J297" s="240">
        <v>0</v>
      </c>
      <c r="K297" s="240">
        <v>0</v>
      </c>
      <c r="L297" s="240">
        <v>0</v>
      </c>
      <c r="M297" s="240">
        <v>0</v>
      </c>
      <c r="N297" s="240">
        <v>0</v>
      </c>
      <c r="O297" s="240">
        <v>0</v>
      </c>
      <c r="P297" s="240">
        <v>0</v>
      </c>
      <c r="Q297" s="240">
        <v>0</v>
      </c>
      <c r="R297" s="240">
        <v>0</v>
      </c>
      <c r="S297" s="240">
        <v>0</v>
      </c>
      <c r="T297" s="240">
        <v>0</v>
      </c>
      <c r="U297" s="240">
        <v>0</v>
      </c>
      <c r="V297" s="240">
        <v>0</v>
      </c>
      <c r="W297" s="240">
        <v>0</v>
      </c>
      <c r="X297" s="240">
        <v>0</v>
      </c>
      <c r="Y297" s="240">
        <v>0</v>
      </c>
      <c r="Z297" s="240">
        <v>0</v>
      </c>
      <c r="AA297" s="248">
        <v>0</v>
      </c>
      <c r="AB297" s="93"/>
    </row>
    <row r="298" spans="1:28" ht="19.5" customHeight="1" x14ac:dyDescent="0.15">
      <c r="A298" s="194" t="s">
        <v>85</v>
      </c>
      <c r="B298" s="198"/>
      <c r="C298" s="198"/>
      <c r="D298" s="189" t="s">
        <v>166</v>
      </c>
      <c r="E298" s="189" t="s">
        <v>184</v>
      </c>
      <c r="F298" s="240">
        <v>0</v>
      </c>
      <c r="G298" s="240">
        <v>0</v>
      </c>
      <c r="H298" s="240">
        <v>0</v>
      </c>
      <c r="I298" s="240">
        <v>0</v>
      </c>
      <c r="J298" s="240">
        <v>0</v>
      </c>
      <c r="K298" s="240">
        <v>0</v>
      </c>
      <c r="L298" s="240">
        <v>0</v>
      </c>
      <c r="M298" s="240">
        <v>0</v>
      </c>
      <c r="N298" s="240">
        <v>0</v>
      </c>
      <c r="O298" s="240">
        <v>0</v>
      </c>
      <c r="P298" s="240">
        <v>0</v>
      </c>
      <c r="Q298" s="240">
        <v>0</v>
      </c>
      <c r="R298" s="240">
        <v>0</v>
      </c>
      <c r="S298" s="240">
        <v>0</v>
      </c>
      <c r="T298" s="240">
        <v>0</v>
      </c>
      <c r="U298" s="240">
        <v>0</v>
      </c>
      <c r="V298" s="240">
        <v>0</v>
      </c>
      <c r="W298" s="240">
        <v>0</v>
      </c>
      <c r="X298" s="240">
        <v>0</v>
      </c>
      <c r="Y298" s="240">
        <v>0</v>
      </c>
      <c r="Z298" s="240">
        <v>0</v>
      </c>
      <c r="AA298" s="248">
        <v>0</v>
      </c>
      <c r="AB298" s="93"/>
    </row>
    <row r="299" spans="1:28" ht="19.5" customHeight="1" x14ac:dyDescent="0.15">
      <c r="A299" s="194"/>
      <c r="B299" s="198"/>
      <c r="C299" s="198" t="s">
        <v>162</v>
      </c>
      <c r="D299" s="198"/>
      <c r="E299" s="189" t="s">
        <v>150</v>
      </c>
      <c r="F299" s="240">
        <v>0</v>
      </c>
      <c r="G299" s="240">
        <v>0</v>
      </c>
      <c r="H299" s="240">
        <v>0</v>
      </c>
      <c r="I299" s="240">
        <v>0</v>
      </c>
      <c r="J299" s="240">
        <v>0</v>
      </c>
      <c r="K299" s="240">
        <v>0</v>
      </c>
      <c r="L299" s="240">
        <v>0</v>
      </c>
      <c r="M299" s="240">
        <v>0</v>
      </c>
      <c r="N299" s="240">
        <v>0</v>
      </c>
      <c r="O299" s="240">
        <v>0</v>
      </c>
      <c r="P299" s="240">
        <v>0</v>
      </c>
      <c r="Q299" s="240">
        <v>0</v>
      </c>
      <c r="R299" s="240">
        <v>0</v>
      </c>
      <c r="S299" s="240">
        <v>0</v>
      </c>
      <c r="T299" s="240">
        <v>0</v>
      </c>
      <c r="U299" s="240">
        <v>0</v>
      </c>
      <c r="V299" s="240">
        <v>0</v>
      </c>
      <c r="W299" s="240">
        <v>0</v>
      </c>
      <c r="X299" s="240">
        <v>0</v>
      </c>
      <c r="Y299" s="240">
        <v>0</v>
      </c>
      <c r="Z299" s="240">
        <v>0</v>
      </c>
      <c r="AA299" s="248">
        <v>0</v>
      </c>
      <c r="AB299" s="93"/>
    </row>
    <row r="300" spans="1:28" ht="19.5" customHeight="1" x14ac:dyDescent="0.15">
      <c r="A300" s="194"/>
      <c r="B300" s="198" t="s">
        <v>20</v>
      </c>
      <c r="C300" s="198"/>
      <c r="D300" s="189" t="s">
        <v>164</v>
      </c>
      <c r="E300" s="189" t="s">
        <v>184</v>
      </c>
      <c r="F300" s="240">
        <v>0</v>
      </c>
      <c r="G300" s="240">
        <v>0</v>
      </c>
      <c r="H300" s="240">
        <v>0</v>
      </c>
      <c r="I300" s="240">
        <v>0</v>
      </c>
      <c r="J300" s="240">
        <v>0</v>
      </c>
      <c r="K300" s="240">
        <v>0</v>
      </c>
      <c r="L300" s="240">
        <v>0</v>
      </c>
      <c r="M300" s="240">
        <v>0</v>
      </c>
      <c r="N300" s="240">
        <v>0</v>
      </c>
      <c r="O300" s="240">
        <v>0</v>
      </c>
      <c r="P300" s="240">
        <v>0</v>
      </c>
      <c r="Q300" s="240">
        <v>0</v>
      </c>
      <c r="R300" s="240">
        <v>0</v>
      </c>
      <c r="S300" s="240">
        <v>0</v>
      </c>
      <c r="T300" s="240">
        <v>0</v>
      </c>
      <c r="U300" s="240">
        <v>0</v>
      </c>
      <c r="V300" s="240">
        <v>0</v>
      </c>
      <c r="W300" s="240">
        <v>0</v>
      </c>
      <c r="X300" s="240">
        <v>0</v>
      </c>
      <c r="Y300" s="240">
        <v>0</v>
      </c>
      <c r="Z300" s="240">
        <v>0</v>
      </c>
      <c r="AA300" s="248">
        <v>0</v>
      </c>
      <c r="AB300" s="93"/>
    </row>
    <row r="301" spans="1:28" ht="19.5" customHeight="1" x14ac:dyDescent="0.15">
      <c r="A301" s="194"/>
      <c r="B301" s="198"/>
      <c r="C301" s="198"/>
      <c r="D301" s="198"/>
      <c r="E301" s="189" t="s">
        <v>150</v>
      </c>
      <c r="F301" s="240">
        <v>0</v>
      </c>
      <c r="G301" s="240">
        <v>0</v>
      </c>
      <c r="H301" s="240">
        <v>0</v>
      </c>
      <c r="I301" s="240">
        <v>0</v>
      </c>
      <c r="J301" s="240">
        <v>0</v>
      </c>
      <c r="K301" s="240">
        <v>0</v>
      </c>
      <c r="L301" s="240">
        <v>0</v>
      </c>
      <c r="M301" s="240">
        <v>0</v>
      </c>
      <c r="N301" s="240">
        <v>0</v>
      </c>
      <c r="O301" s="240">
        <v>0</v>
      </c>
      <c r="P301" s="240">
        <v>0</v>
      </c>
      <c r="Q301" s="240">
        <v>0</v>
      </c>
      <c r="R301" s="240">
        <v>0</v>
      </c>
      <c r="S301" s="240">
        <v>0</v>
      </c>
      <c r="T301" s="240">
        <v>0</v>
      </c>
      <c r="U301" s="240">
        <v>0</v>
      </c>
      <c r="V301" s="240">
        <v>0</v>
      </c>
      <c r="W301" s="240">
        <v>0</v>
      </c>
      <c r="X301" s="240">
        <v>0</v>
      </c>
      <c r="Y301" s="240">
        <v>0</v>
      </c>
      <c r="Z301" s="240">
        <v>0</v>
      </c>
      <c r="AA301" s="248">
        <v>0</v>
      </c>
      <c r="AB301" s="93"/>
    </row>
    <row r="302" spans="1:28" ht="19.5" customHeight="1" x14ac:dyDescent="0.15">
      <c r="A302" s="194"/>
      <c r="B302" s="197"/>
      <c r="C302" s="193" t="s">
        <v>165</v>
      </c>
      <c r="D302" s="188"/>
      <c r="E302" s="189" t="s">
        <v>184</v>
      </c>
      <c r="F302" s="240">
        <v>2987.17</v>
      </c>
      <c r="G302" s="240">
        <v>0</v>
      </c>
      <c r="H302" s="240">
        <v>292.44</v>
      </c>
      <c r="I302" s="240">
        <v>0</v>
      </c>
      <c r="J302" s="240">
        <v>31.36</v>
      </c>
      <c r="K302" s="240">
        <v>42.61</v>
      </c>
      <c r="L302" s="240">
        <v>39.06</v>
      </c>
      <c r="M302" s="240">
        <v>27.2</v>
      </c>
      <c r="N302" s="240">
        <v>72.010000000000005</v>
      </c>
      <c r="O302" s="240">
        <v>26.14</v>
      </c>
      <c r="P302" s="240">
        <v>102.63</v>
      </c>
      <c r="Q302" s="240">
        <v>63.57</v>
      </c>
      <c r="R302" s="240">
        <v>211.08</v>
      </c>
      <c r="S302" s="240">
        <v>304.37</v>
      </c>
      <c r="T302" s="240">
        <v>524.77</v>
      </c>
      <c r="U302" s="240">
        <v>580.34</v>
      </c>
      <c r="V302" s="240">
        <v>353.88</v>
      </c>
      <c r="W302" s="240">
        <v>218.3</v>
      </c>
      <c r="X302" s="240">
        <v>91.94</v>
      </c>
      <c r="Y302" s="240">
        <v>7.0000000000000007E-2</v>
      </c>
      <c r="Z302" s="240">
        <v>3.93</v>
      </c>
      <c r="AA302" s="248">
        <v>1.47</v>
      </c>
      <c r="AB302" s="93"/>
    </row>
    <row r="303" spans="1:28" ht="19.5" customHeight="1" thickBot="1" x14ac:dyDescent="0.2">
      <c r="A303" s="199"/>
      <c r="B303" s="200"/>
      <c r="C303" s="200"/>
      <c r="D303" s="201"/>
      <c r="E303" s="202" t="s">
        <v>150</v>
      </c>
      <c r="F303" s="240">
        <v>380.89400000000001</v>
      </c>
      <c r="G303" s="251">
        <v>0</v>
      </c>
      <c r="H303" s="250">
        <v>2.9489999999999901</v>
      </c>
      <c r="I303" s="250">
        <v>0</v>
      </c>
      <c r="J303" s="250">
        <v>1.5760000000000001</v>
      </c>
      <c r="K303" s="250">
        <v>2.9860000000000002</v>
      </c>
      <c r="L303" s="250">
        <v>3.5179999999999998</v>
      </c>
      <c r="M303" s="250">
        <v>2.72</v>
      </c>
      <c r="N303" s="250">
        <v>7.4969999999999999</v>
      </c>
      <c r="O303" s="250">
        <v>3.1349999999999998</v>
      </c>
      <c r="P303" s="250">
        <v>13.319000000000001</v>
      </c>
      <c r="Q303" s="250">
        <v>8.8350000000000009</v>
      </c>
      <c r="R303" s="250">
        <v>30.524999999999999</v>
      </c>
      <c r="S303" s="250">
        <v>44.128</v>
      </c>
      <c r="T303" s="250">
        <v>76.142000000000095</v>
      </c>
      <c r="U303" s="250">
        <v>85.2620000000001</v>
      </c>
      <c r="V303" s="250">
        <v>51.896999999999998</v>
      </c>
      <c r="W303" s="250">
        <v>32.085999999999999</v>
      </c>
      <c r="X303" s="250">
        <v>13.515000000000001</v>
      </c>
      <c r="Y303" s="250">
        <v>0.01</v>
      </c>
      <c r="Z303" s="250">
        <v>0.57799999999999996</v>
      </c>
      <c r="AA303" s="249">
        <v>0.216</v>
      </c>
      <c r="AB303" s="93"/>
    </row>
    <row r="304" spans="1:28" ht="19.5" customHeight="1" x14ac:dyDescent="0.15">
      <c r="A304" s="372" t="s">
        <v>119</v>
      </c>
      <c r="B304" s="375" t="s">
        <v>120</v>
      </c>
      <c r="C304" s="376"/>
      <c r="D304" s="377"/>
      <c r="E304" s="198" t="s">
        <v>184</v>
      </c>
      <c r="F304" s="248">
        <v>113.95</v>
      </c>
    </row>
    <row r="305" spans="1:28" ht="19.5" customHeight="1" x14ac:dyDescent="0.15">
      <c r="A305" s="373"/>
      <c r="B305" s="378" t="s">
        <v>206</v>
      </c>
      <c r="C305" s="379"/>
      <c r="D305" s="380"/>
      <c r="E305" s="189" t="s">
        <v>184</v>
      </c>
      <c r="F305" s="248">
        <v>101.52</v>
      </c>
    </row>
    <row r="306" spans="1:28" ht="19.5" customHeight="1" x14ac:dyDescent="0.15">
      <c r="A306" s="374"/>
      <c r="B306" s="378" t="s">
        <v>207</v>
      </c>
      <c r="C306" s="379"/>
      <c r="D306" s="380"/>
      <c r="E306" s="189" t="s">
        <v>184</v>
      </c>
      <c r="F306" s="248">
        <v>12.43</v>
      </c>
    </row>
    <row r="307" spans="1:28" ht="19.5" customHeight="1" thickBot="1" x14ac:dyDescent="0.2">
      <c r="A307" s="381" t="s">
        <v>205</v>
      </c>
      <c r="B307" s="382"/>
      <c r="C307" s="382"/>
      <c r="D307" s="383"/>
      <c r="E307" s="203" t="s">
        <v>184</v>
      </c>
      <c r="F307" s="247">
        <v>0</v>
      </c>
    </row>
    <row r="309" spans="1:28" ht="19.5" customHeight="1" x14ac:dyDescent="0.15">
      <c r="A309" s="88" t="s">
        <v>387</v>
      </c>
      <c r="F309" s="261" t="s">
        <v>537</v>
      </c>
    </row>
    <row r="310" spans="1:28" ht="19.5" customHeight="1" thickBot="1" x14ac:dyDescent="0.2">
      <c r="A310" s="369" t="s">
        <v>28</v>
      </c>
      <c r="B310" s="371"/>
      <c r="C310" s="371"/>
      <c r="D310" s="371"/>
      <c r="E310" s="371"/>
      <c r="F310" s="371"/>
      <c r="G310" s="371"/>
      <c r="H310" s="371"/>
      <c r="I310" s="371"/>
      <c r="J310" s="371"/>
      <c r="K310" s="371"/>
      <c r="L310" s="371"/>
      <c r="M310" s="371"/>
      <c r="N310" s="371"/>
      <c r="O310" s="371"/>
      <c r="P310" s="371"/>
      <c r="Q310" s="371"/>
      <c r="R310" s="371"/>
      <c r="S310" s="371"/>
      <c r="T310" s="371"/>
      <c r="U310" s="371"/>
      <c r="V310" s="371"/>
      <c r="W310" s="371"/>
      <c r="X310" s="371"/>
      <c r="Y310" s="371"/>
      <c r="Z310" s="371"/>
      <c r="AA310" s="371"/>
    </row>
    <row r="311" spans="1:28" ht="19.5" customHeight="1" x14ac:dyDescent="0.15">
      <c r="A311" s="185" t="s">
        <v>180</v>
      </c>
      <c r="B311" s="186"/>
      <c r="C311" s="186"/>
      <c r="D311" s="186"/>
      <c r="E311" s="186"/>
      <c r="F311" s="90" t="s">
        <v>181</v>
      </c>
      <c r="G311" s="91"/>
      <c r="H311" s="91"/>
      <c r="I311" s="91"/>
      <c r="J311" s="91"/>
      <c r="K311" s="91"/>
      <c r="L311" s="91"/>
      <c r="M311" s="91"/>
      <c r="N311" s="91"/>
      <c r="O311" s="91"/>
      <c r="P311" s="91"/>
      <c r="Q311" s="260"/>
      <c r="R311" s="92"/>
      <c r="S311" s="91"/>
      <c r="T311" s="91"/>
      <c r="U311" s="91"/>
      <c r="V311" s="91"/>
      <c r="W311" s="91"/>
      <c r="X311" s="91"/>
      <c r="Y311" s="91"/>
      <c r="Z311" s="91"/>
      <c r="AA311" s="259" t="s">
        <v>182</v>
      </c>
      <c r="AB311" s="93"/>
    </row>
    <row r="312" spans="1:28" ht="19.5" customHeight="1" x14ac:dyDescent="0.15">
      <c r="A312" s="187" t="s">
        <v>183</v>
      </c>
      <c r="B312" s="188"/>
      <c r="C312" s="188"/>
      <c r="D312" s="188"/>
      <c r="E312" s="189" t="s">
        <v>184</v>
      </c>
      <c r="F312" s="240">
        <v>7623.23</v>
      </c>
      <c r="G312" s="256" t="s">
        <v>185</v>
      </c>
      <c r="H312" s="256" t="s">
        <v>186</v>
      </c>
      <c r="I312" s="256" t="s">
        <v>187</v>
      </c>
      <c r="J312" s="256" t="s">
        <v>188</v>
      </c>
      <c r="K312" s="256" t="s">
        <v>228</v>
      </c>
      <c r="L312" s="256" t="s">
        <v>229</v>
      </c>
      <c r="M312" s="256" t="s">
        <v>230</v>
      </c>
      <c r="N312" s="256" t="s">
        <v>231</v>
      </c>
      <c r="O312" s="256" t="s">
        <v>232</v>
      </c>
      <c r="P312" s="256" t="s">
        <v>233</v>
      </c>
      <c r="Q312" s="258" t="s">
        <v>234</v>
      </c>
      <c r="R312" s="257" t="s">
        <v>235</v>
      </c>
      <c r="S312" s="256" t="s">
        <v>236</v>
      </c>
      <c r="T312" s="256" t="s">
        <v>237</v>
      </c>
      <c r="U312" s="256" t="s">
        <v>238</v>
      </c>
      <c r="V312" s="256" t="s">
        <v>239</v>
      </c>
      <c r="W312" s="256" t="s">
        <v>42</v>
      </c>
      <c r="X312" s="256" t="s">
        <v>147</v>
      </c>
      <c r="Y312" s="256" t="s">
        <v>148</v>
      </c>
      <c r="Z312" s="256" t="s">
        <v>149</v>
      </c>
      <c r="AA312" s="253"/>
      <c r="AB312" s="93"/>
    </row>
    <row r="313" spans="1:28" ht="19.5" customHeight="1" x14ac:dyDescent="0.15">
      <c r="A313" s="190"/>
      <c r="B313" s="191"/>
      <c r="C313" s="191"/>
      <c r="D313" s="191"/>
      <c r="E313" s="189" t="s">
        <v>150</v>
      </c>
      <c r="F313" s="240">
        <v>1588.0740000000001</v>
      </c>
      <c r="G313" s="254"/>
      <c r="H313" s="254"/>
      <c r="I313" s="254"/>
      <c r="J313" s="254"/>
      <c r="K313" s="254"/>
      <c r="L313" s="254"/>
      <c r="M313" s="254"/>
      <c r="N313" s="254"/>
      <c r="O313" s="254"/>
      <c r="P313" s="254"/>
      <c r="Q313" s="255"/>
      <c r="R313" s="94"/>
      <c r="S313" s="254"/>
      <c r="T313" s="254"/>
      <c r="U313" s="254"/>
      <c r="V313" s="254"/>
      <c r="W313" s="254"/>
      <c r="X313" s="254"/>
      <c r="Y313" s="254"/>
      <c r="Z313" s="254"/>
      <c r="AA313" s="253" t="s">
        <v>151</v>
      </c>
      <c r="AB313" s="93"/>
    </row>
    <row r="314" spans="1:28" ht="19.5" customHeight="1" x14ac:dyDescent="0.15">
      <c r="A314" s="192"/>
      <c r="B314" s="193" t="s">
        <v>152</v>
      </c>
      <c r="C314" s="188"/>
      <c r="D314" s="188"/>
      <c r="E314" s="189" t="s">
        <v>184</v>
      </c>
      <c r="F314" s="240">
        <v>7480.19</v>
      </c>
      <c r="G314" s="240">
        <v>112.76</v>
      </c>
      <c r="H314" s="240">
        <v>189.33</v>
      </c>
      <c r="I314" s="240">
        <v>131.88999999999999</v>
      </c>
      <c r="J314" s="240">
        <v>93.42</v>
      </c>
      <c r="K314" s="240">
        <v>157.05000000000001</v>
      </c>
      <c r="L314" s="240">
        <v>215.81</v>
      </c>
      <c r="M314" s="240">
        <v>390.34</v>
      </c>
      <c r="N314" s="240">
        <v>437.21</v>
      </c>
      <c r="O314" s="240">
        <v>371.47</v>
      </c>
      <c r="P314" s="240">
        <v>494.74</v>
      </c>
      <c r="Q314" s="240">
        <v>551.57000000000005</v>
      </c>
      <c r="R314" s="240">
        <v>1005.32</v>
      </c>
      <c r="S314" s="240">
        <v>1226.3699999999999</v>
      </c>
      <c r="T314" s="240">
        <v>1139.1300000000001</v>
      </c>
      <c r="U314" s="240">
        <v>526.63</v>
      </c>
      <c r="V314" s="240">
        <v>253.55</v>
      </c>
      <c r="W314" s="240">
        <v>121.2</v>
      </c>
      <c r="X314" s="240">
        <v>27.16</v>
      </c>
      <c r="Y314" s="240">
        <v>21.03</v>
      </c>
      <c r="Z314" s="240">
        <v>11.75</v>
      </c>
      <c r="AA314" s="248">
        <v>2.46</v>
      </c>
      <c r="AB314" s="93"/>
    </row>
    <row r="315" spans="1:28" ht="19.5" customHeight="1" x14ac:dyDescent="0.15">
      <c r="A315" s="194"/>
      <c r="B315" s="195"/>
      <c r="C315" s="191"/>
      <c r="D315" s="191"/>
      <c r="E315" s="189" t="s">
        <v>150</v>
      </c>
      <c r="F315" s="240">
        <v>1588.0740000000001</v>
      </c>
      <c r="G315" s="240">
        <v>0</v>
      </c>
      <c r="H315" s="240">
        <v>0.92300000000000004</v>
      </c>
      <c r="I315" s="240">
        <v>3.59</v>
      </c>
      <c r="J315" s="240">
        <v>5.532</v>
      </c>
      <c r="K315" s="240">
        <v>21.385999999999999</v>
      </c>
      <c r="L315" s="240">
        <v>39.061</v>
      </c>
      <c r="M315" s="240">
        <v>80.047000000000097</v>
      </c>
      <c r="N315" s="240">
        <v>109.60899999999999</v>
      </c>
      <c r="O315" s="240">
        <v>83.801000000000002</v>
      </c>
      <c r="P315" s="240">
        <v>124.628</v>
      </c>
      <c r="Q315" s="240">
        <v>129.88499999999999</v>
      </c>
      <c r="R315" s="240">
        <v>236.6</v>
      </c>
      <c r="S315" s="240">
        <v>277.10700000000003</v>
      </c>
      <c r="T315" s="240">
        <v>254.85900000000001</v>
      </c>
      <c r="U315" s="240">
        <v>115.696</v>
      </c>
      <c r="V315" s="240">
        <v>55.57</v>
      </c>
      <c r="W315" s="240">
        <v>30.776</v>
      </c>
      <c r="X315" s="240">
        <v>9.234</v>
      </c>
      <c r="Y315" s="240">
        <v>6.1710000000000003</v>
      </c>
      <c r="Z315" s="240">
        <v>2.819</v>
      </c>
      <c r="AA315" s="248">
        <v>0.78</v>
      </c>
      <c r="AB315" s="93"/>
    </row>
    <row r="316" spans="1:28" ht="19.5" customHeight="1" x14ac:dyDescent="0.15">
      <c r="A316" s="194"/>
      <c r="B316" s="196"/>
      <c r="C316" s="193" t="s">
        <v>152</v>
      </c>
      <c r="D316" s="188"/>
      <c r="E316" s="189" t="s">
        <v>184</v>
      </c>
      <c r="F316" s="240">
        <v>4677.34</v>
      </c>
      <c r="G316" s="240">
        <v>110.79</v>
      </c>
      <c r="H316" s="240">
        <v>68.099999999999994</v>
      </c>
      <c r="I316" s="240">
        <v>100.45</v>
      </c>
      <c r="J316" s="240">
        <v>38.119999999999997</v>
      </c>
      <c r="K316" s="240">
        <v>110.39</v>
      </c>
      <c r="L316" s="240">
        <v>182</v>
      </c>
      <c r="M316" s="240">
        <v>285.01</v>
      </c>
      <c r="N316" s="240">
        <v>381.66</v>
      </c>
      <c r="O316" s="240">
        <v>253.24</v>
      </c>
      <c r="P316" s="240">
        <v>429.61</v>
      </c>
      <c r="Q316" s="240">
        <v>415.5</v>
      </c>
      <c r="R316" s="240">
        <v>713.2</v>
      </c>
      <c r="S316" s="240">
        <v>709.9</v>
      </c>
      <c r="T316" s="240">
        <v>547.27</v>
      </c>
      <c r="U316" s="240">
        <v>187.71</v>
      </c>
      <c r="V316" s="240">
        <v>66.28</v>
      </c>
      <c r="W316" s="240">
        <v>43.03</v>
      </c>
      <c r="X316" s="240">
        <v>21.38</v>
      </c>
      <c r="Y316" s="240">
        <v>7.09</v>
      </c>
      <c r="Z316" s="240">
        <v>4.1500000000000004</v>
      </c>
      <c r="AA316" s="248">
        <v>2.46</v>
      </c>
      <c r="AB316" s="93"/>
    </row>
    <row r="317" spans="1:28" ht="19.5" customHeight="1" x14ac:dyDescent="0.15">
      <c r="A317" s="194"/>
      <c r="B317" s="197"/>
      <c r="C317" s="197"/>
      <c r="D317" s="191"/>
      <c r="E317" s="189" t="s">
        <v>150</v>
      </c>
      <c r="F317" s="240">
        <v>1182.836</v>
      </c>
      <c r="G317" s="240">
        <v>0</v>
      </c>
      <c r="H317" s="240">
        <v>9.8000000000000004E-2</v>
      </c>
      <c r="I317" s="240">
        <v>2.8559999999999999</v>
      </c>
      <c r="J317" s="240">
        <v>2.7570000000000001</v>
      </c>
      <c r="K317" s="240">
        <v>18.114000000000001</v>
      </c>
      <c r="L317" s="240">
        <v>36.014000000000003</v>
      </c>
      <c r="M317" s="240">
        <v>69.691000000000102</v>
      </c>
      <c r="N317" s="240">
        <v>103.714</v>
      </c>
      <c r="O317" s="240">
        <v>69.494</v>
      </c>
      <c r="P317" s="240">
        <v>115.813</v>
      </c>
      <c r="Q317" s="240">
        <v>109.473</v>
      </c>
      <c r="R317" s="240">
        <v>192.45099999999999</v>
      </c>
      <c r="S317" s="240">
        <v>197.46100000000001</v>
      </c>
      <c r="T317" s="240">
        <v>155.89500000000001</v>
      </c>
      <c r="U317" s="240">
        <v>58.533999999999999</v>
      </c>
      <c r="V317" s="240">
        <v>21.847000000000001</v>
      </c>
      <c r="W317" s="240">
        <v>15.28</v>
      </c>
      <c r="X317" s="240">
        <v>8.1519999999999992</v>
      </c>
      <c r="Y317" s="240">
        <v>2.71</v>
      </c>
      <c r="Z317" s="240">
        <v>1.702</v>
      </c>
      <c r="AA317" s="248">
        <v>0.78</v>
      </c>
      <c r="AB317" s="93"/>
    </row>
    <row r="318" spans="1:28" ht="19.5" customHeight="1" x14ac:dyDescent="0.15">
      <c r="A318" s="194"/>
      <c r="B318" s="198"/>
      <c r="C318" s="189"/>
      <c r="D318" s="189" t="s">
        <v>153</v>
      </c>
      <c r="E318" s="189" t="s">
        <v>184</v>
      </c>
      <c r="F318" s="240">
        <v>4582.3500000000004</v>
      </c>
      <c r="G318" s="240">
        <v>108.8</v>
      </c>
      <c r="H318" s="240">
        <v>57.3</v>
      </c>
      <c r="I318" s="240">
        <v>52.3</v>
      </c>
      <c r="J318" s="240">
        <v>32.58</v>
      </c>
      <c r="K318" s="240">
        <v>106.09</v>
      </c>
      <c r="L318" s="240">
        <v>166.21</v>
      </c>
      <c r="M318" s="240">
        <v>280.89999999999998</v>
      </c>
      <c r="N318" s="240">
        <v>381.46</v>
      </c>
      <c r="O318" s="240">
        <v>253.24</v>
      </c>
      <c r="P318" s="240">
        <v>428.53</v>
      </c>
      <c r="Q318" s="240">
        <v>413.5</v>
      </c>
      <c r="R318" s="240">
        <v>713.07</v>
      </c>
      <c r="S318" s="240">
        <v>709.03</v>
      </c>
      <c r="T318" s="240">
        <v>547.24</v>
      </c>
      <c r="U318" s="240">
        <v>187.71</v>
      </c>
      <c r="V318" s="240">
        <v>66.28</v>
      </c>
      <c r="W318" s="240">
        <v>43.03</v>
      </c>
      <c r="X318" s="240">
        <v>21.38</v>
      </c>
      <c r="Y318" s="240">
        <v>7.09</v>
      </c>
      <c r="Z318" s="240">
        <v>4.1500000000000004</v>
      </c>
      <c r="AA318" s="248">
        <v>2.46</v>
      </c>
      <c r="AB318" s="93"/>
    </row>
    <row r="319" spans="1:28" ht="19.5" customHeight="1" x14ac:dyDescent="0.15">
      <c r="A319" s="194"/>
      <c r="B319" s="198" t="s">
        <v>154</v>
      </c>
      <c r="C319" s="198"/>
      <c r="D319" s="198"/>
      <c r="E319" s="189" t="s">
        <v>150</v>
      </c>
      <c r="F319" s="240">
        <v>1178.3230000000001</v>
      </c>
      <c r="G319" s="240">
        <v>0</v>
      </c>
      <c r="H319" s="240">
        <v>0</v>
      </c>
      <c r="I319" s="240">
        <v>1.643</v>
      </c>
      <c r="J319" s="240">
        <v>2.4750000000000001</v>
      </c>
      <c r="K319" s="240">
        <v>17.811</v>
      </c>
      <c r="L319" s="240">
        <v>34.591000000000001</v>
      </c>
      <c r="M319" s="240">
        <v>69.280000000000101</v>
      </c>
      <c r="N319" s="240">
        <v>103.69199999999999</v>
      </c>
      <c r="O319" s="240">
        <v>69.494</v>
      </c>
      <c r="P319" s="240">
        <v>115.533</v>
      </c>
      <c r="Q319" s="240">
        <v>109.10299999999999</v>
      </c>
      <c r="R319" s="240">
        <v>192.43299999999999</v>
      </c>
      <c r="S319" s="240">
        <v>197.37299999999999</v>
      </c>
      <c r="T319" s="240">
        <v>155.88999999999999</v>
      </c>
      <c r="U319" s="240">
        <v>58.533999999999999</v>
      </c>
      <c r="V319" s="240">
        <v>21.847000000000001</v>
      </c>
      <c r="W319" s="240">
        <v>15.28</v>
      </c>
      <c r="X319" s="240">
        <v>8.1519999999999992</v>
      </c>
      <c r="Y319" s="240">
        <v>2.71</v>
      </c>
      <c r="Z319" s="240">
        <v>1.702</v>
      </c>
      <c r="AA319" s="248">
        <v>0.78</v>
      </c>
      <c r="AB319" s="93"/>
    </row>
    <row r="320" spans="1:28" ht="19.5" customHeight="1" x14ac:dyDescent="0.15">
      <c r="A320" s="194" t="s">
        <v>155</v>
      </c>
      <c r="B320" s="198"/>
      <c r="C320" s="198" t="s">
        <v>10</v>
      </c>
      <c r="D320" s="189" t="s">
        <v>156</v>
      </c>
      <c r="E320" s="189" t="s">
        <v>184</v>
      </c>
      <c r="F320" s="240">
        <v>2090.33</v>
      </c>
      <c r="G320" s="240">
        <v>48.84</v>
      </c>
      <c r="H320" s="240">
        <v>27.37</v>
      </c>
      <c r="I320" s="240">
        <v>19</v>
      </c>
      <c r="J320" s="240">
        <v>17.87</v>
      </c>
      <c r="K320" s="240">
        <v>104.02</v>
      </c>
      <c r="L320" s="240">
        <v>162.63</v>
      </c>
      <c r="M320" s="240">
        <v>271.37</v>
      </c>
      <c r="N320" s="240">
        <v>328.62</v>
      </c>
      <c r="O320" s="240">
        <v>170.78</v>
      </c>
      <c r="P320" s="240">
        <v>214.22</v>
      </c>
      <c r="Q320" s="240">
        <v>119.1</v>
      </c>
      <c r="R320" s="240">
        <v>178.96</v>
      </c>
      <c r="S320" s="240">
        <v>163.38</v>
      </c>
      <c r="T320" s="240">
        <v>114.05</v>
      </c>
      <c r="U320" s="240">
        <v>64.430000000000007</v>
      </c>
      <c r="V320" s="240">
        <v>30.55</v>
      </c>
      <c r="W320" s="240">
        <v>27.23</v>
      </c>
      <c r="X320" s="240">
        <v>17.27</v>
      </c>
      <c r="Y320" s="240">
        <v>5.77</v>
      </c>
      <c r="Z320" s="240">
        <v>4.1500000000000004</v>
      </c>
      <c r="AA320" s="248">
        <v>0.72</v>
      </c>
      <c r="AB320" s="93"/>
    </row>
    <row r="321" spans="1:28" ht="19.5" customHeight="1" x14ac:dyDescent="0.15">
      <c r="A321" s="194"/>
      <c r="B321" s="198"/>
      <c r="C321" s="198"/>
      <c r="D321" s="198"/>
      <c r="E321" s="189" t="s">
        <v>150</v>
      </c>
      <c r="F321" s="240">
        <v>627.49599999999998</v>
      </c>
      <c r="G321" s="240">
        <v>0</v>
      </c>
      <c r="H321" s="240">
        <v>0</v>
      </c>
      <c r="I321" s="240">
        <v>0.60899999999999999</v>
      </c>
      <c r="J321" s="240">
        <v>2.1459999999999999</v>
      </c>
      <c r="K321" s="240">
        <v>17.687000000000001</v>
      </c>
      <c r="L321" s="240">
        <v>34.165999999999997</v>
      </c>
      <c r="M321" s="240">
        <v>67.898000000000096</v>
      </c>
      <c r="N321" s="240">
        <v>95.326000000000107</v>
      </c>
      <c r="O321" s="240">
        <v>54.570999999999998</v>
      </c>
      <c r="P321" s="240">
        <v>72.635999999999996</v>
      </c>
      <c r="Q321" s="240">
        <v>44.073999999999998</v>
      </c>
      <c r="R321" s="240">
        <v>67.993000000000094</v>
      </c>
      <c r="S321" s="240">
        <v>63.485999999999997</v>
      </c>
      <c r="T321" s="240">
        <v>45.4329999999999</v>
      </c>
      <c r="U321" s="240">
        <v>26.318000000000001</v>
      </c>
      <c r="V321" s="240">
        <v>12.532</v>
      </c>
      <c r="W321" s="240">
        <v>11.173</v>
      </c>
      <c r="X321" s="240">
        <v>7.0830000000000002</v>
      </c>
      <c r="Y321" s="240">
        <v>2.3660000000000001</v>
      </c>
      <c r="Z321" s="240">
        <v>1.702</v>
      </c>
      <c r="AA321" s="248">
        <v>0.29699999999999999</v>
      </c>
      <c r="AB321" s="93"/>
    </row>
    <row r="322" spans="1:28" ht="19.5" customHeight="1" x14ac:dyDescent="0.15">
      <c r="A322" s="194"/>
      <c r="B322" s="198"/>
      <c r="C322" s="198"/>
      <c r="D322" s="189" t="s">
        <v>157</v>
      </c>
      <c r="E322" s="189" t="s">
        <v>184</v>
      </c>
      <c r="F322" s="240">
        <v>2163.34</v>
      </c>
      <c r="G322" s="240">
        <v>0</v>
      </c>
      <c r="H322" s="240">
        <v>0.54</v>
      </c>
      <c r="I322" s="240">
        <v>0.65</v>
      </c>
      <c r="J322" s="240">
        <v>0.89</v>
      </c>
      <c r="K322" s="240">
        <v>0.57999999999999996</v>
      </c>
      <c r="L322" s="240">
        <v>3.36</v>
      </c>
      <c r="M322" s="240">
        <v>8.56</v>
      </c>
      <c r="N322" s="240">
        <v>51.37</v>
      </c>
      <c r="O322" s="240">
        <v>80.92</v>
      </c>
      <c r="P322" s="240">
        <v>213.31</v>
      </c>
      <c r="Q322" s="240">
        <v>287.69</v>
      </c>
      <c r="R322" s="240">
        <v>493.99</v>
      </c>
      <c r="S322" s="240">
        <v>466.32</v>
      </c>
      <c r="T322" s="240">
        <v>378.93</v>
      </c>
      <c r="U322" s="240">
        <v>119.02</v>
      </c>
      <c r="V322" s="240">
        <v>35.200000000000003</v>
      </c>
      <c r="W322" s="240">
        <v>15.8</v>
      </c>
      <c r="X322" s="240">
        <v>4.1100000000000003</v>
      </c>
      <c r="Y322" s="240">
        <v>1.32</v>
      </c>
      <c r="Z322" s="240">
        <v>0</v>
      </c>
      <c r="AA322" s="248">
        <v>0.78</v>
      </c>
      <c r="AB322" s="93"/>
    </row>
    <row r="323" spans="1:28" ht="19.5" customHeight="1" x14ac:dyDescent="0.15">
      <c r="A323" s="194"/>
      <c r="B323" s="198"/>
      <c r="C323" s="198"/>
      <c r="D323" s="198"/>
      <c r="E323" s="189" t="s">
        <v>150</v>
      </c>
      <c r="F323" s="240">
        <v>496.279</v>
      </c>
      <c r="G323" s="240">
        <v>0</v>
      </c>
      <c r="H323" s="240">
        <v>0</v>
      </c>
      <c r="I323" s="240">
        <v>1.7000000000000001E-2</v>
      </c>
      <c r="J323" s="240">
        <v>6.2E-2</v>
      </c>
      <c r="K323" s="240">
        <v>5.8000000000000003E-2</v>
      </c>
      <c r="L323" s="240">
        <v>0.40200000000000002</v>
      </c>
      <c r="M323" s="240">
        <v>1.1970000000000001</v>
      </c>
      <c r="N323" s="240">
        <v>8.2149999999999999</v>
      </c>
      <c r="O323" s="240">
        <v>14.568</v>
      </c>
      <c r="P323" s="240">
        <v>42.646999999999998</v>
      </c>
      <c r="Q323" s="240">
        <v>63.286000000000001</v>
      </c>
      <c r="R323" s="240">
        <v>113.633</v>
      </c>
      <c r="S323" s="240">
        <v>111.664</v>
      </c>
      <c r="T323" s="240">
        <v>94.713000000000093</v>
      </c>
      <c r="U323" s="240">
        <v>30.937000000000001</v>
      </c>
      <c r="V323" s="240">
        <v>9.1560000000000006</v>
      </c>
      <c r="W323" s="240">
        <v>4.1070000000000002</v>
      </c>
      <c r="X323" s="240">
        <v>1.069</v>
      </c>
      <c r="Y323" s="240">
        <v>0.34399999999999997</v>
      </c>
      <c r="Z323" s="240">
        <v>0</v>
      </c>
      <c r="AA323" s="248">
        <v>0.20399999999999999</v>
      </c>
      <c r="AB323" s="93"/>
    </row>
    <row r="324" spans="1:28" ht="19.5" customHeight="1" x14ac:dyDescent="0.15">
      <c r="A324" s="194"/>
      <c r="B324" s="198" t="s">
        <v>158</v>
      </c>
      <c r="C324" s="198" t="s">
        <v>159</v>
      </c>
      <c r="D324" s="189" t="s">
        <v>160</v>
      </c>
      <c r="E324" s="189" t="s">
        <v>184</v>
      </c>
      <c r="F324" s="240">
        <v>0</v>
      </c>
      <c r="G324" s="240">
        <v>0</v>
      </c>
      <c r="H324" s="240">
        <v>0</v>
      </c>
      <c r="I324" s="240">
        <v>0</v>
      </c>
      <c r="J324" s="240">
        <v>0</v>
      </c>
      <c r="K324" s="240">
        <v>0</v>
      </c>
      <c r="L324" s="240">
        <v>0</v>
      </c>
      <c r="M324" s="240">
        <v>0</v>
      </c>
      <c r="N324" s="240">
        <v>0</v>
      </c>
      <c r="O324" s="240">
        <v>0</v>
      </c>
      <c r="P324" s="240">
        <v>0</v>
      </c>
      <c r="Q324" s="240">
        <v>0</v>
      </c>
      <c r="R324" s="240">
        <v>0</v>
      </c>
      <c r="S324" s="240">
        <v>0</v>
      </c>
      <c r="T324" s="240">
        <v>0</v>
      </c>
      <c r="U324" s="240">
        <v>0</v>
      </c>
      <c r="V324" s="240">
        <v>0</v>
      </c>
      <c r="W324" s="240">
        <v>0</v>
      </c>
      <c r="X324" s="240">
        <v>0</v>
      </c>
      <c r="Y324" s="240">
        <v>0</v>
      </c>
      <c r="Z324" s="240">
        <v>0</v>
      </c>
      <c r="AA324" s="248">
        <v>0</v>
      </c>
      <c r="AB324" s="93"/>
    </row>
    <row r="325" spans="1:28" ht="19.5" customHeight="1" x14ac:dyDescent="0.15">
      <c r="A325" s="194"/>
      <c r="B325" s="198"/>
      <c r="C325" s="198"/>
      <c r="D325" s="198"/>
      <c r="E325" s="189" t="s">
        <v>150</v>
      </c>
      <c r="F325" s="240">
        <v>0</v>
      </c>
      <c r="G325" s="240">
        <v>0</v>
      </c>
      <c r="H325" s="240">
        <v>0</v>
      </c>
      <c r="I325" s="240">
        <v>0</v>
      </c>
      <c r="J325" s="240">
        <v>0</v>
      </c>
      <c r="K325" s="240">
        <v>0</v>
      </c>
      <c r="L325" s="240">
        <v>0</v>
      </c>
      <c r="M325" s="240">
        <v>0</v>
      </c>
      <c r="N325" s="240">
        <v>0</v>
      </c>
      <c r="O325" s="240">
        <v>0</v>
      </c>
      <c r="P325" s="240">
        <v>0</v>
      </c>
      <c r="Q325" s="240">
        <v>0</v>
      </c>
      <c r="R325" s="240">
        <v>0</v>
      </c>
      <c r="S325" s="240">
        <v>0</v>
      </c>
      <c r="T325" s="240">
        <v>0</v>
      </c>
      <c r="U325" s="240">
        <v>0</v>
      </c>
      <c r="V325" s="240">
        <v>0</v>
      </c>
      <c r="W325" s="240">
        <v>0</v>
      </c>
      <c r="X325" s="240">
        <v>0</v>
      </c>
      <c r="Y325" s="240">
        <v>0</v>
      </c>
      <c r="Z325" s="240">
        <v>0</v>
      </c>
      <c r="AA325" s="248">
        <v>0</v>
      </c>
      <c r="AB325" s="93"/>
    </row>
    <row r="326" spans="1:28" ht="19.5" customHeight="1" x14ac:dyDescent="0.15">
      <c r="A326" s="194"/>
      <c r="B326" s="198"/>
      <c r="C326" s="198"/>
      <c r="D326" s="189" t="s">
        <v>161</v>
      </c>
      <c r="E326" s="189" t="s">
        <v>184</v>
      </c>
      <c r="F326" s="240">
        <v>16.28</v>
      </c>
      <c r="G326" s="240">
        <v>0</v>
      </c>
      <c r="H326" s="240">
        <v>0</v>
      </c>
      <c r="I326" s="240">
        <v>1.3</v>
      </c>
      <c r="J326" s="240">
        <v>12.69</v>
      </c>
      <c r="K326" s="240">
        <v>1.23</v>
      </c>
      <c r="L326" s="240">
        <v>0.1</v>
      </c>
      <c r="M326" s="240">
        <v>0</v>
      </c>
      <c r="N326" s="240">
        <v>0</v>
      </c>
      <c r="O326" s="240">
        <v>0</v>
      </c>
      <c r="P326" s="240">
        <v>0</v>
      </c>
      <c r="Q326" s="240">
        <v>0</v>
      </c>
      <c r="R326" s="240">
        <v>0</v>
      </c>
      <c r="S326" s="240">
        <v>0</v>
      </c>
      <c r="T326" s="240">
        <v>0</v>
      </c>
      <c r="U326" s="240">
        <v>0</v>
      </c>
      <c r="V326" s="240">
        <v>0</v>
      </c>
      <c r="W326" s="240">
        <v>0</v>
      </c>
      <c r="X326" s="240">
        <v>0</v>
      </c>
      <c r="Y326" s="240">
        <v>0</v>
      </c>
      <c r="Z326" s="240">
        <v>0</v>
      </c>
      <c r="AA326" s="248">
        <v>0.96</v>
      </c>
      <c r="AB326" s="93"/>
    </row>
    <row r="327" spans="1:28" ht="19.5" customHeight="1" x14ac:dyDescent="0.15">
      <c r="A327" s="194"/>
      <c r="B327" s="198"/>
      <c r="C327" s="198"/>
      <c r="D327" s="198"/>
      <c r="E327" s="189" t="s">
        <v>150</v>
      </c>
      <c r="F327" s="240">
        <v>0.46899999999999997</v>
      </c>
      <c r="G327" s="240">
        <v>0</v>
      </c>
      <c r="H327" s="240">
        <v>0</v>
      </c>
      <c r="I327" s="240">
        <v>0</v>
      </c>
      <c r="J327" s="240">
        <v>0.154</v>
      </c>
      <c r="K327" s="240">
        <v>3.2000000000000001E-2</v>
      </c>
      <c r="L327" s="240">
        <v>4.0000000000000001E-3</v>
      </c>
      <c r="M327" s="240">
        <v>0</v>
      </c>
      <c r="N327" s="240">
        <v>0</v>
      </c>
      <c r="O327" s="240">
        <v>0</v>
      </c>
      <c r="P327" s="240">
        <v>0</v>
      </c>
      <c r="Q327" s="240">
        <v>0</v>
      </c>
      <c r="R327" s="240">
        <v>0</v>
      </c>
      <c r="S327" s="240">
        <v>0</v>
      </c>
      <c r="T327" s="240">
        <v>0</v>
      </c>
      <c r="U327" s="240">
        <v>0</v>
      </c>
      <c r="V327" s="240">
        <v>0</v>
      </c>
      <c r="W327" s="240">
        <v>0</v>
      </c>
      <c r="X327" s="240">
        <v>0</v>
      </c>
      <c r="Y327" s="240">
        <v>0</v>
      </c>
      <c r="Z327" s="240">
        <v>0</v>
      </c>
      <c r="AA327" s="248">
        <v>0.27900000000000003</v>
      </c>
      <c r="AB327" s="93"/>
    </row>
    <row r="328" spans="1:28" ht="19.5" customHeight="1" x14ac:dyDescent="0.15">
      <c r="A328" s="194"/>
      <c r="B328" s="198"/>
      <c r="C328" s="198" t="s">
        <v>162</v>
      </c>
      <c r="D328" s="189" t="s">
        <v>163</v>
      </c>
      <c r="E328" s="189" t="s">
        <v>184</v>
      </c>
      <c r="F328" s="240">
        <v>311.20999999999998</v>
      </c>
      <c r="G328" s="240">
        <v>59.96</v>
      </c>
      <c r="H328" s="240">
        <v>29.39</v>
      </c>
      <c r="I328" s="240">
        <v>31.35</v>
      </c>
      <c r="J328" s="240">
        <v>1.1299999999999999</v>
      </c>
      <c r="K328" s="240">
        <v>0.26</v>
      </c>
      <c r="L328" s="240">
        <v>0.12</v>
      </c>
      <c r="M328" s="240">
        <v>0.97</v>
      </c>
      <c r="N328" s="240">
        <v>0.28000000000000003</v>
      </c>
      <c r="O328" s="240">
        <v>1.54</v>
      </c>
      <c r="P328" s="240">
        <v>1</v>
      </c>
      <c r="Q328" s="240">
        <v>6.71</v>
      </c>
      <c r="R328" s="240">
        <v>40.119999999999997</v>
      </c>
      <c r="S328" s="240">
        <v>79.33</v>
      </c>
      <c r="T328" s="240">
        <v>54.26</v>
      </c>
      <c r="U328" s="240">
        <v>4.26</v>
      </c>
      <c r="V328" s="240">
        <v>0.53</v>
      </c>
      <c r="W328" s="240">
        <v>0</v>
      </c>
      <c r="X328" s="240">
        <v>0</v>
      </c>
      <c r="Y328" s="240">
        <v>0</v>
      </c>
      <c r="Z328" s="240">
        <v>0</v>
      </c>
      <c r="AA328" s="248">
        <v>0</v>
      </c>
      <c r="AB328" s="93"/>
    </row>
    <row r="329" spans="1:28" ht="19.5" customHeight="1" x14ac:dyDescent="0.15">
      <c r="A329" s="194"/>
      <c r="B329" s="198" t="s">
        <v>20</v>
      </c>
      <c r="C329" s="198"/>
      <c r="D329" s="198"/>
      <c r="E329" s="189" t="s">
        <v>150</v>
      </c>
      <c r="F329" s="240">
        <v>53.987000000000002</v>
      </c>
      <c r="G329" s="240">
        <v>0</v>
      </c>
      <c r="H329" s="240">
        <v>0</v>
      </c>
      <c r="I329" s="240">
        <v>1.0169999999999999</v>
      </c>
      <c r="J329" s="240">
        <v>0.113</v>
      </c>
      <c r="K329" s="240">
        <v>3.4000000000000002E-2</v>
      </c>
      <c r="L329" s="240">
        <v>1.9E-2</v>
      </c>
      <c r="M329" s="240">
        <v>0.185</v>
      </c>
      <c r="N329" s="240">
        <v>5.8999999999999997E-2</v>
      </c>
      <c r="O329" s="240">
        <v>0.35499999999999998</v>
      </c>
      <c r="P329" s="240">
        <v>0.25</v>
      </c>
      <c r="Q329" s="240">
        <v>1.7430000000000001</v>
      </c>
      <c r="R329" s="240">
        <v>10.807</v>
      </c>
      <c r="S329" s="240">
        <v>22.222999999999999</v>
      </c>
      <c r="T329" s="240">
        <v>15.744</v>
      </c>
      <c r="U329" s="240">
        <v>1.2789999999999999</v>
      </c>
      <c r="V329" s="240">
        <v>0.159</v>
      </c>
      <c r="W329" s="240">
        <v>0</v>
      </c>
      <c r="X329" s="240">
        <v>0</v>
      </c>
      <c r="Y329" s="240">
        <v>0</v>
      </c>
      <c r="Z329" s="240">
        <v>0</v>
      </c>
      <c r="AA329" s="248">
        <v>0</v>
      </c>
      <c r="AB329" s="93"/>
    </row>
    <row r="330" spans="1:28" ht="19.5" customHeight="1" x14ac:dyDescent="0.15">
      <c r="A330" s="194"/>
      <c r="B330" s="198"/>
      <c r="C330" s="198"/>
      <c r="D330" s="189" t="s">
        <v>164</v>
      </c>
      <c r="E330" s="189" t="s">
        <v>184</v>
      </c>
      <c r="F330" s="240">
        <v>1.19</v>
      </c>
      <c r="G330" s="240">
        <v>0</v>
      </c>
      <c r="H330" s="240">
        <v>0</v>
      </c>
      <c r="I330" s="240">
        <v>0</v>
      </c>
      <c r="J330" s="240">
        <v>0</v>
      </c>
      <c r="K330" s="240">
        <v>0</v>
      </c>
      <c r="L330" s="240">
        <v>0</v>
      </c>
      <c r="M330" s="240">
        <v>0</v>
      </c>
      <c r="N330" s="240">
        <v>1.19</v>
      </c>
      <c r="O330" s="240">
        <v>0</v>
      </c>
      <c r="P330" s="240">
        <v>0</v>
      </c>
      <c r="Q330" s="240">
        <v>0</v>
      </c>
      <c r="R330" s="240">
        <v>0</v>
      </c>
      <c r="S330" s="240">
        <v>0</v>
      </c>
      <c r="T330" s="240">
        <v>0</v>
      </c>
      <c r="U330" s="240">
        <v>0</v>
      </c>
      <c r="V330" s="240">
        <v>0</v>
      </c>
      <c r="W330" s="240">
        <v>0</v>
      </c>
      <c r="X330" s="240">
        <v>0</v>
      </c>
      <c r="Y330" s="240">
        <v>0</v>
      </c>
      <c r="Z330" s="240">
        <v>0</v>
      </c>
      <c r="AA330" s="248">
        <v>0</v>
      </c>
      <c r="AB330" s="93"/>
    </row>
    <row r="331" spans="1:28" ht="19.5" customHeight="1" x14ac:dyDescent="0.15">
      <c r="A331" s="194" t="s">
        <v>227</v>
      </c>
      <c r="B331" s="198"/>
      <c r="C331" s="198"/>
      <c r="D331" s="198"/>
      <c r="E331" s="189" t="s">
        <v>150</v>
      </c>
      <c r="F331" s="240">
        <v>9.1999999999999998E-2</v>
      </c>
      <c r="G331" s="240">
        <v>0</v>
      </c>
      <c r="H331" s="240">
        <v>0</v>
      </c>
      <c r="I331" s="240">
        <v>0</v>
      </c>
      <c r="J331" s="240">
        <v>0</v>
      </c>
      <c r="K331" s="240">
        <v>0</v>
      </c>
      <c r="L331" s="240">
        <v>0</v>
      </c>
      <c r="M331" s="240">
        <v>0</v>
      </c>
      <c r="N331" s="240">
        <v>9.1999999999999998E-2</v>
      </c>
      <c r="O331" s="240">
        <v>0</v>
      </c>
      <c r="P331" s="240">
        <v>0</v>
      </c>
      <c r="Q331" s="240">
        <v>0</v>
      </c>
      <c r="R331" s="240">
        <v>0</v>
      </c>
      <c r="S331" s="240">
        <v>0</v>
      </c>
      <c r="T331" s="240">
        <v>0</v>
      </c>
      <c r="U331" s="240">
        <v>0</v>
      </c>
      <c r="V331" s="240">
        <v>0</v>
      </c>
      <c r="W331" s="240">
        <v>0</v>
      </c>
      <c r="X331" s="240">
        <v>0</v>
      </c>
      <c r="Y331" s="240">
        <v>0</v>
      </c>
      <c r="Z331" s="240">
        <v>0</v>
      </c>
      <c r="AA331" s="248">
        <v>0</v>
      </c>
      <c r="AB331" s="93"/>
    </row>
    <row r="332" spans="1:28" ht="19.5" customHeight="1" x14ac:dyDescent="0.15">
      <c r="A332" s="194"/>
      <c r="B332" s="197"/>
      <c r="C332" s="193" t="s">
        <v>165</v>
      </c>
      <c r="D332" s="188"/>
      <c r="E332" s="189" t="s">
        <v>184</v>
      </c>
      <c r="F332" s="240">
        <v>94.99</v>
      </c>
      <c r="G332" s="240">
        <v>1.99</v>
      </c>
      <c r="H332" s="240">
        <v>10.8</v>
      </c>
      <c r="I332" s="240">
        <v>48.15</v>
      </c>
      <c r="J332" s="240">
        <v>5.54</v>
      </c>
      <c r="K332" s="240">
        <v>4.3</v>
      </c>
      <c r="L332" s="240">
        <v>15.79</v>
      </c>
      <c r="M332" s="240">
        <v>4.1100000000000003</v>
      </c>
      <c r="N332" s="240">
        <v>0.2</v>
      </c>
      <c r="O332" s="240">
        <v>0</v>
      </c>
      <c r="P332" s="240">
        <v>1.08</v>
      </c>
      <c r="Q332" s="240">
        <v>2</v>
      </c>
      <c r="R332" s="240">
        <v>0.13</v>
      </c>
      <c r="S332" s="240">
        <v>0.87</v>
      </c>
      <c r="T332" s="240">
        <v>0.03</v>
      </c>
      <c r="U332" s="240">
        <v>0</v>
      </c>
      <c r="V332" s="240">
        <v>0</v>
      </c>
      <c r="W332" s="240">
        <v>0</v>
      </c>
      <c r="X332" s="240">
        <v>0</v>
      </c>
      <c r="Y332" s="240">
        <v>0</v>
      </c>
      <c r="Z332" s="240">
        <v>0</v>
      </c>
      <c r="AA332" s="248">
        <v>0</v>
      </c>
      <c r="AB332" s="93"/>
    </row>
    <row r="333" spans="1:28" ht="19.5" customHeight="1" x14ac:dyDescent="0.15">
      <c r="A333" s="194"/>
      <c r="B333" s="197"/>
      <c r="C333" s="197"/>
      <c r="D333" s="191"/>
      <c r="E333" s="189" t="s">
        <v>150</v>
      </c>
      <c r="F333" s="240">
        <v>4.5129999999999999</v>
      </c>
      <c r="G333" s="240">
        <v>0</v>
      </c>
      <c r="H333" s="240">
        <v>9.8000000000000004E-2</v>
      </c>
      <c r="I333" s="240">
        <v>1.2130000000000001</v>
      </c>
      <c r="J333" s="240">
        <v>0.28199999999999997</v>
      </c>
      <c r="K333" s="240">
        <v>0.30299999999999999</v>
      </c>
      <c r="L333" s="240">
        <v>1.423</v>
      </c>
      <c r="M333" s="240">
        <v>0.41099999999999998</v>
      </c>
      <c r="N333" s="240">
        <v>2.1999999999999999E-2</v>
      </c>
      <c r="O333" s="240">
        <v>0</v>
      </c>
      <c r="P333" s="240">
        <v>0.28000000000000003</v>
      </c>
      <c r="Q333" s="240">
        <v>0.37</v>
      </c>
      <c r="R333" s="240">
        <v>1.7999999999999999E-2</v>
      </c>
      <c r="S333" s="240">
        <v>8.7999999999999995E-2</v>
      </c>
      <c r="T333" s="240">
        <v>5.0000000000000001E-3</v>
      </c>
      <c r="U333" s="240">
        <v>0</v>
      </c>
      <c r="V333" s="240">
        <v>0</v>
      </c>
      <c r="W333" s="240">
        <v>0</v>
      </c>
      <c r="X333" s="240">
        <v>0</v>
      </c>
      <c r="Y333" s="240">
        <v>0</v>
      </c>
      <c r="Z333" s="240">
        <v>0</v>
      </c>
      <c r="AA333" s="248">
        <v>0</v>
      </c>
      <c r="AB333" s="93"/>
    </row>
    <row r="334" spans="1:28" ht="19.5" customHeight="1" x14ac:dyDescent="0.15">
      <c r="A334" s="194"/>
      <c r="B334" s="196"/>
      <c r="C334" s="193" t="s">
        <v>152</v>
      </c>
      <c r="D334" s="188"/>
      <c r="E334" s="189" t="s">
        <v>184</v>
      </c>
      <c r="F334" s="240">
        <v>2802.85</v>
      </c>
      <c r="G334" s="240">
        <v>1.97</v>
      </c>
      <c r="H334" s="240">
        <v>121.23</v>
      </c>
      <c r="I334" s="240">
        <v>31.44</v>
      </c>
      <c r="J334" s="240">
        <v>55.3</v>
      </c>
      <c r="K334" s="240">
        <v>46.66</v>
      </c>
      <c r="L334" s="240">
        <v>33.81</v>
      </c>
      <c r="M334" s="240">
        <v>105.33</v>
      </c>
      <c r="N334" s="240">
        <v>55.55</v>
      </c>
      <c r="O334" s="240">
        <v>118.23</v>
      </c>
      <c r="P334" s="240">
        <v>65.13</v>
      </c>
      <c r="Q334" s="240">
        <v>136.07</v>
      </c>
      <c r="R334" s="240">
        <v>292.12</v>
      </c>
      <c r="S334" s="240">
        <v>516.47</v>
      </c>
      <c r="T334" s="240">
        <v>591.86</v>
      </c>
      <c r="U334" s="240">
        <v>338.92</v>
      </c>
      <c r="V334" s="240">
        <v>187.27</v>
      </c>
      <c r="W334" s="240">
        <v>78.17</v>
      </c>
      <c r="X334" s="240">
        <v>5.78</v>
      </c>
      <c r="Y334" s="240">
        <v>13.94</v>
      </c>
      <c r="Z334" s="240">
        <v>7.6</v>
      </c>
      <c r="AA334" s="248">
        <v>0</v>
      </c>
      <c r="AB334" s="93"/>
    </row>
    <row r="335" spans="1:28" ht="19.5" customHeight="1" x14ac:dyDescent="0.15">
      <c r="A335" s="194"/>
      <c r="B335" s="197"/>
      <c r="C335" s="197"/>
      <c r="D335" s="191"/>
      <c r="E335" s="189" t="s">
        <v>150</v>
      </c>
      <c r="F335" s="240">
        <v>405.238</v>
      </c>
      <c r="G335" s="240">
        <v>0</v>
      </c>
      <c r="H335" s="240">
        <v>0.82500000000000095</v>
      </c>
      <c r="I335" s="240">
        <v>0.73399999999999999</v>
      </c>
      <c r="J335" s="240">
        <v>2.7749999999999999</v>
      </c>
      <c r="K335" s="240">
        <v>3.2719999999999998</v>
      </c>
      <c r="L335" s="240">
        <v>3.0470000000000002</v>
      </c>
      <c r="M335" s="240">
        <v>10.356</v>
      </c>
      <c r="N335" s="240">
        <v>5.8949999999999996</v>
      </c>
      <c r="O335" s="240">
        <v>14.307</v>
      </c>
      <c r="P335" s="240">
        <v>8.8149999999999906</v>
      </c>
      <c r="Q335" s="240">
        <v>20.411999999999999</v>
      </c>
      <c r="R335" s="240">
        <v>44.149000000000001</v>
      </c>
      <c r="S335" s="240">
        <v>79.646000000000001</v>
      </c>
      <c r="T335" s="240">
        <v>98.963999999999999</v>
      </c>
      <c r="U335" s="240">
        <v>57.161999999999999</v>
      </c>
      <c r="V335" s="240">
        <v>33.722999999999999</v>
      </c>
      <c r="W335" s="240">
        <v>15.496</v>
      </c>
      <c r="X335" s="240">
        <v>1.0820000000000001</v>
      </c>
      <c r="Y335" s="240">
        <v>3.4609999999999999</v>
      </c>
      <c r="Z335" s="240">
        <v>1.117</v>
      </c>
      <c r="AA335" s="248">
        <v>0</v>
      </c>
      <c r="AB335" s="93"/>
    </row>
    <row r="336" spans="1:28" ht="19.5" customHeight="1" x14ac:dyDescent="0.15">
      <c r="A336" s="194"/>
      <c r="B336" s="198" t="s">
        <v>94</v>
      </c>
      <c r="C336" s="189"/>
      <c r="D336" s="189" t="s">
        <v>153</v>
      </c>
      <c r="E336" s="189" t="s">
        <v>184</v>
      </c>
      <c r="F336" s="240">
        <v>492.86</v>
      </c>
      <c r="G336" s="240">
        <v>0</v>
      </c>
      <c r="H336" s="240">
        <v>0</v>
      </c>
      <c r="I336" s="240">
        <v>0</v>
      </c>
      <c r="J336" s="240">
        <v>0</v>
      </c>
      <c r="K336" s="240">
        <v>0</v>
      </c>
      <c r="L336" s="240">
        <v>0</v>
      </c>
      <c r="M336" s="240">
        <v>0.96</v>
      </c>
      <c r="N336" s="240">
        <v>1.18</v>
      </c>
      <c r="O336" s="240">
        <v>2.06</v>
      </c>
      <c r="P336" s="240">
        <v>5.26</v>
      </c>
      <c r="Q336" s="240">
        <v>23.73</v>
      </c>
      <c r="R336" s="240">
        <v>32.950000000000003</v>
      </c>
      <c r="S336" s="240">
        <v>65.900000000000006</v>
      </c>
      <c r="T336" s="240">
        <v>151.66999999999999</v>
      </c>
      <c r="U336" s="240">
        <v>86.27</v>
      </c>
      <c r="V336" s="240">
        <v>59.11</v>
      </c>
      <c r="W336" s="240">
        <v>47.42</v>
      </c>
      <c r="X336" s="240">
        <v>2.67</v>
      </c>
      <c r="Y336" s="240">
        <v>13.68</v>
      </c>
      <c r="Z336" s="240">
        <v>0</v>
      </c>
      <c r="AA336" s="252">
        <v>0</v>
      </c>
      <c r="AB336" s="93"/>
    </row>
    <row r="337" spans="1:28" ht="19.5" customHeight="1" x14ac:dyDescent="0.15">
      <c r="A337" s="194"/>
      <c r="B337" s="198"/>
      <c r="C337" s="198" t="s">
        <v>10</v>
      </c>
      <c r="D337" s="198"/>
      <c r="E337" s="189" t="s">
        <v>150</v>
      </c>
      <c r="F337" s="240">
        <v>112.846</v>
      </c>
      <c r="G337" s="240">
        <v>0</v>
      </c>
      <c r="H337" s="240">
        <v>0</v>
      </c>
      <c r="I337" s="240">
        <v>0</v>
      </c>
      <c r="J337" s="240">
        <v>0</v>
      </c>
      <c r="K337" s="240">
        <v>0</v>
      </c>
      <c r="L337" s="240">
        <v>0</v>
      </c>
      <c r="M337" s="240">
        <v>9.4E-2</v>
      </c>
      <c r="N337" s="240">
        <v>0.13100000000000001</v>
      </c>
      <c r="O337" s="240">
        <v>0.371</v>
      </c>
      <c r="P337" s="240">
        <v>1.026</v>
      </c>
      <c r="Q337" s="240">
        <v>4.5129999999999999</v>
      </c>
      <c r="R337" s="240">
        <v>6.8090000000000002</v>
      </c>
      <c r="S337" s="240">
        <v>14.516999999999999</v>
      </c>
      <c r="T337" s="240">
        <v>34.805999999999997</v>
      </c>
      <c r="U337" s="240">
        <v>20.631</v>
      </c>
      <c r="V337" s="240">
        <v>14.925000000000001</v>
      </c>
      <c r="W337" s="240">
        <v>10.976000000000001</v>
      </c>
      <c r="X337" s="240">
        <v>0.624</v>
      </c>
      <c r="Y337" s="240">
        <v>3.423</v>
      </c>
      <c r="Z337" s="240">
        <v>0</v>
      </c>
      <c r="AA337" s="248">
        <v>0</v>
      </c>
      <c r="AB337" s="93"/>
    </row>
    <row r="338" spans="1:28" ht="19.5" customHeight="1" x14ac:dyDescent="0.15">
      <c r="A338" s="194"/>
      <c r="B338" s="198"/>
      <c r="C338" s="198"/>
      <c r="D338" s="189" t="s">
        <v>157</v>
      </c>
      <c r="E338" s="189" t="s">
        <v>184</v>
      </c>
      <c r="F338" s="240">
        <v>492.86</v>
      </c>
      <c r="G338" s="240">
        <v>0</v>
      </c>
      <c r="H338" s="240">
        <v>0</v>
      </c>
      <c r="I338" s="240">
        <v>0</v>
      </c>
      <c r="J338" s="240">
        <v>0</v>
      </c>
      <c r="K338" s="240">
        <v>0</v>
      </c>
      <c r="L338" s="240">
        <v>0</v>
      </c>
      <c r="M338" s="240">
        <v>0.96</v>
      </c>
      <c r="N338" s="240">
        <v>1.18</v>
      </c>
      <c r="O338" s="240">
        <v>2.06</v>
      </c>
      <c r="P338" s="240">
        <v>5.26</v>
      </c>
      <c r="Q338" s="240">
        <v>23.73</v>
      </c>
      <c r="R338" s="240">
        <v>32.950000000000003</v>
      </c>
      <c r="S338" s="240">
        <v>65.900000000000006</v>
      </c>
      <c r="T338" s="240">
        <v>151.66999999999999</v>
      </c>
      <c r="U338" s="240">
        <v>86.27</v>
      </c>
      <c r="V338" s="240">
        <v>59.11</v>
      </c>
      <c r="W338" s="240">
        <v>47.42</v>
      </c>
      <c r="X338" s="240">
        <v>2.67</v>
      </c>
      <c r="Y338" s="240">
        <v>13.68</v>
      </c>
      <c r="Z338" s="240">
        <v>0</v>
      </c>
      <c r="AA338" s="248">
        <v>0</v>
      </c>
      <c r="AB338" s="93"/>
    </row>
    <row r="339" spans="1:28" ht="19.5" customHeight="1" x14ac:dyDescent="0.15">
      <c r="A339" s="194"/>
      <c r="B339" s="198"/>
      <c r="C339" s="198"/>
      <c r="D339" s="198"/>
      <c r="E339" s="189" t="s">
        <v>150</v>
      </c>
      <c r="F339" s="240">
        <v>112.846</v>
      </c>
      <c r="G339" s="240">
        <v>0</v>
      </c>
      <c r="H339" s="240">
        <v>0</v>
      </c>
      <c r="I339" s="240">
        <v>0</v>
      </c>
      <c r="J339" s="240">
        <v>0</v>
      </c>
      <c r="K339" s="240">
        <v>0</v>
      </c>
      <c r="L339" s="240">
        <v>0</v>
      </c>
      <c r="M339" s="240">
        <v>9.4E-2</v>
      </c>
      <c r="N339" s="240">
        <v>0.13100000000000001</v>
      </c>
      <c r="O339" s="240">
        <v>0.371</v>
      </c>
      <c r="P339" s="240">
        <v>1.026</v>
      </c>
      <c r="Q339" s="240">
        <v>4.5129999999999999</v>
      </c>
      <c r="R339" s="240">
        <v>6.8090000000000002</v>
      </c>
      <c r="S339" s="240">
        <v>14.516999999999999</v>
      </c>
      <c r="T339" s="240">
        <v>34.805999999999997</v>
      </c>
      <c r="U339" s="240">
        <v>20.631</v>
      </c>
      <c r="V339" s="240">
        <v>14.925000000000001</v>
      </c>
      <c r="W339" s="240">
        <v>10.976000000000001</v>
      </c>
      <c r="X339" s="240">
        <v>0.624</v>
      </c>
      <c r="Y339" s="240">
        <v>3.423</v>
      </c>
      <c r="Z339" s="240">
        <v>0</v>
      </c>
      <c r="AA339" s="248">
        <v>0</v>
      </c>
      <c r="AB339" s="93"/>
    </row>
    <row r="340" spans="1:28" ht="19.5" customHeight="1" x14ac:dyDescent="0.15">
      <c r="A340" s="194"/>
      <c r="B340" s="198" t="s">
        <v>65</v>
      </c>
      <c r="C340" s="198" t="s">
        <v>159</v>
      </c>
      <c r="D340" s="189" t="s">
        <v>160</v>
      </c>
      <c r="E340" s="189" t="s">
        <v>184</v>
      </c>
      <c r="F340" s="240">
        <v>0</v>
      </c>
      <c r="G340" s="240">
        <v>0</v>
      </c>
      <c r="H340" s="240">
        <v>0</v>
      </c>
      <c r="I340" s="240">
        <v>0</v>
      </c>
      <c r="J340" s="240">
        <v>0</v>
      </c>
      <c r="K340" s="240">
        <v>0</v>
      </c>
      <c r="L340" s="240">
        <v>0</v>
      </c>
      <c r="M340" s="240">
        <v>0</v>
      </c>
      <c r="N340" s="240">
        <v>0</v>
      </c>
      <c r="O340" s="240">
        <v>0</v>
      </c>
      <c r="P340" s="240">
        <v>0</v>
      </c>
      <c r="Q340" s="240">
        <v>0</v>
      </c>
      <c r="R340" s="240">
        <v>0</v>
      </c>
      <c r="S340" s="240">
        <v>0</v>
      </c>
      <c r="T340" s="240">
        <v>0</v>
      </c>
      <c r="U340" s="240">
        <v>0</v>
      </c>
      <c r="V340" s="240">
        <v>0</v>
      </c>
      <c r="W340" s="240">
        <v>0</v>
      </c>
      <c r="X340" s="240">
        <v>0</v>
      </c>
      <c r="Y340" s="240">
        <v>0</v>
      </c>
      <c r="Z340" s="240">
        <v>0</v>
      </c>
      <c r="AA340" s="248">
        <v>0</v>
      </c>
      <c r="AB340" s="93"/>
    </row>
    <row r="341" spans="1:28" ht="19.5" customHeight="1" x14ac:dyDescent="0.15">
      <c r="A341" s="194"/>
      <c r="B341" s="198"/>
      <c r="C341" s="198"/>
      <c r="D341" s="198"/>
      <c r="E341" s="189" t="s">
        <v>150</v>
      </c>
      <c r="F341" s="240">
        <v>0</v>
      </c>
      <c r="G341" s="240">
        <v>0</v>
      </c>
      <c r="H341" s="240">
        <v>0</v>
      </c>
      <c r="I341" s="240">
        <v>0</v>
      </c>
      <c r="J341" s="240">
        <v>0</v>
      </c>
      <c r="K341" s="240">
        <v>0</v>
      </c>
      <c r="L341" s="240">
        <v>0</v>
      </c>
      <c r="M341" s="240">
        <v>0</v>
      </c>
      <c r="N341" s="240">
        <v>0</v>
      </c>
      <c r="O341" s="240">
        <v>0</v>
      </c>
      <c r="P341" s="240">
        <v>0</v>
      </c>
      <c r="Q341" s="240">
        <v>0</v>
      </c>
      <c r="R341" s="240">
        <v>0</v>
      </c>
      <c r="S341" s="240">
        <v>0</v>
      </c>
      <c r="T341" s="240">
        <v>0</v>
      </c>
      <c r="U341" s="240">
        <v>0</v>
      </c>
      <c r="V341" s="240">
        <v>0</v>
      </c>
      <c r="W341" s="240">
        <v>0</v>
      </c>
      <c r="X341" s="240">
        <v>0</v>
      </c>
      <c r="Y341" s="240">
        <v>0</v>
      </c>
      <c r="Z341" s="240">
        <v>0</v>
      </c>
      <c r="AA341" s="248">
        <v>0</v>
      </c>
      <c r="AB341" s="93"/>
    </row>
    <row r="342" spans="1:28" ht="19.5" customHeight="1" x14ac:dyDescent="0.15">
      <c r="A342" s="194" t="s">
        <v>85</v>
      </c>
      <c r="B342" s="198"/>
      <c r="C342" s="198"/>
      <c r="D342" s="189" t="s">
        <v>166</v>
      </c>
      <c r="E342" s="189" t="s">
        <v>184</v>
      </c>
      <c r="F342" s="240">
        <v>0</v>
      </c>
      <c r="G342" s="240">
        <v>0</v>
      </c>
      <c r="H342" s="240">
        <v>0</v>
      </c>
      <c r="I342" s="240">
        <v>0</v>
      </c>
      <c r="J342" s="240">
        <v>0</v>
      </c>
      <c r="K342" s="240">
        <v>0</v>
      </c>
      <c r="L342" s="240">
        <v>0</v>
      </c>
      <c r="M342" s="240">
        <v>0</v>
      </c>
      <c r="N342" s="240">
        <v>0</v>
      </c>
      <c r="O342" s="240">
        <v>0</v>
      </c>
      <c r="P342" s="240">
        <v>0</v>
      </c>
      <c r="Q342" s="240">
        <v>0</v>
      </c>
      <c r="R342" s="240">
        <v>0</v>
      </c>
      <c r="S342" s="240">
        <v>0</v>
      </c>
      <c r="T342" s="240">
        <v>0</v>
      </c>
      <c r="U342" s="240">
        <v>0</v>
      </c>
      <c r="V342" s="240">
        <v>0</v>
      </c>
      <c r="W342" s="240">
        <v>0</v>
      </c>
      <c r="X342" s="240">
        <v>0</v>
      </c>
      <c r="Y342" s="240">
        <v>0</v>
      </c>
      <c r="Z342" s="240">
        <v>0</v>
      </c>
      <c r="AA342" s="248">
        <v>0</v>
      </c>
      <c r="AB342" s="93"/>
    </row>
    <row r="343" spans="1:28" ht="19.5" customHeight="1" x14ac:dyDescent="0.15">
      <c r="A343" s="194"/>
      <c r="B343" s="198"/>
      <c r="C343" s="198" t="s">
        <v>162</v>
      </c>
      <c r="D343" s="198"/>
      <c r="E343" s="189" t="s">
        <v>150</v>
      </c>
      <c r="F343" s="240">
        <v>0</v>
      </c>
      <c r="G343" s="240">
        <v>0</v>
      </c>
      <c r="H343" s="240">
        <v>0</v>
      </c>
      <c r="I343" s="240">
        <v>0</v>
      </c>
      <c r="J343" s="240">
        <v>0</v>
      </c>
      <c r="K343" s="240">
        <v>0</v>
      </c>
      <c r="L343" s="240">
        <v>0</v>
      </c>
      <c r="M343" s="240">
        <v>0</v>
      </c>
      <c r="N343" s="240">
        <v>0</v>
      </c>
      <c r="O343" s="240">
        <v>0</v>
      </c>
      <c r="P343" s="240">
        <v>0</v>
      </c>
      <c r="Q343" s="240">
        <v>0</v>
      </c>
      <c r="R343" s="240">
        <v>0</v>
      </c>
      <c r="S343" s="240">
        <v>0</v>
      </c>
      <c r="T343" s="240">
        <v>0</v>
      </c>
      <c r="U343" s="240">
        <v>0</v>
      </c>
      <c r="V343" s="240">
        <v>0</v>
      </c>
      <c r="W343" s="240">
        <v>0</v>
      </c>
      <c r="X343" s="240">
        <v>0</v>
      </c>
      <c r="Y343" s="240">
        <v>0</v>
      </c>
      <c r="Z343" s="240">
        <v>0</v>
      </c>
      <c r="AA343" s="248">
        <v>0</v>
      </c>
      <c r="AB343" s="93"/>
    </row>
    <row r="344" spans="1:28" ht="19.5" customHeight="1" x14ac:dyDescent="0.15">
      <c r="A344" s="194"/>
      <c r="B344" s="198" t="s">
        <v>20</v>
      </c>
      <c r="C344" s="198"/>
      <c r="D344" s="189" t="s">
        <v>164</v>
      </c>
      <c r="E344" s="189" t="s">
        <v>184</v>
      </c>
      <c r="F344" s="240">
        <v>0</v>
      </c>
      <c r="G344" s="240">
        <v>0</v>
      </c>
      <c r="H344" s="240">
        <v>0</v>
      </c>
      <c r="I344" s="240">
        <v>0</v>
      </c>
      <c r="J344" s="240">
        <v>0</v>
      </c>
      <c r="K344" s="240">
        <v>0</v>
      </c>
      <c r="L344" s="240">
        <v>0</v>
      </c>
      <c r="M344" s="240">
        <v>0</v>
      </c>
      <c r="N344" s="240">
        <v>0</v>
      </c>
      <c r="O344" s="240">
        <v>0</v>
      </c>
      <c r="P344" s="240">
        <v>0</v>
      </c>
      <c r="Q344" s="240">
        <v>0</v>
      </c>
      <c r="R344" s="240">
        <v>0</v>
      </c>
      <c r="S344" s="240">
        <v>0</v>
      </c>
      <c r="T344" s="240">
        <v>0</v>
      </c>
      <c r="U344" s="240">
        <v>0</v>
      </c>
      <c r="V344" s="240">
        <v>0</v>
      </c>
      <c r="W344" s="240">
        <v>0</v>
      </c>
      <c r="X344" s="240">
        <v>0</v>
      </c>
      <c r="Y344" s="240">
        <v>0</v>
      </c>
      <c r="Z344" s="240">
        <v>0</v>
      </c>
      <c r="AA344" s="248">
        <v>0</v>
      </c>
      <c r="AB344" s="93"/>
    </row>
    <row r="345" spans="1:28" ht="19.5" customHeight="1" x14ac:dyDescent="0.15">
      <c r="A345" s="194"/>
      <c r="B345" s="198"/>
      <c r="C345" s="198"/>
      <c r="D345" s="198"/>
      <c r="E345" s="189" t="s">
        <v>150</v>
      </c>
      <c r="F345" s="240">
        <v>0</v>
      </c>
      <c r="G345" s="240">
        <v>0</v>
      </c>
      <c r="H345" s="240">
        <v>0</v>
      </c>
      <c r="I345" s="240">
        <v>0</v>
      </c>
      <c r="J345" s="240">
        <v>0</v>
      </c>
      <c r="K345" s="240">
        <v>0</v>
      </c>
      <c r="L345" s="240">
        <v>0</v>
      </c>
      <c r="M345" s="240">
        <v>0</v>
      </c>
      <c r="N345" s="240">
        <v>0</v>
      </c>
      <c r="O345" s="240">
        <v>0</v>
      </c>
      <c r="P345" s="240">
        <v>0</v>
      </c>
      <c r="Q345" s="240">
        <v>0</v>
      </c>
      <c r="R345" s="240">
        <v>0</v>
      </c>
      <c r="S345" s="240">
        <v>0</v>
      </c>
      <c r="T345" s="240">
        <v>0</v>
      </c>
      <c r="U345" s="240">
        <v>0</v>
      </c>
      <c r="V345" s="240">
        <v>0</v>
      </c>
      <c r="W345" s="240">
        <v>0</v>
      </c>
      <c r="X345" s="240">
        <v>0</v>
      </c>
      <c r="Y345" s="240">
        <v>0</v>
      </c>
      <c r="Z345" s="240">
        <v>0</v>
      </c>
      <c r="AA345" s="248">
        <v>0</v>
      </c>
      <c r="AB345" s="93"/>
    </row>
    <row r="346" spans="1:28" ht="19.5" customHeight="1" x14ac:dyDescent="0.15">
      <c r="A346" s="194"/>
      <c r="B346" s="197"/>
      <c r="C346" s="193" t="s">
        <v>165</v>
      </c>
      <c r="D346" s="188"/>
      <c r="E346" s="189" t="s">
        <v>184</v>
      </c>
      <c r="F346" s="240">
        <v>2309.9899999999998</v>
      </c>
      <c r="G346" s="240">
        <v>1.97</v>
      </c>
      <c r="H346" s="240">
        <v>121.23</v>
      </c>
      <c r="I346" s="240">
        <v>31.44</v>
      </c>
      <c r="J346" s="240">
        <v>55.3</v>
      </c>
      <c r="K346" s="240">
        <v>46.66</v>
      </c>
      <c r="L346" s="240">
        <v>33.81</v>
      </c>
      <c r="M346" s="240">
        <v>104.37</v>
      </c>
      <c r="N346" s="240">
        <v>54.37</v>
      </c>
      <c r="O346" s="240">
        <v>116.17</v>
      </c>
      <c r="P346" s="240">
        <v>59.87</v>
      </c>
      <c r="Q346" s="240">
        <v>112.34</v>
      </c>
      <c r="R346" s="240">
        <v>259.17</v>
      </c>
      <c r="S346" s="240">
        <v>450.57</v>
      </c>
      <c r="T346" s="240">
        <v>440.19</v>
      </c>
      <c r="U346" s="240">
        <v>252.65</v>
      </c>
      <c r="V346" s="240">
        <v>128.16</v>
      </c>
      <c r="W346" s="240">
        <v>30.75</v>
      </c>
      <c r="X346" s="240">
        <v>3.11</v>
      </c>
      <c r="Y346" s="240">
        <v>0.26</v>
      </c>
      <c r="Z346" s="240">
        <v>7.6</v>
      </c>
      <c r="AA346" s="248">
        <v>0</v>
      </c>
      <c r="AB346" s="93"/>
    </row>
    <row r="347" spans="1:28" ht="19.5" customHeight="1" thickBot="1" x14ac:dyDescent="0.2">
      <c r="A347" s="199"/>
      <c r="B347" s="200"/>
      <c r="C347" s="200"/>
      <c r="D347" s="201"/>
      <c r="E347" s="202" t="s">
        <v>150</v>
      </c>
      <c r="F347" s="240">
        <v>292.392</v>
      </c>
      <c r="G347" s="251">
        <v>0</v>
      </c>
      <c r="H347" s="250">
        <v>0.82500000000000095</v>
      </c>
      <c r="I347" s="250">
        <v>0.73399999999999999</v>
      </c>
      <c r="J347" s="250">
        <v>2.7749999999999999</v>
      </c>
      <c r="K347" s="250">
        <v>3.2719999999999998</v>
      </c>
      <c r="L347" s="250">
        <v>3.0470000000000002</v>
      </c>
      <c r="M347" s="250">
        <v>10.262</v>
      </c>
      <c r="N347" s="250">
        <v>5.7640000000000002</v>
      </c>
      <c r="O347" s="250">
        <v>13.936</v>
      </c>
      <c r="P347" s="250">
        <v>7.7889999999999899</v>
      </c>
      <c r="Q347" s="250">
        <v>15.898999999999999</v>
      </c>
      <c r="R347" s="250">
        <v>37.340000000000003</v>
      </c>
      <c r="S347" s="250">
        <v>65.129000000000005</v>
      </c>
      <c r="T347" s="250">
        <v>64.158000000000001</v>
      </c>
      <c r="U347" s="250">
        <v>36.530999999999999</v>
      </c>
      <c r="V347" s="250">
        <v>18.797999999999998</v>
      </c>
      <c r="W347" s="250">
        <v>4.5199999999999996</v>
      </c>
      <c r="X347" s="250">
        <v>0.45800000000000002</v>
      </c>
      <c r="Y347" s="250">
        <v>3.7999999999999999E-2</v>
      </c>
      <c r="Z347" s="250">
        <v>1.117</v>
      </c>
      <c r="AA347" s="249">
        <v>0</v>
      </c>
      <c r="AB347" s="93"/>
    </row>
    <row r="348" spans="1:28" ht="19.5" customHeight="1" x14ac:dyDescent="0.15">
      <c r="A348" s="372" t="s">
        <v>119</v>
      </c>
      <c r="B348" s="375" t="s">
        <v>120</v>
      </c>
      <c r="C348" s="376"/>
      <c r="D348" s="377"/>
      <c r="E348" s="198" t="s">
        <v>184</v>
      </c>
      <c r="F348" s="248">
        <v>143.04</v>
      </c>
    </row>
    <row r="349" spans="1:28" ht="19.5" customHeight="1" x14ac:dyDescent="0.15">
      <c r="A349" s="373"/>
      <c r="B349" s="378" t="s">
        <v>206</v>
      </c>
      <c r="C349" s="379"/>
      <c r="D349" s="380"/>
      <c r="E349" s="189" t="s">
        <v>184</v>
      </c>
      <c r="F349" s="248">
        <v>133.44</v>
      </c>
    </row>
    <row r="350" spans="1:28" ht="19.5" customHeight="1" x14ac:dyDescent="0.15">
      <c r="A350" s="374"/>
      <c r="B350" s="378" t="s">
        <v>207</v>
      </c>
      <c r="C350" s="379"/>
      <c r="D350" s="380"/>
      <c r="E350" s="189" t="s">
        <v>184</v>
      </c>
      <c r="F350" s="248">
        <v>9.6</v>
      </c>
    </row>
    <row r="351" spans="1:28" ht="19.5" customHeight="1" thickBot="1" x14ac:dyDescent="0.2">
      <c r="A351" s="381" t="s">
        <v>205</v>
      </c>
      <c r="B351" s="382"/>
      <c r="C351" s="382"/>
      <c r="D351" s="383"/>
      <c r="E351" s="203" t="s">
        <v>184</v>
      </c>
      <c r="F351" s="247">
        <v>0</v>
      </c>
    </row>
    <row r="353" spans="1:28" ht="19.5" customHeight="1" x14ac:dyDescent="0.15">
      <c r="A353" s="88" t="s">
        <v>387</v>
      </c>
      <c r="F353" s="261" t="s">
        <v>536</v>
      </c>
    </row>
    <row r="354" spans="1:28" ht="19.5" customHeight="1" thickBot="1" x14ac:dyDescent="0.2">
      <c r="A354" s="369" t="s">
        <v>28</v>
      </c>
      <c r="B354" s="371"/>
      <c r="C354" s="371"/>
      <c r="D354" s="371"/>
      <c r="E354" s="371"/>
      <c r="F354" s="371"/>
      <c r="G354" s="371"/>
      <c r="H354" s="371"/>
      <c r="I354" s="371"/>
      <c r="J354" s="371"/>
      <c r="K354" s="371"/>
      <c r="L354" s="371"/>
      <c r="M354" s="371"/>
      <c r="N354" s="371"/>
      <c r="O354" s="371"/>
      <c r="P354" s="371"/>
      <c r="Q354" s="371"/>
      <c r="R354" s="371"/>
      <c r="S354" s="371"/>
      <c r="T354" s="371"/>
      <c r="U354" s="371"/>
      <c r="V354" s="371"/>
      <c r="W354" s="371"/>
      <c r="X354" s="371"/>
      <c r="Y354" s="371"/>
      <c r="Z354" s="371"/>
      <c r="AA354" s="371"/>
    </row>
    <row r="355" spans="1:28" ht="19.5" customHeight="1" x14ac:dyDescent="0.15">
      <c r="A355" s="185" t="s">
        <v>180</v>
      </c>
      <c r="B355" s="186"/>
      <c r="C355" s="186"/>
      <c r="D355" s="186"/>
      <c r="E355" s="186"/>
      <c r="F355" s="90" t="s">
        <v>181</v>
      </c>
      <c r="G355" s="91"/>
      <c r="H355" s="91"/>
      <c r="I355" s="91"/>
      <c r="J355" s="91"/>
      <c r="K355" s="91"/>
      <c r="L355" s="91"/>
      <c r="M355" s="91"/>
      <c r="N355" s="91"/>
      <c r="O355" s="91"/>
      <c r="P355" s="91"/>
      <c r="Q355" s="260"/>
      <c r="R355" s="92"/>
      <c r="S355" s="91"/>
      <c r="T355" s="91"/>
      <c r="U355" s="91"/>
      <c r="V355" s="91"/>
      <c r="W355" s="91"/>
      <c r="X355" s="91"/>
      <c r="Y355" s="91"/>
      <c r="Z355" s="91"/>
      <c r="AA355" s="259" t="s">
        <v>182</v>
      </c>
      <c r="AB355" s="93"/>
    </row>
    <row r="356" spans="1:28" ht="19.5" customHeight="1" x14ac:dyDescent="0.15">
      <c r="A356" s="187" t="s">
        <v>183</v>
      </c>
      <c r="B356" s="188"/>
      <c r="C356" s="188"/>
      <c r="D356" s="188"/>
      <c r="E356" s="189" t="s">
        <v>184</v>
      </c>
      <c r="F356" s="240">
        <v>5364.4</v>
      </c>
      <c r="G356" s="256" t="s">
        <v>185</v>
      </c>
      <c r="H356" s="256" t="s">
        <v>186</v>
      </c>
      <c r="I356" s="256" t="s">
        <v>187</v>
      </c>
      <c r="J356" s="256" t="s">
        <v>188</v>
      </c>
      <c r="K356" s="256" t="s">
        <v>228</v>
      </c>
      <c r="L356" s="256" t="s">
        <v>229</v>
      </c>
      <c r="M356" s="256" t="s">
        <v>230</v>
      </c>
      <c r="N356" s="256" t="s">
        <v>231</v>
      </c>
      <c r="O356" s="256" t="s">
        <v>232</v>
      </c>
      <c r="P356" s="256" t="s">
        <v>233</v>
      </c>
      <c r="Q356" s="258" t="s">
        <v>234</v>
      </c>
      <c r="R356" s="257" t="s">
        <v>235</v>
      </c>
      <c r="S356" s="256" t="s">
        <v>236</v>
      </c>
      <c r="T356" s="256" t="s">
        <v>237</v>
      </c>
      <c r="U356" s="256" t="s">
        <v>238</v>
      </c>
      <c r="V356" s="256" t="s">
        <v>239</v>
      </c>
      <c r="W356" s="256" t="s">
        <v>42</v>
      </c>
      <c r="X356" s="256" t="s">
        <v>147</v>
      </c>
      <c r="Y356" s="256" t="s">
        <v>148</v>
      </c>
      <c r="Z356" s="256" t="s">
        <v>149</v>
      </c>
      <c r="AA356" s="253"/>
      <c r="AB356" s="93"/>
    </row>
    <row r="357" spans="1:28" ht="19.5" customHeight="1" x14ac:dyDescent="0.15">
      <c r="A357" s="190"/>
      <c r="B357" s="191"/>
      <c r="C357" s="191"/>
      <c r="D357" s="191"/>
      <c r="E357" s="189" t="s">
        <v>150</v>
      </c>
      <c r="F357" s="240">
        <v>1124.9290000000001</v>
      </c>
      <c r="G357" s="254"/>
      <c r="H357" s="254"/>
      <c r="I357" s="254"/>
      <c r="J357" s="254"/>
      <c r="K357" s="254"/>
      <c r="L357" s="254"/>
      <c r="M357" s="254"/>
      <c r="N357" s="254"/>
      <c r="O357" s="254"/>
      <c r="P357" s="254"/>
      <c r="Q357" s="255"/>
      <c r="R357" s="94"/>
      <c r="S357" s="254"/>
      <c r="T357" s="254"/>
      <c r="U357" s="254"/>
      <c r="V357" s="254"/>
      <c r="W357" s="254"/>
      <c r="X357" s="254"/>
      <c r="Y357" s="254"/>
      <c r="Z357" s="254"/>
      <c r="AA357" s="253" t="s">
        <v>151</v>
      </c>
      <c r="AB357" s="93"/>
    </row>
    <row r="358" spans="1:28" ht="19.5" customHeight="1" x14ac:dyDescent="0.15">
      <c r="A358" s="192"/>
      <c r="B358" s="193" t="s">
        <v>152</v>
      </c>
      <c r="C358" s="188"/>
      <c r="D358" s="188"/>
      <c r="E358" s="189" t="s">
        <v>184</v>
      </c>
      <c r="F358" s="240">
        <v>5231.3500000000004</v>
      </c>
      <c r="G358" s="240">
        <v>8.65</v>
      </c>
      <c r="H358" s="240">
        <v>16.3</v>
      </c>
      <c r="I358" s="240">
        <v>39.54</v>
      </c>
      <c r="J358" s="240">
        <v>104.85</v>
      </c>
      <c r="K358" s="240">
        <v>48.8</v>
      </c>
      <c r="L358" s="240">
        <v>117.85</v>
      </c>
      <c r="M358" s="240">
        <v>359.44</v>
      </c>
      <c r="N358" s="240">
        <v>375.38</v>
      </c>
      <c r="O358" s="240">
        <v>730.4</v>
      </c>
      <c r="P358" s="240">
        <v>882.81</v>
      </c>
      <c r="Q358" s="240">
        <v>354.7</v>
      </c>
      <c r="R358" s="240">
        <v>905.75</v>
      </c>
      <c r="S358" s="240">
        <v>743.12</v>
      </c>
      <c r="T358" s="240">
        <v>451.47</v>
      </c>
      <c r="U358" s="240">
        <v>44.44</v>
      </c>
      <c r="V358" s="240">
        <v>33.32</v>
      </c>
      <c r="W358" s="240">
        <v>6.11</v>
      </c>
      <c r="X358" s="240">
        <v>3.01</v>
      </c>
      <c r="Y358" s="240">
        <v>3</v>
      </c>
      <c r="Z358" s="240">
        <v>0</v>
      </c>
      <c r="AA358" s="248">
        <v>2.41</v>
      </c>
      <c r="AB358" s="93"/>
    </row>
    <row r="359" spans="1:28" ht="19.5" customHeight="1" x14ac:dyDescent="0.15">
      <c r="A359" s="194"/>
      <c r="B359" s="195"/>
      <c r="C359" s="191"/>
      <c r="D359" s="191"/>
      <c r="E359" s="189" t="s">
        <v>150</v>
      </c>
      <c r="F359" s="240">
        <v>1124.9290000000001</v>
      </c>
      <c r="G359" s="240">
        <v>0</v>
      </c>
      <c r="H359" s="240">
        <v>4.0000000000000001E-3</v>
      </c>
      <c r="I359" s="240">
        <v>0.877</v>
      </c>
      <c r="J359" s="240">
        <v>5.5780000000000003</v>
      </c>
      <c r="K359" s="240">
        <v>5.0609999999999999</v>
      </c>
      <c r="L359" s="240">
        <v>18.416</v>
      </c>
      <c r="M359" s="240">
        <v>51.347000000000001</v>
      </c>
      <c r="N359" s="240">
        <v>75.167000000000002</v>
      </c>
      <c r="O359" s="240">
        <v>176.33600000000001</v>
      </c>
      <c r="P359" s="240">
        <v>219.54499999999999</v>
      </c>
      <c r="Q359" s="240">
        <v>90.522999999999996</v>
      </c>
      <c r="R359" s="240">
        <v>180.00899999999999</v>
      </c>
      <c r="S359" s="240">
        <v>176.59800000000001</v>
      </c>
      <c r="T359" s="240">
        <v>96.822000000000003</v>
      </c>
      <c r="U359" s="240">
        <v>13.567</v>
      </c>
      <c r="V359" s="240">
        <v>10.603999999999999</v>
      </c>
      <c r="W359" s="240">
        <v>1.762</v>
      </c>
      <c r="X359" s="240">
        <v>0.56799999999999995</v>
      </c>
      <c r="Y359" s="240">
        <v>1.1519999999999999</v>
      </c>
      <c r="Z359" s="240">
        <v>0</v>
      </c>
      <c r="AA359" s="248">
        <v>0.99299999999999999</v>
      </c>
      <c r="AB359" s="93"/>
    </row>
    <row r="360" spans="1:28" ht="19.5" customHeight="1" x14ac:dyDescent="0.15">
      <c r="A360" s="194"/>
      <c r="B360" s="196"/>
      <c r="C360" s="193" t="s">
        <v>152</v>
      </c>
      <c r="D360" s="188"/>
      <c r="E360" s="189" t="s">
        <v>184</v>
      </c>
      <c r="F360" s="240">
        <v>3164.71</v>
      </c>
      <c r="G360" s="240">
        <v>6</v>
      </c>
      <c r="H360" s="240">
        <v>9.32</v>
      </c>
      <c r="I360" s="240">
        <v>34.229999999999997</v>
      </c>
      <c r="J360" s="240">
        <v>21.73</v>
      </c>
      <c r="K360" s="240">
        <v>42.43</v>
      </c>
      <c r="L360" s="240">
        <v>99.42</v>
      </c>
      <c r="M360" s="240">
        <v>120.42</v>
      </c>
      <c r="N360" s="240">
        <v>215.8</v>
      </c>
      <c r="O360" s="240">
        <v>640.72</v>
      </c>
      <c r="P360" s="240">
        <v>773.46</v>
      </c>
      <c r="Q360" s="240">
        <v>272.8</v>
      </c>
      <c r="R360" s="240">
        <v>314.51</v>
      </c>
      <c r="S360" s="240">
        <v>387.72</v>
      </c>
      <c r="T360" s="240">
        <v>160.36000000000001</v>
      </c>
      <c r="U360" s="240">
        <v>35.229999999999997</v>
      </c>
      <c r="V360" s="240">
        <v>22.01</v>
      </c>
      <c r="W360" s="240">
        <v>3.57</v>
      </c>
      <c r="X360" s="240">
        <v>0.09</v>
      </c>
      <c r="Y360" s="240">
        <v>2.48</v>
      </c>
      <c r="Z360" s="240">
        <v>0</v>
      </c>
      <c r="AA360" s="248">
        <v>2.41</v>
      </c>
      <c r="AB360" s="93"/>
    </row>
    <row r="361" spans="1:28" ht="19.5" customHeight="1" x14ac:dyDescent="0.15">
      <c r="A361" s="194"/>
      <c r="B361" s="197"/>
      <c r="C361" s="197"/>
      <c r="D361" s="191"/>
      <c r="E361" s="189" t="s">
        <v>150</v>
      </c>
      <c r="F361" s="240">
        <v>839.98500000000001</v>
      </c>
      <c r="G361" s="240">
        <v>0</v>
      </c>
      <c r="H361" s="240">
        <v>0</v>
      </c>
      <c r="I361" s="240">
        <v>0.74199999999999999</v>
      </c>
      <c r="J361" s="240">
        <v>1.4259999999999999</v>
      </c>
      <c r="K361" s="240">
        <v>4.6139999999999999</v>
      </c>
      <c r="L361" s="240">
        <v>16.701000000000001</v>
      </c>
      <c r="M361" s="240">
        <v>27.448</v>
      </c>
      <c r="N361" s="240">
        <v>57.39</v>
      </c>
      <c r="O361" s="240">
        <v>165.28800000000001</v>
      </c>
      <c r="P361" s="240">
        <v>204.24100000000001</v>
      </c>
      <c r="Q361" s="240">
        <v>77.662000000000006</v>
      </c>
      <c r="R361" s="240">
        <v>91.594999999999999</v>
      </c>
      <c r="S361" s="240">
        <v>119.30500000000001</v>
      </c>
      <c r="T361" s="240">
        <v>50.195999999999998</v>
      </c>
      <c r="U361" s="240">
        <v>12.012</v>
      </c>
      <c r="V361" s="240">
        <v>7.9290000000000003</v>
      </c>
      <c r="W361" s="240">
        <v>1.389</v>
      </c>
      <c r="X361" s="240">
        <v>3.6999999999999998E-2</v>
      </c>
      <c r="Y361" s="240">
        <v>1.0169999999999999</v>
      </c>
      <c r="Z361" s="240">
        <v>0</v>
      </c>
      <c r="AA361" s="248">
        <v>0.99299999999999999</v>
      </c>
      <c r="AB361" s="93"/>
    </row>
    <row r="362" spans="1:28" ht="19.5" customHeight="1" x14ac:dyDescent="0.15">
      <c r="A362" s="194"/>
      <c r="B362" s="198"/>
      <c r="C362" s="189"/>
      <c r="D362" s="189" t="s">
        <v>153</v>
      </c>
      <c r="E362" s="189" t="s">
        <v>184</v>
      </c>
      <c r="F362" s="240">
        <v>3072.36</v>
      </c>
      <c r="G362" s="240">
        <v>5.77</v>
      </c>
      <c r="H362" s="240">
        <v>8.5500000000000007</v>
      </c>
      <c r="I362" s="240">
        <v>18.37</v>
      </c>
      <c r="J362" s="240">
        <v>6.52</v>
      </c>
      <c r="K362" s="240">
        <v>21.81</v>
      </c>
      <c r="L362" s="240">
        <v>64.81</v>
      </c>
      <c r="M362" s="240">
        <v>119.5</v>
      </c>
      <c r="N362" s="240">
        <v>214.87</v>
      </c>
      <c r="O362" s="240">
        <v>640.72</v>
      </c>
      <c r="P362" s="240">
        <v>773.46</v>
      </c>
      <c r="Q362" s="240">
        <v>269.60000000000002</v>
      </c>
      <c r="R362" s="240">
        <v>314.51</v>
      </c>
      <c r="S362" s="240">
        <v>387.72</v>
      </c>
      <c r="T362" s="240">
        <v>160.36000000000001</v>
      </c>
      <c r="U362" s="240">
        <v>35.229999999999997</v>
      </c>
      <c r="V362" s="240">
        <v>22.01</v>
      </c>
      <c r="W362" s="240">
        <v>3.57</v>
      </c>
      <c r="X362" s="240">
        <v>0.09</v>
      </c>
      <c r="Y362" s="240">
        <v>2.48</v>
      </c>
      <c r="Z362" s="240">
        <v>0</v>
      </c>
      <c r="AA362" s="248">
        <v>2.41</v>
      </c>
      <c r="AB362" s="93"/>
    </row>
    <row r="363" spans="1:28" ht="19.5" customHeight="1" x14ac:dyDescent="0.15">
      <c r="A363" s="194"/>
      <c r="B363" s="198" t="s">
        <v>154</v>
      </c>
      <c r="C363" s="198"/>
      <c r="D363" s="198"/>
      <c r="E363" s="189" t="s">
        <v>150</v>
      </c>
      <c r="F363" s="240">
        <v>833.73099999999999</v>
      </c>
      <c r="G363" s="240">
        <v>0</v>
      </c>
      <c r="H363" s="240">
        <v>0</v>
      </c>
      <c r="I363" s="240">
        <v>0.34399999999999997</v>
      </c>
      <c r="J363" s="240">
        <v>0.66100000000000003</v>
      </c>
      <c r="K363" s="240">
        <v>3.1659999999999999</v>
      </c>
      <c r="L363" s="240">
        <v>13.587999999999999</v>
      </c>
      <c r="M363" s="240">
        <v>27.356000000000002</v>
      </c>
      <c r="N363" s="240">
        <v>57.287999999999997</v>
      </c>
      <c r="O363" s="240">
        <v>165.28800000000001</v>
      </c>
      <c r="P363" s="240">
        <v>204.24100000000001</v>
      </c>
      <c r="Q363" s="240">
        <v>77.325999999999993</v>
      </c>
      <c r="R363" s="240">
        <v>91.594999999999999</v>
      </c>
      <c r="S363" s="240">
        <v>119.30500000000001</v>
      </c>
      <c r="T363" s="240">
        <v>50.195999999999998</v>
      </c>
      <c r="U363" s="240">
        <v>12.012</v>
      </c>
      <c r="V363" s="240">
        <v>7.9290000000000003</v>
      </c>
      <c r="W363" s="240">
        <v>1.389</v>
      </c>
      <c r="X363" s="240">
        <v>3.6999999999999998E-2</v>
      </c>
      <c r="Y363" s="240">
        <v>1.0169999999999999</v>
      </c>
      <c r="Z363" s="240">
        <v>0</v>
      </c>
      <c r="AA363" s="248">
        <v>0.99299999999999999</v>
      </c>
      <c r="AB363" s="93"/>
    </row>
    <row r="364" spans="1:28" ht="19.5" customHeight="1" x14ac:dyDescent="0.15">
      <c r="A364" s="194" t="s">
        <v>155</v>
      </c>
      <c r="B364" s="198"/>
      <c r="C364" s="198" t="s">
        <v>10</v>
      </c>
      <c r="D364" s="189" t="s">
        <v>156</v>
      </c>
      <c r="E364" s="189" t="s">
        <v>184</v>
      </c>
      <c r="F364" s="240">
        <v>1594.19</v>
      </c>
      <c r="G364" s="240">
        <v>4.59</v>
      </c>
      <c r="H364" s="240">
        <v>4.37</v>
      </c>
      <c r="I364" s="240">
        <v>12.57</v>
      </c>
      <c r="J364" s="240">
        <v>2.64</v>
      </c>
      <c r="K364" s="240">
        <v>14.67</v>
      </c>
      <c r="L364" s="240">
        <v>64.5</v>
      </c>
      <c r="M364" s="240">
        <v>89.83</v>
      </c>
      <c r="N364" s="240">
        <v>174.28</v>
      </c>
      <c r="O364" s="240">
        <v>356.56</v>
      </c>
      <c r="P364" s="240">
        <v>352.98</v>
      </c>
      <c r="Q364" s="240">
        <v>119.74</v>
      </c>
      <c r="R364" s="240">
        <v>125.43</v>
      </c>
      <c r="S364" s="240">
        <v>167.06</v>
      </c>
      <c r="T364" s="240">
        <v>63.25</v>
      </c>
      <c r="U364" s="240">
        <v>18.989999999999998</v>
      </c>
      <c r="V364" s="240">
        <v>14.68</v>
      </c>
      <c r="W364" s="240">
        <v>3.07</v>
      </c>
      <c r="X364" s="240">
        <v>0.09</v>
      </c>
      <c r="Y364" s="240">
        <v>2.48</v>
      </c>
      <c r="Z364" s="240">
        <v>0</v>
      </c>
      <c r="AA364" s="248">
        <v>2.41</v>
      </c>
      <c r="AB364" s="93"/>
    </row>
    <row r="365" spans="1:28" ht="19.5" customHeight="1" x14ac:dyDescent="0.15">
      <c r="A365" s="194"/>
      <c r="B365" s="198"/>
      <c r="C365" s="198"/>
      <c r="D365" s="198"/>
      <c r="E365" s="189" t="s">
        <v>150</v>
      </c>
      <c r="F365" s="240">
        <v>522.96900000000005</v>
      </c>
      <c r="G365" s="240">
        <v>0</v>
      </c>
      <c r="H365" s="240">
        <v>0</v>
      </c>
      <c r="I365" s="240">
        <v>0.28699999999999998</v>
      </c>
      <c r="J365" s="240">
        <v>0.317</v>
      </c>
      <c r="K365" s="240">
        <v>2.496</v>
      </c>
      <c r="L365" s="240">
        <v>13.551</v>
      </c>
      <c r="M365" s="240">
        <v>22.481000000000002</v>
      </c>
      <c r="N365" s="240">
        <v>50.555</v>
      </c>
      <c r="O365" s="240">
        <v>114.09699999999999</v>
      </c>
      <c r="P365" s="240">
        <v>119.887</v>
      </c>
      <c r="Q365" s="240">
        <v>44.311999999999998</v>
      </c>
      <c r="R365" s="240">
        <v>47.610999999999997</v>
      </c>
      <c r="S365" s="240">
        <v>64.957999999999998</v>
      </c>
      <c r="T365" s="240">
        <v>25.3</v>
      </c>
      <c r="U365" s="240">
        <v>7.7880000000000003</v>
      </c>
      <c r="V365" s="240">
        <v>6.0229999999999997</v>
      </c>
      <c r="W365" s="240">
        <v>1.2589999999999999</v>
      </c>
      <c r="X365" s="240">
        <v>3.6999999999999998E-2</v>
      </c>
      <c r="Y365" s="240">
        <v>1.0169999999999999</v>
      </c>
      <c r="Z365" s="240">
        <v>0</v>
      </c>
      <c r="AA365" s="248">
        <v>0.99299999999999999</v>
      </c>
      <c r="AB365" s="93"/>
    </row>
    <row r="366" spans="1:28" ht="19.5" customHeight="1" x14ac:dyDescent="0.15">
      <c r="A366" s="194"/>
      <c r="B366" s="198"/>
      <c r="C366" s="198"/>
      <c r="D366" s="189" t="s">
        <v>157</v>
      </c>
      <c r="E366" s="189" t="s">
        <v>184</v>
      </c>
      <c r="F366" s="240">
        <v>1374.57</v>
      </c>
      <c r="G366" s="240">
        <v>0</v>
      </c>
      <c r="H366" s="240">
        <v>0.93</v>
      </c>
      <c r="I366" s="240">
        <v>0.53</v>
      </c>
      <c r="J366" s="240">
        <v>0</v>
      </c>
      <c r="K366" s="240">
        <v>6.55</v>
      </c>
      <c r="L366" s="240">
        <v>0.31</v>
      </c>
      <c r="M366" s="240">
        <v>14.78</v>
      </c>
      <c r="N366" s="240">
        <v>35.83</v>
      </c>
      <c r="O366" s="240">
        <v>283.33999999999997</v>
      </c>
      <c r="P366" s="240">
        <v>415.24</v>
      </c>
      <c r="Q366" s="240">
        <v>148.81</v>
      </c>
      <c r="R366" s="240">
        <v>177.03</v>
      </c>
      <c r="S366" s="240">
        <v>185.73</v>
      </c>
      <c r="T366" s="240">
        <v>82.35</v>
      </c>
      <c r="U366" s="240">
        <v>16.239999999999998</v>
      </c>
      <c r="V366" s="240">
        <v>6.9</v>
      </c>
      <c r="W366" s="240">
        <v>0</v>
      </c>
      <c r="X366" s="240">
        <v>0</v>
      </c>
      <c r="Y366" s="240">
        <v>0</v>
      </c>
      <c r="Z366" s="240">
        <v>0</v>
      </c>
      <c r="AA366" s="248">
        <v>0</v>
      </c>
      <c r="AB366" s="93"/>
    </row>
    <row r="367" spans="1:28" ht="19.5" customHeight="1" x14ac:dyDescent="0.15">
      <c r="A367" s="194"/>
      <c r="B367" s="198"/>
      <c r="C367" s="198"/>
      <c r="D367" s="198"/>
      <c r="E367" s="189" t="s">
        <v>150</v>
      </c>
      <c r="F367" s="240">
        <v>287.22000000000003</v>
      </c>
      <c r="G367" s="240">
        <v>0</v>
      </c>
      <c r="H367" s="240">
        <v>0</v>
      </c>
      <c r="I367" s="240">
        <v>0</v>
      </c>
      <c r="J367" s="240">
        <v>0</v>
      </c>
      <c r="K367" s="240">
        <v>0.65500000000000003</v>
      </c>
      <c r="L367" s="240">
        <v>3.6999999999999998E-2</v>
      </c>
      <c r="M367" s="240">
        <v>2.0699999999999998</v>
      </c>
      <c r="N367" s="240">
        <v>5.7329999999999997</v>
      </c>
      <c r="O367" s="240">
        <v>51.002000000000002</v>
      </c>
      <c r="P367" s="240">
        <v>83.043000000000006</v>
      </c>
      <c r="Q367" s="240">
        <v>32.74</v>
      </c>
      <c r="R367" s="240">
        <v>40.729999999999997</v>
      </c>
      <c r="S367" s="240">
        <v>44.576999999999998</v>
      </c>
      <c r="T367" s="240">
        <v>20.614999999999998</v>
      </c>
      <c r="U367" s="240">
        <v>4.2240000000000002</v>
      </c>
      <c r="V367" s="240">
        <v>1.794</v>
      </c>
      <c r="W367" s="240">
        <v>0</v>
      </c>
      <c r="X367" s="240">
        <v>0</v>
      </c>
      <c r="Y367" s="240">
        <v>0</v>
      </c>
      <c r="Z367" s="240">
        <v>0</v>
      </c>
      <c r="AA367" s="248">
        <v>0</v>
      </c>
      <c r="AB367" s="93"/>
    </row>
    <row r="368" spans="1:28" ht="19.5" customHeight="1" x14ac:dyDescent="0.15">
      <c r="A368" s="194"/>
      <c r="B368" s="198" t="s">
        <v>158</v>
      </c>
      <c r="C368" s="198" t="s">
        <v>159</v>
      </c>
      <c r="D368" s="189" t="s">
        <v>160</v>
      </c>
      <c r="E368" s="189" t="s">
        <v>184</v>
      </c>
      <c r="F368" s="240">
        <v>0.93</v>
      </c>
      <c r="G368" s="240">
        <v>0</v>
      </c>
      <c r="H368" s="240">
        <v>0</v>
      </c>
      <c r="I368" s="240">
        <v>0</v>
      </c>
      <c r="J368" s="240">
        <v>0</v>
      </c>
      <c r="K368" s="240">
        <v>0</v>
      </c>
      <c r="L368" s="240">
        <v>0</v>
      </c>
      <c r="M368" s="240">
        <v>0</v>
      </c>
      <c r="N368" s="240">
        <v>0</v>
      </c>
      <c r="O368" s="240">
        <v>0</v>
      </c>
      <c r="P368" s="240">
        <v>0</v>
      </c>
      <c r="Q368" s="240">
        <v>0</v>
      </c>
      <c r="R368" s="240">
        <v>0</v>
      </c>
      <c r="S368" s="240">
        <v>0</v>
      </c>
      <c r="T368" s="240">
        <v>0</v>
      </c>
      <c r="U368" s="240">
        <v>0</v>
      </c>
      <c r="V368" s="240">
        <v>0.43</v>
      </c>
      <c r="W368" s="240">
        <v>0.5</v>
      </c>
      <c r="X368" s="240">
        <v>0</v>
      </c>
      <c r="Y368" s="240">
        <v>0</v>
      </c>
      <c r="Z368" s="240">
        <v>0</v>
      </c>
      <c r="AA368" s="248">
        <v>0</v>
      </c>
      <c r="AB368" s="93"/>
    </row>
    <row r="369" spans="1:28" ht="19.5" customHeight="1" x14ac:dyDescent="0.15">
      <c r="A369" s="194"/>
      <c r="B369" s="198"/>
      <c r="C369" s="198"/>
      <c r="D369" s="198"/>
      <c r="E369" s="189" t="s">
        <v>150</v>
      </c>
      <c r="F369" s="240">
        <v>0.24199999999999999</v>
      </c>
      <c r="G369" s="240">
        <v>0</v>
      </c>
      <c r="H369" s="240">
        <v>0</v>
      </c>
      <c r="I369" s="240">
        <v>0</v>
      </c>
      <c r="J369" s="240">
        <v>0</v>
      </c>
      <c r="K369" s="240">
        <v>0</v>
      </c>
      <c r="L369" s="240">
        <v>0</v>
      </c>
      <c r="M369" s="240">
        <v>0</v>
      </c>
      <c r="N369" s="240">
        <v>0</v>
      </c>
      <c r="O369" s="240">
        <v>0</v>
      </c>
      <c r="P369" s="240">
        <v>0</v>
      </c>
      <c r="Q369" s="240">
        <v>0</v>
      </c>
      <c r="R369" s="240">
        <v>0</v>
      </c>
      <c r="S369" s="240">
        <v>0</v>
      </c>
      <c r="T369" s="240">
        <v>0</v>
      </c>
      <c r="U369" s="240">
        <v>0</v>
      </c>
      <c r="V369" s="240">
        <v>0.112</v>
      </c>
      <c r="W369" s="240">
        <v>0.13</v>
      </c>
      <c r="X369" s="240">
        <v>0</v>
      </c>
      <c r="Y369" s="240">
        <v>0</v>
      </c>
      <c r="Z369" s="240">
        <v>0</v>
      </c>
      <c r="AA369" s="248">
        <v>0</v>
      </c>
      <c r="AB369" s="93"/>
    </row>
    <row r="370" spans="1:28" ht="19.5" customHeight="1" x14ac:dyDescent="0.15">
      <c r="A370" s="194"/>
      <c r="B370" s="198"/>
      <c r="C370" s="198"/>
      <c r="D370" s="189" t="s">
        <v>161</v>
      </c>
      <c r="E370" s="189" t="s">
        <v>184</v>
      </c>
      <c r="F370" s="240">
        <v>5.1100000000000003</v>
      </c>
      <c r="G370" s="240">
        <v>0</v>
      </c>
      <c r="H370" s="240">
        <v>0.86</v>
      </c>
      <c r="I370" s="240">
        <v>3.78</v>
      </c>
      <c r="J370" s="240">
        <v>0.25</v>
      </c>
      <c r="K370" s="240">
        <v>0</v>
      </c>
      <c r="L370" s="240">
        <v>0</v>
      </c>
      <c r="M370" s="240">
        <v>0</v>
      </c>
      <c r="N370" s="240">
        <v>0</v>
      </c>
      <c r="O370" s="240">
        <v>0</v>
      </c>
      <c r="P370" s="240">
        <v>0</v>
      </c>
      <c r="Q370" s="240">
        <v>0</v>
      </c>
      <c r="R370" s="240">
        <v>0</v>
      </c>
      <c r="S370" s="240">
        <v>0.22</v>
      </c>
      <c r="T370" s="240">
        <v>0</v>
      </c>
      <c r="U370" s="240">
        <v>0</v>
      </c>
      <c r="V370" s="240">
        <v>0</v>
      </c>
      <c r="W370" s="240">
        <v>0</v>
      </c>
      <c r="X370" s="240">
        <v>0</v>
      </c>
      <c r="Y370" s="240">
        <v>0</v>
      </c>
      <c r="Z370" s="240">
        <v>0</v>
      </c>
      <c r="AA370" s="248">
        <v>0</v>
      </c>
      <c r="AB370" s="93"/>
    </row>
    <row r="371" spans="1:28" ht="19.5" customHeight="1" x14ac:dyDescent="0.15">
      <c r="A371" s="194"/>
      <c r="B371" s="198"/>
      <c r="C371" s="198"/>
      <c r="D371" s="198"/>
      <c r="E371" s="189" t="s">
        <v>150</v>
      </c>
      <c r="F371" s="240">
        <v>5.2999999999999999E-2</v>
      </c>
      <c r="G371" s="240">
        <v>0</v>
      </c>
      <c r="H371" s="240">
        <v>0</v>
      </c>
      <c r="I371" s="240">
        <v>0</v>
      </c>
      <c r="J371" s="240">
        <v>3.0000000000000001E-3</v>
      </c>
      <c r="K371" s="240">
        <v>0</v>
      </c>
      <c r="L371" s="240">
        <v>0</v>
      </c>
      <c r="M371" s="240">
        <v>0</v>
      </c>
      <c r="N371" s="240">
        <v>0</v>
      </c>
      <c r="O371" s="240">
        <v>0</v>
      </c>
      <c r="P371" s="240">
        <v>0</v>
      </c>
      <c r="Q371" s="240">
        <v>0</v>
      </c>
      <c r="R371" s="240">
        <v>0</v>
      </c>
      <c r="S371" s="240">
        <v>0.05</v>
      </c>
      <c r="T371" s="240">
        <v>0</v>
      </c>
      <c r="U371" s="240">
        <v>0</v>
      </c>
      <c r="V371" s="240">
        <v>0</v>
      </c>
      <c r="W371" s="240">
        <v>0</v>
      </c>
      <c r="X371" s="240">
        <v>0</v>
      </c>
      <c r="Y371" s="240">
        <v>0</v>
      </c>
      <c r="Z371" s="240">
        <v>0</v>
      </c>
      <c r="AA371" s="248">
        <v>0</v>
      </c>
      <c r="AB371" s="93"/>
    </row>
    <row r="372" spans="1:28" ht="19.5" customHeight="1" x14ac:dyDescent="0.15">
      <c r="A372" s="194"/>
      <c r="B372" s="198"/>
      <c r="C372" s="198" t="s">
        <v>162</v>
      </c>
      <c r="D372" s="189" t="s">
        <v>163</v>
      </c>
      <c r="E372" s="189" t="s">
        <v>184</v>
      </c>
      <c r="F372" s="240">
        <v>96.54</v>
      </c>
      <c r="G372" s="240">
        <v>1.18</v>
      </c>
      <c r="H372" s="240">
        <v>2.39</v>
      </c>
      <c r="I372" s="240">
        <v>1.49</v>
      </c>
      <c r="J372" s="240">
        <v>3.38</v>
      </c>
      <c r="K372" s="240">
        <v>0</v>
      </c>
      <c r="L372" s="240">
        <v>0</v>
      </c>
      <c r="M372" s="240">
        <v>14.71</v>
      </c>
      <c r="N372" s="240">
        <v>4.76</v>
      </c>
      <c r="O372" s="240">
        <v>0.82</v>
      </c>
      <c r="P372" s="240">
        <v>5.24</v>
      </c>
      <c r="Q372" s="240">
        <v>1.05</v>
      </c>
      <c r="R372" s="240">
        <v>12.05</v>
      </c>
      <c r="S372" s="240">
        <v>34.71</v>
      </c>
      <c r="T372" s="240">
        <v>14.76</v>
      </c>
      <c r="U372" s="240">
        <v>0</v>
      </c>
      <c r="V372" s="240">
        <v>0</v>
      </c>
      <c r="W372" s="240">
        <v>0</v>
      </c>
      <c r="X372" s="240">
        <v>0</v>
      </c>
      <c r="Y372" s="240">
        <v>0</v>
      </c>
      <c r="Z372" s="240">
        <v>0</v>
      </c>
      <c r="AA372" s="248">
        <v>0</v>
      </c>
      <c r="AB372" s="93"/>
    </row>
    <row r="373" spans="1:28" ht="19.5" customHeight="1" x14ac:dyDescent="0.15">
      <c r="A373" s="194"/>
      <c r="B373" s="198" t="s">
        <v>20</v>
      </c>
      <c r="C373" s="198"/>
      <c r="D373" s="198"/>
      <c r="E373" s="189" t="s">
        <v>150</v>
      </c>
      <c r="F373" s="240">
        <v>23.219000000000001</v>
      </c>
      <c r="G373" s="240">
        <v>0</v>
      </c>
      <c r="H373" s="240">
        <v>0</v>
      </c>
      <c r="I373" s="240">
        <v>5.7000000000000002E-2</v>
      </c>
      <c r="J373" s="240">
        <v>0.33800000000000002</v>
      </c>
      <c r="K373" s="240">
        <v>0</v>
      </c>
      <c r="L373" s="240">
        <v>0</v>
      </c>
      <c r="M373" s="240">
        <v>2.7949999999999999</v>
      </c>
      <c r="N373" s="240">
        <v>1</v>
      </c>
      <c r="O373" s="240">
        <v>0.189</v>
      </c>
      <c r="P373" s="240">
        <v>1.3109999999999999</v>
      </c>
      <c r="Q373" s="240">
        <v>0.27400000000000002</v>
      </c>
      <c r="R373" s="240">
        <v>3.254</v>
      </c>
      <c r="S373" s="240">
        <v>9.7200000000000006</v>
      </c>
      <c r="T373" s="240">
        <v>4.2809999999999997</v>
      </c>
      <c r="U373" s="240">
        <v>0</v>
      </c>
      <c r="V373" s="240">
        <v>0</v>
      </c>
      <c r="W373" s="240">
        <v>0</v>
      </c>
      <c r="X373" s="240">
        <v>0</v>
      </c>
      <c r="Y373" s="240">
        <v>0</v>
      </c>
      <c r="Z373" s="240">
        <v>0</v>
      </c>
      <c r="AA373" s="248">
        <v>0</v>
      </c>
      <c r="AB373" s="93"/>
    </row>
    <row r="374" spans="1:28" ht="19.5" customHeight="1" x14ac:dyDescent="0.15">
      <c r="A374" s="194"/>
      <c r="B374" s="198"/>
      <c r="C374" s="198"/>
      <c r="D374" s="189" t="s">
        <v>164</v>
      </c>
      <c r="E374" s="189" t="s">
        <v>184</v>
      </c>
      <c r="F374" s="240">
        <v>1.02</v>
      </c>
      <c r="G374" s="240">
        <v>0</v>
      </c>
      <c r="H374" s="240">
        <v>0</v>
      </c>
      <c r="I374" s="240">
        <v>0</v>
      </c>
      <c r="J374" s="240">
        <v>0.25</v>
      </c>
      <c r="K374" s="240">
        <v>0.59</v>
      </c>
      <c r="L374" s="240">
        <v>0</v>
      </c>
      <c r="M374" s="240">
        <v>0.18</v>
      </c>
      <c r="N374" s="240">
        <v>0</v>
      </c>
      <c r="O374" s="240">
        <v>0</v>
      </c>
      <c r="P374" s="240">
        <v>0</v>
      </c>
      <c r="Q374" s="240">
        <v>0</v>
      </c>
      <c r="R374" s="240">
        <v>0</v>
      </c>
      <c r="S374" s="240">
        <v>0</v>
      </c>
      <c r="T374" s="240">
        <v>0</v>
      </c>
      <c r="U374" s="240">
        <v>0</v>
      </c>
      <c r="V374" s="240">
        <v>0</v>
      </c>
      <c r="W374" s="240">
        <v>0</v>
      </c>
      <c r="X374" s="240">
        <v>0</v>
      </c>
      <c r="Y374" s="240">
        <v>0</v>
      </c>
      <c r="Z374" s="240">
        <v>0</v>
      </c>
      <c r="AA374" s="248">
        <v>0</v>
      </c>
      <c r="AB374" s="93"/>
    </row>
    <row r="375" spans="1:28" ht="19.5" customHeight="1" x14ac:dyDescent="0.15">
      <c r="A375" s="194" t="s">
        <v>227</v>
      </c>
      <c r="B375" s="198"/>
      <c r="C375" s="198"/>
      <c r="D375" s="198"/>
      <c r="E375" s="189" t="s">
        <v>150</v>
      </c>
      <c r="F375" s="240">
        <v>2.8000000000000001E-2</v>
      </c>
      <c r="G375" s="240">
        <v>0</v>
      </c>
      <c r="H375" s="240">
        <v>0</v>
      </c>
      <c r="I375" s="240">
        <v>0</v>
      </c>
      <c r="J375" s="240">
        <v>3.0000000000000001E-3</v>
      </c>
      <c r="K375" s="240">
        <v>1.4999999999999999E-2</v>
      </c>
      <c r="L375" s="240">
        <v>0</v>
      </c>
      <c r="M375" s="240">
        <v>0.01</v>
      </c>
      <c r="N375" s="240">
        <v>0</v>
      </c>
      <c r="O375" s="240">
        <v>0</v>
      </c>
      <c r="P375" s="240">
        <v>0</v>
      </c>
      <c r="Q375" s="240">
        <v>0</v>
      </c>
      <c r="R375" s="240">
        <v>0</v>
      </c>
      <c r="S375" s="240">
        <v>0</v>
      </c>
      <c r="T375" s="240">
        <v>0</v>
      </c>
      <c r="U375" s="240">
        <v>0</v>
      </c>
      <c r="V375" s="240">
        <v>0</v>
      </c>
      <c r="W375" s="240">
        <v>0</v>
      </c>
      <c r="X375" s="240">
        <v>0</v>
      </c>
      <c r="Y375" s="240">
        <v>0</v>
      </c>
      <c r="Z375" s="240">
        <v>0</v>
      </c>
      <c r="AA375" s="248">
        <v>0</v>
      </c>
      <c r="AB375" s="93"/>
    </row>
    <row r="376" spans="1:28" ht="19.5" customHeight="1" x14ac:dyDescent="0.15">
      <c r="A376" s="194"/>
      <c r="B376" s="197"/>
      <c r="C376" s="193" t="s">
        <v>165</v>
      </c>
      <c r="D376" s="188"/>
      <c r="E376" s="189" t="s">
        <v>184</v>
      </c>
      <c r="F376" s="240">
        <v>92.35</v>
      </c>
      <c r="G376" s="240">
        <v>0.23</v>
      </c>
      <c r="H376" s="240">
        <v>0.77</v>
      </c>
      <c r="I376" s="240">
        <v>15.86</v>
      </c>
      <c r="J376" s="240">
        <v>15.21</v>
      </c>
      <c r="K376" s="240">
        <v>20.62</v>
      </c>
      <c r="L376" s="240">
        <v>34.61</v>
      </c>
      <c r="M376" s="240">
        <v>0.92</v>
      </c>
      <c r="N376" s="240">
        <v>0.93</v>
      </c>
      <c r="O376" s="240">
        <v>0</v>
      </c>
      <c r="P376" s="240">
        <v>0</v>
      </c>
      <c r="Q376" s="240">
        <v>3.2</v>
      </c>
      <c r="R376" s="240">
        <v>0</v>
      </c>
      <c r="S376" s="240">
        <v>0</v>
      </c>
      <c r="T376" s="240">
        <v>0</v>
      </c>
      <c r="U376" s="240">
        <v>0</v>
      </c>
      <c r="V376" s="240">
        <v>0</v>
      </c>
      <c r="W376" s="240">
        <v>0</v>
      </c>
      <c r="X376" s="240">
        <v>0</v>
      </c>
      <c r="Y376" s="240">
        <v>0</v>
      </c>
      <c r="Z376" s="240">
        <v>0</v>
      </c>
      <c r="AA376" s="248">
        <v>0</v>
      </c>
      <c r="AB376" s="93"/>
    </row>
    <row r="377" spans="1:28" ht="19.5" customHeight="1" x14ac:dyDescent="0.15">
      <c r="A377" s="194"/>
      <c r="B377" s="197"/>
      <c r="C377" s="197"/>
      <c r="D377" s="191"/>
      <c r="E377" s="189" t="s">
        <v>150</v>
      </c>
      <c r="F377" s="240">
        <v>6.2539999999999996</v>
      </c>
      <c r="G377" s="240">
        <v>0</v>
      </c>
      <c r="H377" s="240">
        <v>0</v>
      </c>
      <c r="I377" s="240">
        <v>0.39800000000000002</v>
      </c>
      <c r="J377" s="240">
        <v>0.76500000000000001</v>
      </c>
      <c r="K377" s="240">
        <v>1.448</v>
      </c>
      <c r="L377" s="240">
        <v>3.113</v>
      </c>
      <c r="M377" s="240">
        <v>9.1999999999999998E-2</v>
      </c>
      <c r="N377" s="240">
        <v>0.10199999999999999</v>
      </c>
      <c r="O377" s="240">
        <v>0</v>
      </c>
      <c r="P377" s="240">
        <v>0</v>
      </c>
      <c r="Q377" s="240">
        <v>0.33600000000000002</v>
      </c>
      <c r="R377" s="240">
        <v>0</v>
      </c>
      <c r="S377" s="240">
        <v>0</v>
      </c>
      <c r="T377" s="240">
        <v>0</v>
      </c>
      <c r="U377" s="240">
        <v>0</v>
      </c>
      <c r="V377" s="240">
        <v>0</v>
      </c>
      <c r="W377" s="240">
        <v>0</v>
      </c>
      <c r="X377" s="240">
        <v>0</v>
      </c>
      <c r="Y377" s="240">
        <v>0</v>
      </c>
      <c r="Z377" s="240">
        <v>0</v>
      </c>
      <c r="AA377" s="248">
        <v>0</v>
      </c>
      <c r="AB377" s="93"/>
    </row>
    <row r="378" spans="1:28" ht="19.5" customHeight="1" x14ac:dyDescent="0.15">
      <c r="A378" s="194"/>
      <c r="B378" s="196"/>
      <c r="C378" s="193" t="s">
        <v>152</v>
      </c>
      <c r="D378" s="188"/>
      <c r="E378" s="189" t="s">
        <v>184</v>
      </c>
      <c r="F378" s="240">
        <v>2066.64</v>
      </c>
      <c r="G378" s="240">
        <v>2.65</v>
      </c>
      <c r="H378" s="240">
        <v>6.98</v>
      </c>
      <c r="I378" s="240">
        <v>5.31</v>
      </c>
      <c r="J378" s="240">
        <v>83.12</v>
      </c>
      <c r="K378" s="240">
        <v>6.37</v>
      </c>
      <c r="L378" s="240">
        <v>18.43</v>
      </c>
      <c r="M378" s="240">
        <v>239.02</v>
      </c>
      <c r="N378" s="240">
        <v>159.58000000000001</v>
      </c>
      <c r="O378" s="240">
        <v>89.68</v>
      </c>
      <c r="P378" s="240">
        <v>109.35</v>
      </c>
      <c r="Q378" s="240">
        <v>81.900000000000006</v>
      </c>
      <c r="R378" s="240">
        <v>591.24</v>
      </c>
      <c r="S378" s="240">
        <v>355.4</v>
      </c>
      <c r="T378" s="240">
        <v>291.11</v>
      </c>
      <c r="U378" s="240">
        <v>9.2100000000000009</v>
      </c>
      <c r="V378" s="240">
        <v>11.31</v>
      </c>
      <c r="W378" s="240">
        <v>2.54</v>
      </c>
      <c r="X378" s="240">
        <v>2.92</v>
      </c>
      <c r="Y378" s="240">
        <v>0.52</v>
      </c>
      <c r="Z378" s="240">
        <v>0</v>
      </c>
      <c r="AA378" s="248">
        <v>0</v>
      </c>
      <c r="AB378" s="93"/>
    </row>
    <row r="379" spans="1:28" ht="19.5" customHeight="1" x14ac:dyDescent="0.15">
      <c r="A379" s="194"/>
      <c r="B379" s="197"/>
      <c r="C379" s="197"/>
      <c r="D379" s="191"/>
      <c r="E379" s="189" t="s">
        <v>150</v>
      </c>
      <c r="F379" s="240">
        <v>284.94400000000002</v>
      </c>
      <c r="G379" s="240">
        <v>0</v>
      </c>
      <c r="H379" s="240">
        <v>4.0000000000000001E-3</v>
      </c>
      <c r="I379" s="240">
        <v>0.13500000000000001</v>
      </c>
      <c r="J379" s="240">
        <v>4.1520000000000001</v>
      </c>
      <c r="K379" s="240">
        <v>0.44700000000000001</v>
      </c>
      <c r="L379" s="240">
        <v>1.7150000000000001</v>
      </c>
      <c r="M379" s="240">
        <v>23.899000000000001</v>
      </c>
      <c r="N379" s="240">
        <v>17.777000000000001</v>
      </c>
      <c r="O379" s="240">
        <v>11.048</v>
      </c>
      <c r="P379" s="240">
        <v>15.304</v>
      </c>
      <c r="Q379" s="240">
        <v>12.861000000000001</v>
      </c>
      <c r="R379" s="240">
        <v>88.414000000000001</v>
      </c>
      <c r="S379" s="240">
        <v>57.292999999999999</v>
      </c>
      <c r="T379" s="240">
        <v>46.625999999999998</v>
      </c>
      <c r="U379" s="240">
        <v>1.5549999999999999</v>
      </c>
      <c r="V379" s="240">
        <v>2.6749999999999998</v>
      </c>
      <c r="W379" s="240">
        <v>0.373</v>
      </c>
      <c r="X379" s="240">
        <v>0.53100000000000003</v>
      </c>
      <c r="Y379" s="240">
        <v>0.13500000000000001</v>
      </c>
      <c r="Z379" s="240">
        <v>0</v>
      </c>
      <c r="AA379" s="248">
        <v>0</v>
      </c>
      <c r="AB379" s="93"/>
    </row>
    <row r="380" spans="1:28" ht="19.5" customHeight="1" x14ac:dyDescent="0.15">
      <c r="A380" s="194"/>
      <c r="B380" s="198" t="s">
        <v>94</v>
      </c>
      <c r="C380" s="189"/>
      <c r="D380" s="189" t="s">
        <v>153</v>
      </c>
      <c r="E380" s="189" t="s">
        <v>184</v>
      </c>
      <c r="F380" s="240">
        <v>256.26</v>
      </c>
      <c r="G380" s="240">
        <v>0</v>
      </c>
      <c r="H380" s="240">
        <v>0</v>
      </c>
      <c r="I380" s="240">
        <v>0</v>
      </c>
      <c r="J380" s="240">
        <v>0</v>
      </c>
      <c r="K380" s="240">
        <v>0</v>
      </c>
      <c r="L380" s="240">
        <v>1.86</v>
      </c>
      <c r="M380" s="240">
        <v>1.57</v>
      </c>
      <c r="N380" s="240">
        <v>4.51</v>
      </c>
      <c r="O380" s="240">
        <v>4.79</v>
      </c>
      <c r="P380" s="240">
        <v>21.61</v>
      </c>
      <c r="Q380" s="240">
        <v>21.03</v>
      </c>
      <c r="R380" s="240">
        <v>61.18</v>
      </c>
      <c r="S380" s="240">
        <v>78.099999999999994</v>
      </c>
      <c r="T380" s="240">
        <v>45.07</v>
      </c>
      <c r="U380" s="240">
        <v>1.79</v>
      </c>
      <c r="V380" s="240">
        <v>11.31</v>
      </c>
      <c r="W380" s="240">
        <v>0</v>
      </c>
      <c r="X380" s="240">
        <v>2.92</v>
      </c>
      <c r="Y380" s="240">
        <v>0.52</v>
      </c>
      <c r="Z380" s="240">
        <v>0</v>
      </c>
      <c r="AA380" s="252">
        <v>0</v>
      </c>
      <c r="AB380" s="93"/>
    </row>
    <row r="381" spans="1:28" ht="19.5" customHeight="1" x14ac:dyDescent="0.15">
      <c r="A381" s="194"/>
      <c r="B381" s="198"/>
      <c r="C381" s="198" t="s">
        <v>10</v>
      </c>
      <c r="D381" s="198"/>
      <c r="E381" s="189" t="s">
        <v>150</v>
      </c>
      <c r="F381" s="240">
        <v>54.726999999999997</v>
      </c>
      <c r="G381" s="240">
        <v>0</v>
      </c>
      <c r="H381" s="240">
        <v>0</v>
      </c>
      <c r="I381" s="240">
        <v>0</v>
      </c>
      <c r="J381" s="240">
        <v>0</v>
      </c>
      <c r="K381" s="240">
        <v>0</v>
      </c>
      <c r="L381" s="240">
        <v>0.223</v>
      </c>
      <c r="M381" s="240">
        <v>0.154</v>
      </c>
      <c r="N381" s="240">
        <v>0.72199999999999998</v>
      </c>
      <c r="O381" s="240">
        <v>0.86299999999999999</v>
      </c>
      <c r="P381" s="240">
        <v>4.0590000000000002</v>
      </c>
      <c r="Q381" s="240">
        <v>4.4790000000000001</v>
      </c>
      <c r="R381" s="240">
        <v>12.436999999999999</v>
      </c>
      <c r="S381" s="240">
        <v>17.277999999999999</v>
      </c>
      <c r="T381" s="240">
        <v>10.705</v>
      </c>
      <c r="U381" s="240">
        <v>0.46600000000000003</v>
      </c>
      <c r="V381" s="240">
        <v>2.6749999999999998</v>
      </c>
      <c r="W381" s="240">
        <v>0</v>
      </c>
      <c r="X381" s="240">
        <v>0.53100000000000003</v>
      </c>
      <c r="Y381" s="240">
        <v>0.13500000000000001</v>
      </c>
      <c r="Z381" s="240">
        <v>0</v>
      </c>
      <c r="AA381" s="248">
        <v>0</v>
      </c>
      <c r="AB381" s="93"/>
    </row>
    <row r="382" spans="1:28" ht="19.5" customHeight="1" x14ac:dyDescent="0.15">
      <c r="A382" s="194"/>
      <c r="B382" s="198"/>
      <c r="C382" s="198"/>
      <c r="D382" s="189" t="s">
        <v>157</v>
      </c>
      <c r="E382" s="189" t="s">
        <v>184</v>
      </c>
      <c r="F382" s="240">
        <v>256.26</v>
      </c>
      <c r="G382" s="240">
        <v>0</v>
      </c>
      <c r="H382" s="240">
        <v>0</v>
      </c>
      <c r="I382" s="240">
        <v>0</v>
      </c>
      <c r="J382" s="240">
        <v>0</v>
      </c>
      <c r="K382" s="240">
        <v>0</v>
      </c>
      <c r="L382" s="240">
        <v>1.86</v>
      </c>
      <c r="M382" s="240">
        <v>1.57</v>
      </c>
      <c r="N382" s="240">
        <v>4.51</v>
      </c>
      <c r="O382" s="240">
        <v>4.79</v>
      </c>
      <c r="P382" s="240">
        <v>21.61</v>
      </c>
      <c r="Q382" s="240">
        <v>21.03</v>
      </c>
      <c r="R382" s="240">
        <v>61.18</v>
      </c>
      <c r="S382" s="240">
        <v>78.099999999999994</v>
      </c>
      <c r="T382" s="240">
        <v>45.07</v>
      </c>
      <c r="U382" s="240">
        <v>1.79</v>
      </c>
      <c r="V382" s="240">
        <v>11.31</v>
      </c>
      <c r="W382" s="240">
        <v>0</v>
      </c>
      <c r="X382" s="240">
        <v>2.92</v>
      </c>
      <c r="Y382" s="240">
        <v>0.52</v>
      </c>
      <c r="Z382" s="240">
        <v>0</v>
      </c>
      <c r="AA382" s="248">
        <v>0</v>
      </c>
      <c r="AB382" s="93"/>
    </row>
    <row r="383" spans="1:28" ht="19.5" customHeight="1" x14ac:dyDescent="0.15">
      <c r="A383" s="194"/>
      <c r="B383" s="198"/>
      <c r="C383" s="198"/>
      <c r="D383" s="198"/>
      <c r="E383" s="189" t="s">
        <v>150</v>
      </c>
      <c r="F383" s="240">
        <v>54.726999999999997</v>
      </c>
      <c r="G383" s="240">
        <v>0</v>
      </c>
      <c r="H383" s="240">
        <v>0</v>
      </c>
      <c r="I383" s="240">
        <v>0</v>
      </c>
      <c r="J383" s="240">
        <v>0</v>
      </c>
      <c r="K383" s="240">
        <v>0</v>
      </c>
      <c r="L383" s="240">
        <v>0.223</v>
      </c>
      <c r="M383" s="240">
        <v>0.154</v>
      </c>
      <c r="N383" s="240">
        <v>0.72199999999999998</v>
      </c>
      <c r="O383" s="240">
        <v>0.86299999999999999</v>
      </c>
      <c r="P383" s="240">
        <v>4.0590000000000002</v>
      </c>
      <c r="Q383" s="240">
        <v>4.4790000000000001</v>
      </c>
      <c r="R383" s="240">
        <v>12.436999999999999</v>
      </c>
      <c r="S383" s="240">
        <v>17.277999999999999</v>
      </c>
      <c r="T383" s="240">
        <v>10.705</v>
      </c>
      <c r="U383" s="240">
        <v>0.46600000000000003</v>
      </c>
      <c r="V383" s="240">
        <v>2.6749999999999998</v>
      </c>
      <c r="W383" s="240">
        <v>0</v>
      </c>
      <c r="X383" s="240">
        <v>0.53100000000000003</v>
      </c>
      <c r="Y383" s="240">
        <v>0.13500000000000001</v>
      </c>
      <c r="Z383" s="240">
        <v>0</v>
      </c>
      <c r="AA383" s="248">
        <v>0</v>
      </c>
      <c r="AB383" s="93"/>
    </row>
    <row r="384" spans="1:28" ht="19.5" customHeight="1" x14ac:dyDescent="0.15">
      <c r="A384" s="194"/>
      <c r="B384" s="198" t="s">
        <v>65</v>
      </c>
      <c r="C384" s="198" t="s">
        <v>159</v>
      </c>
      <c r="D384" s="189" t="s">
        <v>160</v>
      </c>
      <c r="E384" s="189" t="s">
        <v>184</v>
      </c>
      <c r="F384" s="240">
        <v>0</v>
      </c>
      <c r="G384" s="240">
        <v>0</v>
      </c>
      <c r="H384" s="240">
        <v>0</v>
      </c>
      <c r="I384" s="240">
        <v>0</v>
      </c>
      <c r="J384" s="240">
        <v>0</v>
      </c>
      <c r="K384" s="240">
        <v>0</v>
      </c>
      <c r="L384" s="240">
        <v>0</v>
      </c>
      <c r="M384" s="240">
        <v>0</v>
      </c>
      <c r="N384" s="240">
        <v>0</v>
      </c>
      <c r="O384" s="240">
        <v>0</v>
      </c>
      <c r="P384" s="240">
        <v>0</v>
      </c>
      <c r="Q384" s="240">
        <v>0</v>
      </c>
      <c r="R384" s="240">
        <v>0</v>
      </c>
      <c r="S384" s="240">
        <v>0</v>
      </c>
      <c r="T384" s="240">
        <v>0</v>
      </c>
      <c r="U384" s="240">
        <v>0</v>
      </c>
      <c r="V384" s="240">
        <v>0</v>
      </c>
      <c r="W384" s="240">
        <v>0</v>
      </c>
      <c r="X384" s="240">
        <v>0</v>
      </c>
      <c r="Y384" s="240">
        <v>0</v>
      </c>
      <c r="Z384" s="240">
        <v>0</v>
      </c>
      <c r="AA384" s="248">
        <v>0</v>
      </c>
      <c r="AB384" s="93"/>
    </row>
    <row r="385" spans="1:28" ht="19.5" customHeight="1" x14ac:dyDescent="0.15">
      <c r="A385" s="194"/>
      <c r="B385" s="198"/>
      <c r="C385" s="198"/>
      <c r="D385" s="198"/>
      <c r="E385" s="189" t="s">
        <v>150</v>
      </c>
      <c r="F385" s="240">
        <v>0</v>
      </c>
      <c r="G385" s="240">
        <v>0</v>
      </c>
      <c r="H385" s="240">
        <v>0</v>
      </c>
      <c r="I385" s="240">
        <v>0</v>
      </c>
      <c r="J385" s="240">
        <v>0</v>
      </c>
      <c r="K385" s="240">
        <v>0</v>
      </c>
      <c r="L385" s="240">
        <v>0</v>
      </c>
      <c r="M385" s="240">
        <v>0</v>
      </c>
      <c r="N385" s="240">
        <v>0</v>
      </c>
      <c r="O385" s="240">
        <v>0</v>
      </c>
      <c r="P385" s="240">
        <v>0</v>
      </c>
      <c r="Q385" s="240">
        <v>0</v>
      </c>
      <c r="R385" s="240">
        <v>0</v>
      </c>
      <c r="S385" s="240">
        <v>0</v>
      </c>
      <c r="T385" s="240">
        <v>0</v>
      </c>
      <c r="U385" s="240">
        <v>0</v>
      </c>
      <c r="V385" s="240">
        <v>0</v>
      </c>
      <c r="W385" s="240">
        <v>0</v>
      </c>
      <c r="X385" s="240">
        <v>0</v>
      </c>
      <c r="Y385" s="240">
        <v>0</v>
      </c>
      <c r="Z385" s="240">
        <v>0</v>
      </c>
      <c r="AA385" s="248">
        <v>0</v>
      </c>
      <c r="AB385" s="93"/>
    </row>
    <row r="386" spans="1:28" ht="19.5" customHeight="1" x14ac:dyDescent="0.15">
      <c r="A386" s="194" t="s">
        <v>85</v>
      </c>
      <c r="B386" s="198"/>
      <c r="C386" s="198"/>
      <c r="D386" s="189" t="s">
        <v>166</v>
      </c>
      <c r="E386" s="189" t="s">
        <v>184</v>
      </c>
      <c r="F386" s="240">
        <v>0</v>
      </c>
      <c r="G386" s="240">
        <v>0</v>
      </c>
      <c r="H386" s="240">
        <v>0</v>
      </c>
      <c r="I386" s="240">
        <v>0</v>
      </c>
      <c r="J386" s="240">
        <v>0</v>
      </c>
      <c r="K386" s="240">
        <v>0</v>
      </c>
      <c r="L386" s="240">
        <v>0</v>
      </c>
      <c r="M386" s="240">
        <v>0</v>
      </c>
      <c r="N386" s="240">
        <v>0</v>
      </c>
      <c r="O386" s="240">
        <v>0</v>
      </c>
      <c r="P386" s="240">
        <v>0</v>
      </c>
      <c r="Q386" s="240">
        <v>0</v>
      </c>
      <c r="R386" s="240">
        <v>0</v>
      </c>
      <c r="S386" s="240">
        <v>0</v>
      </c>
      <c r="T386" s="240">
        <v>0</v>
      </c>
      <c r="U386" s="240">
        <v>0</v>
      </c>
      <c r="V386" s="240">
        <v>0</v>
      </c>
      <c r="W386" s="240">
        <v>0</v>
      </c>
      <c r="X386" s="240">
        <v>0</v>
      </c>
      <c r="Y386" s="240">
        <v>0</v>
      </c>
      <c r="Z386" s="240">
        <v>0</v>
      </c>
      <c r="AA386" s="248">
        <v>0</v>
      </c>
      <c r="AB386" s="93"/>
    </row>
    <row r="387" spans="1:28" ht="19.5" customHeight="1" x14ac:dyDescent="0.15">
      <c r="A387" s="194"/>
      <c r="B387" s="198"/>
      <c r="C387" s="198" t="s">
        <v>162</v>
      </c>
      <c r="D387" s="198"/>
      <c r="E387" s="189" t="s">
        <v>150</v>
      </c>
      <c r="F387" s="240">
        <v>0</v>
      </c>
      <c r="G387" s="240">
        <v>0</v>
      </c>
      <c r="H387" s="240">
        <v>0</v>
      </c>
      <c r="I387" s="240">
        <v>0</v>
      </c>
      <c r="J387" s="240">
        <v>0</v>
      </c>
      <c r="K387" s="240">
        <v>0</v>
      </c>
      <c r="L387" s="240">
        <v>0</v>
      </c>
      <c r="M387" s="240">
        <v>0</v>
      </c>
      <c r="N387" s="240">
        <v>0</v>
      </c>
      <c r="O387" s="240">
        <v>0</v>
      </c>
      <c r="P387" s="240">
        <v>0</v>
      </c>
      <c r="Q387" s="240">
        <v>0</v>
      </c>
      <c r="R387" s="240">
        <v>0</v>
      </c>
      <c r="S387" s="240">
        <v>0</v>
      </c>
      <c r="T387" s="240">
        <v>0</v>
      </c>
      <c r="U387" s="240">
        <v>0</v>
      </c>
      <c r="V387" s="240">
        <v>0</v>
      </c>
      <c r="W387" s="240">
        <v>0</v>
      </c>
      <c r="X387" s="240">
        <v>0</v>
      </c>
      <c r="Y387" s="240">
        <v>0</v>
      </c>
      <c r="Z387" s="240">
        <v>0</v>
      </c>
      <c r="AA387" s="248">
        <v>0</v>
      </c>
      <c r="AB387" s="93"/>
    </row>
    <row r="388" spans="1:28" ht="19.5" customHeight="1" x14ac:dyDescent="0.15">
      <c r="A388" s="194"/>
      <c r="B388" s="198" t="s">
        <v>20</v>
      </c>
      <c r="C388" s="198"/>
      <c r="D388" s="189" t="s">
        <v>164</v>
      </c>
      <c r="E388" s="189" t="s">
        <v>184</v>
      </c>
      <c r="F388" s="240">
        <v>0</v>
      </c>
      <c r="G388" s="240">
        <v>0</v>
      </c>
      <c r="H388" s="240">
        <v>0</v>
      </c>
      <c r="I388" s="240">
        <v>0</v>
      </c>
      <c r="J388" s="240">
        <v>0</v>
      </c>
      <c r="K388" s="240">
        <v>0</v>
      </c>
      <c r="L388" s="240">
        <v>0</v>
      </c>
      <c r="M388" s="240">
        <v>0</v>
      </c>
      <c r="N388" s="240">
        <v>0</v>
      </c>
      <c r="O388" s="240">
        <v>0</v>
      </c>
      <c r="P388" s="240">
        <v>0</v>
      </c>
      <c r="Q388" s="240">
        <v>0</v>
      </c>
      <c r="R388" s="240">
        <v>0</v>
      </c>
      <c r="S388" s="240">
        <v>0</v>
      </c>
      <c r="T388" s="240">
        <v>0</v>
      </c>
      <c r="U388" s="240">
        <v>0</v>
      </c>
      <c r="V388" s="240">
        <v>0</v>
      </c>
      <c r="W388" s="240">
        <v>0</v>
      </c>
      <c r="X388" s="240">
        <v>0</v>
      </c>
      <c r="Y388" s="240">
        <v>0</v>
      </c>
      <c r="Z388" s="240">
        <v>0</v>
      </c>
      <c r="AA388" s="248">
        <v>0</v>
      </c>
      <c r="AB388" s="93"/>
    </row>
    <row r="389" spans="1:28" ht="19.5" customHeight="1" x14ac:dyDescent="0.15">
      <c r="A389" s="194"/>
      <c r="B389" s="198"/>
      <c r="C389" s="198"/>
      <c r="D389" s="198"/>
      <c r="E389" s="189" t="s">
        <v>150</v>
      </c>
      <c r="F389" s="240">
        <v>0</v>
      </c>
      <c r="G389" s="240">
        <v>0</v>
      </c>
      <c r="H389" s="240">
        <v>0</v>
      </c>
      <c r="I389" s="240">
        <v>0</v>
      </c>
      <c r="J389" s="240">
        <v>0</v>
      </c>
      <c r="K389" s="240">
        <v>0</v>
      </c>
      <c r="L389" s="240">
        <v>0</v>
      </c>
      <c r="M389" s="240">
        <v>0</v>
      </c>
      <c r="N389" s="240">
        <v>0</v>
      </c>
      <c r="O389" s="240">
        <v>0</v>
      </c>
      <c r="P389" s="240">
        <v>0</v>
      </c>
      <c r="Q389" s="240">
        <v>0</v>
      </c>
      <c r="R389" s="240">
        <v>0</v>
      </c>
      <c r="S389" s="240">
        <v>0</v>
      </c>
      <c r="T389" s="240">
        <v>0</v>
      </c>
      <c r="U389" s="240">
        <v>0</v>
      </c>
      <c r="V389" s="240">
        <v>0</v>
      </c>
      <c r="W389" s="240">
        <v>0</v>
      </c>
      <c r="X389" s="240">
        <v>0</v>
      </c>
      <c r="Y389" s="240">
        <v>0</v>
      </c>
      <c r="Z389" s="240">
        <v>0</v>
      </c>
      <c r="AA389" s="248">
        <v>0</v>
      </c>
      <c r="AB389" s="93"/>
    </row>
    <row r="390" spans="1:28" ht="19.5" customHeight="1" x14ac:dyDescent="0.15">
      <c r="A390" s="194"/>
      <c r="B390" s="197"/>
      <c r="C390" s="193" t="s">
        <v>165</v>
      </c>
      <c r="D390" s="188"/>
      <c r="E390" s="189" t="s">
        <v>184</v>
      </c>
      <c r="F390" s="240">
        <v>1810.38</v>
      </c>
      <c r="G390" s="240">
        <v>2.65</v>
      </c>
      <c r="H390" s="240">
        <v>6.98</v>
      </c>
      <c r="I390" s="240">
        <v>5.31</v>
      </c>
      <c r="J390" s="240">
        <v>83.12</v>
      </c>
      <c r="K390" s="240">
        <v>6.37</v>
      </c>
      <c r="L390" s="240">
        <v>16.57</v>
      </c>
      <c r="M390" s="240">
        <v>237.45</v>
      </c>
      <c r="N390" s="240">
        <v>155.07</v>
      </c>
      <c r="O390" s="240">
        <v>84.89</v>
      </c>
      <c r="P390" s="240">
        <v>87.74</v>
      </c>
      <c r="Q390" s="240">
        <v>60.87</v>
      </c>
      <c r="R390" s="240">
        <v>530.05999999999995</v>
      </c>
      <c r="S390" s="240">
        <v>277.3</v>
      </c>
      <c r="T390" s="240">
        <v>246.04</v>
      </c>
      <c r="U390" s="240">
        <v>7.42</v>
      </c>
      <c r="V390" s="240">
        <v>0</v>
      </c>
      <c r="W390" s="240">
        <v>2.54</v>
      </c>
      <c r="X390" s="240">
        <v>0</v>
      </c>
      <c r="Y390" s="240">
        <v>0</v>
      </c>
      <c r="Z390" s="240">
        <v>0</v>
      </c>
      <c r="AA390" s="248">
        <v>0</v>
      </c>
      <c r="AB390" s="93"/>
    </row>
    <row r="391" spans="1:28" ht="19.5" customHeight="1" thickBot="1" x14ac:dyDescent="0.2">
      <c r="A391" s="199"/>
      <c r="B391" s="200"/>
      <c r="C391" s="200"/>
      <c r="D391" s="201"/>
      <c r="E391" s="202" t="s">
        <v>150</v>
      </c>
      <c r="F391" s="240">
        <v>230.21700000000001</v>
      </c>
      <c r="G391" s="251">
        <v>0</v>
      </c>
      <c r="H391" s="250">
        <v>4.0000000000000001E-3</v>
      </c>
      <c r="I391" s="250">
        <v>0.13500000000000001</v>
      </c>
      <c r="J391" s="250">
        <v>4.1520000000000001</v>
      </c>
      <c r="K391" s="250">
        <v>0.44700000000000001</v>
      </c>
      <c r="L391" s="250">
        <v>1.492</v>
      </c>
      <c r="M391" s="250">
        <v>23.745000000000001</v>
      </c>
      <c r="N391" s="250">
        <v>17.055</v>
      </c>
      <c r="O391" s="250">
        <v>10.185</v>
      </c>
      <c r="P391" s="250">
        <v>11.244999999999999</v>
      </c>
      <c r="Q391" s="250">
        <v>8.3819999999999997</v>
      </c>
      <c r="R391" s="250">
        <v>75.977000000000004</v>
      </c>
      <c r="S391" s="250">
        <v>40.015000000000001</v>
      </c>
      <c r="T391" s="250">
        <v>35.920999999999999</v>
      </c>
      <c r="U391" s="250">
        <v>1.089</v>
      </c>
      <c r="V391" s="250">
        <v>0</v>
      </c>
      <c r="W391" s="250">
        <v>0.373</v>
      </c>
      <c r="X391" s="250">
        <v>0</v>
      </c>
      <c r="Y391" s="250">
        <v>0</v>
      </c>
      <c r="Z391" s="250">
        <v>0</v>
      </c>
      <c r="AA391" s="249">
        <v>0</v>
      </c>
      <c r="AB391" s="93"/>
    </row>
    <row r="392" spans="1:28" ht="19.5" customHeight="1" x14ac:dyDescent="0.15">
      <c r="A392" s="372" t="s">
        <v>119</v>
      </c>
      <c r="B392" s="375" t="s">
        <v>120</v>
      </c>
      <c r="C392" s="376"/>
      <c r="D392" s="377"/>
      <c r="E392" s="198" t="s">
        <v>184</v>
      </c>
      <c r="F392" s="248">
        <v>133.05000000000001</v>
      </c>
    </row>
    <row r="393" spans="1:28" ht="19.5" customHeight="1" x14ac:dyDescent="0.15">
      <c r="A393" s="373"/>
      <c r="B393" s="378" t="s">
        <v>206</v>
      </c>
      <c r="C393" s="379"/>
      <c r="D393" s="380"/>
      <c r="E393" s="189" t="s">
        <v>184</v>
      </c>
      <c r="F393" s="248">
        <v>127.72</v>
      </c>
    </row>
    <row r="394" spans="1:28" ht="19.5" customHeight="1" x14ac:dyDescent="0.15">
      <c r="A394" s="374"/>
      <c r="B394" s="378" t="s">
        <v>207</v>
      </c>
      <c r="C394" s="379"/>
      <c r="D394" s="380"/>
      <c r="E394" s="189" t="s">
        <v>184</v>
      </c>
      <c r="F394" s="248">
        <v>5.33</v>
      </c>
    </row>
    <row r="395" spans="1:28" ht="19.5" customHeight="1" thickBot="1" x14ac:dyDescent="0.2">
      <c r="A395" s="381" t="s">
        <v>205</v>
      </c>
      <c r="B395" s="382"/>
      <c r="C395" s="382"/>
      <c r="D395" s="383"/>
      <c r="E395" s="203" t="s">
        <v>184</v>
      </c>
      <c r="F395" s="247">
        <v>0</v>
      </c>
    </row>
    <row r="397" spans="1:28" ht="19.5" customHeight="1" x14ac:dyDescent="0.15">
      <c r="A397" s="88" t="s">
        <v>387</v>
      </c>
      <c r="F397" s="261" t="s">
        <v>535</v>
      </c>
    </row>
    <row r="398" spans="1:28" ht="19.5" customHeight="1" thickBot="1" x14ac:dyDescent="0.2">
      <c r="A398" s="369" t="s">
        <v>28</v>
      </c>
      <c r="B398" s="371"/>
      <c r="C398" s="371"/>
      <c r="D398" s="371"/>
      <c r="E398" s="371"/>
      <c r="F398" s="371"/>
      <c r="G398" s="371"/>
      <c r="H398" s="371"/>
      <c r="I398" s="371"/>
      <c r="J398" s="371"/>
      <c r="K398" s="371"/>
      <c r="L398" s="371"/>
      <c r="M398" s="371"/>
      <c r="N398" s="371"/>
      <c r="O398" s="371"/>
      <c r="P398" s="371"/>
      <c r="Q398" s="371"/>
      <c r="R398" s="371"/>
      <c r="S398" s="371"/>
      <c r="T398" s="371"/>
      <c r="U398" s="371"/>
      <c r="V398" s="371"/>
      <c r="W398" s="371"/>
      <c r="X398" s="371"/>
      <c r="Y398" s="371"/>
      <c r="Z398" s="371"/>
      <c r="AA398" s="371"/>
    </row>
    <row r="399" spans="1:28" ht="19.5" customHeight="1" x14ac:dyDescent="0.15">
      <c r="A399" s="185" t="s">
        <v>180</v>
      </c>
      <c r="B399" s="186"/>
      <c r="C399" s="186"/>
      <c r="D399" s="186"/>
      <c r="E399" s="186"/>
      <c r="F399" s="90" t="s">
        <v>181</v>
      </c>
      <c r="G399" s="91"/>
      <c r="H399" s="91"/>
      <c r="I399" s="91"/>
      <c r="J399" s="91"/>
      <c r="K399" s="91"/>
      <c r="L399" s="91"/>
      <c r="M399" s="91"/>
      <c r="N399" s="91"/>
      <c r="O399" s="91"/>
      <c r="P399" s="91"/>
      <c r="Q399" s="260"/>
      <c r="R399" s="92"/>
      <c r="S399" s="91"/>
      <c r="T399" s="91"/>
      <c r="U399" s="91"/>
      <c r="V399" s="91"/>
      <c r="W399" s="91"/>
      <c r="X399" s="91"/>
      <c r="Y399" s="91"/>
      <c r="Z399" s="91"/>
      <c r="AA399" s="259" t="s">
        <v>182</v>
      </c>
      <c r="AB399" s="93"/>
    </row>
    <row r="400" spans="1:28" ht="19.5" customHeight="1" x14ac:dyDescent="0.15">
      <c r="A400" s="187" t="s">
        <v>183</v>
      </c>
      <c r="B400" s="188"/>
      <c r="C400" s="188"/>
      <c r="D400" s="188"/>
      <c r="E400" s="189" t="s">
        <v>184</v>
      </c>
      <c r="F400" s="240">
        <v>8512.06</v>
      </c>
      <c r="G400" s="256" t="s">
        <v>185</v>
      </c>
      <c r="H400" s="256" t="s">
        <v>186</v>
      </c>
      <c r="I400" s="256" t="s">
        <v>187</v>
      </c>
      <c r="J400" s="256" t="s">
        <v>188</v>
      </c>
      <c r="K400" s="256" t="s">
        <v>228</v>
      </c>
      <c r="L400" s="256" t="s">
        <v>229</v>
      </c>
      <c r="M400" s="256" t="s">
        <v>230</v>
      </c>
      <c r="N400" s="256" t="s">
        <v>231</v>
      </c>
      <c r="O400" s="256" t="s">
        <v>232</v>
      </c>
      <c r="P400" s="256" t="s">
        <v>233</v>
      </c>
      <c r="Q400" s="258" t="s">
        <v>234</v>
      </c>
      <c r="R400" s="257" t="s">
        <v>235</v>
      </c>
      <c r="S400" s="256" t="s">
        <v>236</v>
      </c>
      <c r="T400" s="256" t="s">
        <v>237</v>
      </c>
      <c r="U400" s="256" t="s">
        <v>238</v>
      </c>
      <c r="V400" s="256" t="s">
        <v>239</v>
      </c>
      <c r="W400" s="256" t="s">
        <v>42</v>
      </c>
      <c r="X400" s="256" t="s">
        <v>147</v>
      </c>
      <c r="Y400" s="256" t="s">
        <v>148</v>
      </c>
      <c r="Z400" s="256" t="s">
        <v>149</v>
      </c>
      <c r="AA400" s="253"/>
      <c r="AB400" s="93"/>
    </row>
    <row r="401" spans="1:28" ht="19.5" customHeight="1" x14ac:dyDescent="0.15">
      <c r="A401" s="190"/>
      <c r="B401" s="191"/>
      <c r="C401" s="191"/>
      <c r="D401" s="191"/>
      <c r="E401" s="189" t="s">
        <v>150</v>
      </c>
      <c r="F401" s="240">
        <v>1985.346</v>
      </c>
      <c r="G401" s="254"/>
      <c r="H401" s="254"/>
      <c r="I401" s="254"/>
      <c r="J401" s="254"/>
      <c r="K401" s="254"/>
      <c r="L401" s="254"/>
      <c r="M401" s="254"/>
      <c r="N401" s="254"/>
      <c r="O401" s="254"/>
      <c r="P401" s="254"/>
      <c r="Q401" s="255"/>
      <c r="R401" s="94"/>
      <c r="S401" s="254"/>
      <c r="T401" s="254"/>
      <c r="U401" s="254"/>
      <c r="V401" s="254"/>
      <c r="W401" s="254"/>
      <c r="X401" s="254"/>
      <c r="Y401" s="254"/>
      <c r="Z401" s="254"/>
      <c r="AA401" s="253" t="s">
        <v>151</v>
      </c>
      <c r="AB401" s="93"/>
    </row>
    <row r="402" spans="1:28" ht="19.5" customHeight="1" x14ac:dyDescent="0.15">
      <c r="A402" s="192"/>
      <c r="B402" s="193" t="s">
        <v>152</v>
      </c>
      <c r="C402" s="188"/>
      <c r="D402" s="188"/>
      <c r="E402" s="189" t="s">
        <v>184</v>
      </c>
      <c r="F402" s="240">
        <v>8241.93</v>
      </c>
      <c r="G402" s="240">
        <v>65.540000000000006</v>
      </c>
      <c r="H402" s="240">
        <v>84.46</v>
      </c>
      <c r="I402" s="240">
        <v>149.65</v>
      </c>
      <c r="J402" s="240">
        <v>85.82</v>
      </c>
      <c r="K402" s="240">
        <v>198.07</v>
      </c>
      <c r="L402" s="240">
        <v>256.72000000000003</v>
      </c>
      <c r="M402" s="240">
        <v>374.93</v>
      </c>
      <c r="N402" s="240">
        <v>547.54</v>
      </c>
      <c r="O402" s="240">
        <v>883</v>
      </c>
      <c r="P402" s="240">
        <v>947.01</v>
      </c>
      <c r="Q402" s="240">
        <v>1160.49</v>
      </c>
      <c r="R402" s="240">
        <v>1669.23</v>
      </c>
      <c r="S402" s="240">
        <v>582.52</v>
      </c>
      <c r="T402" s="240">
        <v>795.54</v>
      </c>
      <c r="U402" s="240">
        <v>210.38</v>
      </c>
      <c r="V402" s="240">
        <v>148.18</v>
      </c>
      <c r="W402" s="240">
        <v>24.94</v>
      </c>
      <c r="X402" s="240">
        <v>34.07</v>
      </c>
      <c r="Y402" s="240">
        <v>3.02</v>
      </c>
      <c r="Z402" s="240">
        <v>15.24</v>
      </c>
      <c r="AA402" s="248">
        <v>5.58</v>
      </c>
      <c r="AB402" s="93"/>
    </row>
    <row r="403" spans="1:28" ht="19.5" customHeight="1" x14ac:dyDescent="0.15">
      <c r="A403" s="194"/>
      <c r="B403" s="195"/>
      <c r="C403" s="191"/>
      <c r="D403" s="191"/>
      <c r="E403" s="189" t="s">
        <v>150</v>
      </c>
      <c r="F403" s="240">
        <v>1985.346</v>
      </c>
      <c r="G403" s="240">
        <v>0</v>
      </c>
      <c r="H403" s="240">
        <v>1.2999999999999999E-2</v>
      </c>
      <c r="I403" s="240">
        <v>2.88</v>
      </c>
      <c r="J403" s="240">
        <v>7.37</v>
      </c>
      <c r="K403" s="240">
        <v>31.390999999999998</v>
      </c>
      <c r="L403" s="240">
        <v>52.228000000000002</v>
      </c>
      <c r="M403" s="240">
        <v>80.697000000000003</v>
      </c>
      <c r="N403" s="240">
        <v>134.304</v>
      </c>
      <c r="O403" s="240">
        <v>241.821</v>
      </c>
      <c r="P403" s="240">
        <v>257.15100000000001</v>
      </c>
      <c r="Q403" s="240">
        <v>324.47399999999999</v>
      </c>
      <c r="R403" s="240">
        <v>441.65699999999998</v>
      </c>
      <c r="S403" s="240">
        <v>149.167</v>
      </c>
      <c r="T403" s="240">
        <v>165.898</v>
      </c>
      <c r="U403" s="240">
        <v>42.335999999999999</v>
      </c>
      <c r="V403" s="240">
        <v>28.745999999999999</v>
      </c>
      <c r="W403" s="240">
        <v>5.8760000000000003</v>
      </c>
      <c r="X403" s="240">
        <v>11.143000000000001</v>
      </c>
      <c r="Y403" s="240">
        <v>1.1240000000000001</v>
      </c>
      <c r="Z403" s="240">
        <v>5.3689999999999998</v>
      </c>
      <c r="AA403" s="248">
        <v>1.7010000000000001</v>
      </c>
      <c r="AB403" s="93"/>
    </row>
    <row r="404" spans="1:28" ht="19.5" customHeight="1" x14ac:dyDescent="0.15">
      <c r="A404" s="194"/>
      <c r="B404" s="196"/>
      <c r="C404" s="193" t="s">
        <v>152</v>
      </c>
      <c r="D404" s="188"/>
      <c r="E404" s="189" t="s">
        <v>184</v>
      </c>
      <c r="F404" s="240">
        <v>6113.41</v>
      </c>
      <c r="G404" s="240">
        <v>52.76</v>
      </c>
      <c r="H404" s="240">
        <v>72.94</v>
      </c>
      <c r="I404" s="240">
        <v>125.88</v>
      </c>
      <c r="J404" s="240">
        <v>72.75</v>
      </c>
      <c r="K404" s="240">
        <v>184.4</v>
      </c>
      <c r="L404" s="240">
        <v>250.32</v>
      </c>
      <c r="M404" s="240">
        <v>314.22000000000003</v>
      </c>
      <c r="N404" s="240">
        <v>519</v>
      </c>
      <c r="O404" s="240">
        <v>845.2</v>
      </c>
      <c r="P404" s="240">
        <v>819.97</v>
      </c>
      <c r="Q404" s="240">
        <v>980.21</v>
      </c>
      <c r="R404" s="240">
        <v>1136.75</v>
      </c>
      <c r="S404" s="240">
        <v>339.47</v>
      </c>
      <c r="T404" s="240">
        <v>272.01</v>
      </c>
      <c r="U404" s="240">
        <v>52.67</v>
      </c>
      <c r="V404" s="240">
        <v>29.64</v>
      </c>
      <c r="W404" s="240">
        <v>8.75</v>
      </c>
      <c r="X404" s="240">
        <v>21.39</v>
      </c>
      <c r="Y404" s="240">
        <v>2.63</v>
      </c>
      <c r="Z404" s="240">
        <v>10.51</v>
      </c>
      <c r="AA404" s="248">
        <v>1.94</v>
      </c>
      <c r="AB404" s="93"/>
    </row>
    <row r="405" spans="1:28" ht="19.5" customHeight="1" x14ac:dyDescent="0.15">
      <c r="A405" s="194"/>
      <c r="B405" s="197"/>
      <c r="C405" s="197"/>
      <c r="D405" s="191"/>
      <c r="E405" s="189" t="s">
        <v>150</v>
      </c>
      <c r="F405" s="240">
        <v>1675.806</v>
      </c>
      <c r="G405" s="240">
        <v>0</v>
      </c>
      <c r="H405" s="240">
        <v>0</v>
      </c>
      <c r="I405" s="240">
        <v>2.302</v>
      </c>
      <c r="J405" s="240">
        <v>6.7130000000000001</v>
      </c>
      <c r="K405" s="240">
        <v>30.433</v>
      </c>
      <c r="L405" s="240">
        <v>51.652000000000001</v>
      </c>
      <c r="M405" s="240">
        <v>74.679000000000002</v>
      </c>
      <c r="N405" s="240">
        <v>131.142</v>
      </c>
      <c r="O405" s="240">
        <v>236.898</v>
      </c>
      <c r="P405" s="240">
        <v>239.542</v>
      </c>
      <c r="Q405" s="240">
        <v>296.87799999999999</v>
      </c>
      <c r="R405" s="240">
        <v>360.36700000000002</v>
      </c>
      <c r="S405" s="240">
        <v>110.372</v>
      </c>
      <c r="T405" s="240">
        <v>87.563999999999993</v>
      </c>
      <c r="U405" s="240">
        <v>18.931999999999999</v>
      </c>
      <c r="V405" s="240">
        <v>11.009</v>
      </c>
      <c r="W405" s="240">
        <v>3.4129999999999998</v>
      </c>
      <c r="X405" s="240">
        <v>7.9859999999999998</v>
      </c>
      <c r="Y405" s="240">
        <v>1.0229999999999999</v>
      </c>
      <c r="Z405" s="240">
        <v>4.1399999999999997</v>
      </c>
      <c r="AA405" s="248">
        <v>0.76100000000000001</v>
      </c>
      <c r="AB405" s="93"/>
    </row>
    <row r="406" spans="1:28" ht="19.5" customHeight="1" x14ac:dyDescent="0.15">
      <c r="A406" s="194"/>
      <c r="B406" s="198"/>
      <c r="C406" s="189"/>
      <c r="D406" s="189" t="s">
        <v>153</v>
      </c>
      <c r="E406" s="189" t="s">
        <v>184</v>
      </c>
      <c r="F406" s="240">
        <v>6021.45</v>
      </c>
      <c r="G406" s="240">
        <v>50.86</v>
      </c>
      <c r="H406" s="240">
        <v>72.94</v>
      </c>
      <c r="I406" s="240">
        <v>122.56</v>
      </c>
      <c r="J406" s="240">
        <v>66.63</v>
      </c>
      <c r="K406" s="240">
        <v>177.23</v>
      </c>
      <c r="L406" s="240">
        <v>244.68</v>
      </c>
      <c r="M406" s="240">
        <v>311.55</v>
      </c>
      <c r="N406" s="240">
        <v>472.78</v>
      </c>
      <c r="O406" s="240">
        <v>842.49</v>
      </c>
      <c r="P406" s="240">
        <v>818.81</v>
      </c>
      <c r="Q406" s="240">
        <v>977.28</v>
      </c>
      <c r="R406" s="240">
        <v>1133.3699999999999</v>
      </c>
      <c r="S406" s="240">
        <v>338.21</v>
      </c>
      <c r="T406" s="240">
        <v>266.04000000000002</v>
      </c>
      <c r="U406" s="240">
        <v>51.16</v>
      </c>
      <c r="V406" s="240">
        <v>29.64</v>
      </c>
      <c r="W406" s="240">
        <v>8.75</v>
      </c>
      <c r="X406" s="240">
        <v>21.39</v>
      </c>
      <c r="Y406" s="240">
        <v>2.63</v>
      </c>
      <c r="Z406" s="240">
        <v>10.51</v>
      </c>
      <c r="AA406" s="248">
        <v>1.94</v>
      </c>
      <c r="AB406" s="93"/>
    </row>
    <row r="407" spans="1:28" ht="19.5" customHeight="1" x14ac:dyDescent="0.15">
      <c r="A407" s="194"/>
      <c r="B407" s="198" t="s">
        <v>154</v>
      </c>
      <c r="C407" s="198"/>
      <c r="D407" s="198"/>
      <c r="E407" s="189" t="s">
        <v>150</v>
      </c>
      <c r="F407" s="240">
        <v>1665.229</v>
      </c>
      <c r="G407" s="240">
        <v>0</v>
      </c>
      <c r="H407" s="240">
        <v>0</v>
      </c>
      <c r="I407" s="240">
        <v>2.2200000000000002</v>
      </c>
      <c r="J407" s="240">
        <v>6.4009999999999998</v>
      </c>
      <c r="K407" s="240">
        <v>29.93</v>
      </c>
      <c r="L407" s="240">
        <v>51.146000000000001</v>
      </c>
      <c r="M407" s="240">
        <v>74.412000000000006</v>
      </c>
      <c r="N407" s="240">
        <v>126.029</v>
      </c>
      <c r="O407" s="240">
        <v>236.33199999999999</v>
      </c>
      <c r="P407" s="240">
        <v>239.24</v>
      </c>
      <c r="Q407" s="240">
        <v>296.08699999999999</v>
      </c>
      <c r="R407" s="240">
        <v>359.47199999999998</v>
      </c>
      <c r="S407" s="240">
        <v>110.02</v>
      </c>
      <c r="T407" s="240">
        <v>86.870999999999995</v>
      </c>
      <c r="U407" s="240">
        <v>18.736999999999998</v>
      </c>
      <c r="V407" s="240">
        <v>11.009</v>
      </c>
      <c r="W407" s="240">
        <v>3.4129999999999998</v>
      </c>
      <c r="X407" s="240">
        <v>7.9859999999999998</v>
      </c>
      <c r="Y407" s="240">
        <v>1.0229999999999999</v>
      </c>
      <c r="Z407" s="240">
        <v>4.1399999999999997</v>
      </c>
      <c r="AA407" s="248">
        <v>0.76100000000000001</v>
      </c>
      <c r="AB407" s="93"/>
    </row>
    <row r="408" spans="1:28" ht="19.5" customHeight="1" x14ac:dyDescent="0.15">
      <c r="A408" s="194" t="s">
        <v>155</v>
      </c>
      <c r="B408" s="198"/>
      <c r="C408" s="198" t="s">
        <v>10</v>
      </c>
      <c r="D408" s="189" t="s">
        <v>156</v>
      </c>
      <c r="E408" s="189" t="s">
        <v>184</v>
      </c>
      <c r="F408" s="240">
        <v>3987.62</v>
      </c>
      <c r="G408" s="240">
        <v>17.93</v>
      </c>
      <c r="H408" s="240">
        <v>53.09</v>
      </c>
      <c r="I408" s="240">
        <v>53.71</v>
      </c>
      <c r="J408" s="240">
        <v>45.29</v>
      </c>
      <c r="K408" s="240">
        <v>175.02</v>
      </c>
      <c r="L408" s="240">
        <v>241.51</v>
      </c>
      <c r="M408" s="240">
        <v>279.14999999999998</v>
      </c>
      <c r="N408" s="240">
        <v>387.45</v>
      </c>
      <c r="O408" s="240">
        <v>605.99</v>
      </c>
      <c r="P408" s="240">
        <v>540.78</v>
      </c>
      <c r="Q408" s="240">
        <v>541.99</v>
      </c>
      <c r="R408" s="240">
        <v>647.27</v>
      </c>
      <c r="S408" s="240">
        <v>180.78</v>
      </c>
      <c r="T408" s="240">
        <v>122.53</v>
      </c>
      <c r="U408" s="240">
        <v>36.049999999999997</v>
      </c>
      <c r="V408" s="240">
        <v>21.57</v>
      </c>
      <c r="W408" s="240">
        <v>7.58</v>
      </c>
      <c r="X408" s="240">
        <v>16.260000000000002</v>
      </c>
      <c r="Y408" s="240">
        <v>2.2599999999999998</v>
      </c>
      <c r="Z408" s="240">
        <v>9.69</v>
      </c>
      <c r="AA408" s="248">
        <v>1.72</v>
      </c>
      <c r="AB408" s="93"/>
    </row>
    <row r="409" spans="1:28" ht="19.5" customHeight="1" x14ac:dyDescent="0.15">
      <c r="A409" s="194"/>
      <c r="B409" s="198"/>
      <c r="C409" s="198"/>
      <c r="D409" s="198"/>
      <c r="E409" s="189" t="s">
        <v>150</v>
      </c>
      <c r="F409" s="240">
        <v>1250.6980000000001</v>
      </c>
      <c r="G409" s="240">
        <v>0</v>
      </c>
      <c r="H409" s="240">
        <v>0</v>
      </c>
      <c r="I409" s="240">
        <v>1.927</v>
      </c>
      <c r="J409" s="240">
        <v>5.4340000000000002</v>
      </c>
      <c r="K409" s="240">
        <v>29.76</v>
      </c>
      <c r="L409" s="240">
        <v>50.737000000000002</v>
      </c>
      <c r="M409" s="240">
        <v>69.884</v>
      </c>
      <c r="N409" s="240">
        <v>112.366</v>
      </c>
      <c r="O409" s="240">
        <v>193.70599999999999</v>
      </c>
      <c r="P409" s="240">
        <v>183.66800000000001</v>
      </c>
      <c r="Q409" s="240">
        <v>200.25</v>
      </c>
      <c r="R409" s="240">
        <v>245.114</v>
      </c>
      <c r="S409" s="240">
        <v>70.245000000000005</v>
      </c>
      <c r="T409" s="240">
        <v>48.622</v>
      </c>
      <c r="U409" s="240">
        <v>14.782</v>
      </c>
      <c r="V409" s="240">
        <v>8.843</v>
      </c>
      <c r="W409" s="240">
        <v>3.109</v>
      </c>
      <c r="X409" s="240">
        <v>6.6529999999999996</v>
      </c>
      <c r="Y409" s="240">
        <v>0.92700000000000005</v>
      </c>
      <c r="Z409" s="240">
        <v>3.9670000000000001</v>
      </c>
      <c r="AA409" s="248">
        <v>0.70399999999999996</v>
      </c>
      <c r="AB409" s="93"/>
    </row>
    <row r="410" spans="1:28" ht="19.5" customHeight="1" x14ac:dyDescent="0.15">
      <c r="A410" s="194"/>
      <c r="B410" s="198"/>
      <c r="C410" s="198"/>
      <c r="D410" s="189" t="s">
        <v>157</v>
      </c>
      <c r="E410" s="189" t="s">
        <v>184</v>
      </c>
      <c r="F410" s="240">
        <v>1684.54</v>
      </c>
      <c r="G410" s="240">
        <v>0</v>
      </c>
      <c r="H410" s="240">
        <v>0</v>
      </c>
      <c r="I410" s="240">
        <v>0</v>
      </c>
      <c r="J410" s="240">
        <v>4.3499999999999996</v>
      </c>
      <c r="K410" s="240">
        <v>0</v>
      </c>
      <c r="L410" s="240">
        <v>0.56999999999999995</v>
      </c>
      <c r="M410" s="240">
        <v>29.86</v>
      </c>
      <c r="N410" s="240">
        <v>85.09</v>
      </c>
      <c r="O410" s="240">
        <v>235.32</v>
      </c>
      <c r="P410" s="240">
        <v>277.45999999999998</v>
      </c>
      <c r="Q410" s="240">
        <v>424.75</v>
      </c>
      <c r="R410" s="240">
        <v>416.61</v>
      </c>
      <c r="S410" s="240">
        <v>106.32</v>
      </c>
      <c r="T410" s="240">
        <v>76.33</v>
      </c>
      <c r="U410" s="240">
        <v>13.79</v>
      </c>
      <c r="V410" s="240">
        <v>6.38</v>
      </c>
      <c r="W410" s="240">
        <v>1.17</v>
      </c>
      <c r="X410" s="240">
        <v>5.13</v>
      </c>
      <c r="Y410" s="240">
        <v>0.37</v>
      </c>
      <c r="Z410" s="240">
        <v>0.82</v>
      </c>
      <c r="AA410" s="248">
        <v>0.22</v>
      </c>
      <c r="AB410" s="93"/>
    </row>
    <row r="411" spans="1:28" ht="19.5" customHeight="1" x14ac:dyDescent="0.15">
      <c r="A411" s="194"/>
      <c r="B411" s="198"/>
      <c r="C411" s="198"/>
      <c r="D411" s="198"/>
      <c r="E411" s="189" t="s">
        <v>150</v>
      </c>
      <c r="F411" s="240">
        <v>356.41899999999998</v>
      </c>
      <c r="G411" s="240">
        <v>0</v>
      </c>
      <c r="H411" s="240">
        <v>0</v>
      </c>
      <c r="I411" s="240">
        <v>0</v>
      </c>
      <c r="J411" s="240">
        <v>0.30599999999999999</v>
      </c>
      <c r="K411" s="240">
        <v>0</v>
      </c>
      <c r="L411" s="240">
        <v>6.8000000000000005E-2</v>
      </c>
      <c r="M411" s="240">
        <v>4.181</v>
      </c>
      <c r="N411" s="240">
        <v>13.613</v>
      </c>
      <c r="O411" s="240">
        <v>42.353000000000002</v>
      </c>
      <c r="P411" s="240">
        <v>55.429000000000002</v>
      </c>
      <c r="Q411" s="240">
        <v>93.123000000000005</v>
      </c>
      <c r="R411" s="240">
        <v>95.679000000000002</v>
      </c>
      <c r="S411" s="240">
        <v>25.463999999999999</v>
      </c>
      <c r="T411" s="240">
        <v>19.021999999999998</v>
      </c>
      <c r="U411" s="240">
        <v>3.5590000000000002</v>
      </c>
      <c r="V411" s="240">
        <v>1.659</v>
      </c>
      <c r="W411" s="240">
        <v>0.30399999999999999</v>
      </c>
      <c r="X411" s="240">
        <v>1.333</v>
      </c>
      <c r="Y411" s="240">
        <v>9.6000000000000002E-2</v>
      </c>
      <c r="Z411" s="240">
        <v>0.17299999999999999</v>
      </c>
      <c r="AA411" s="248">
        <v>5.7000000000000002E-2</v>
      </c>
      <c r="AB411" s="93"/>
    </row>
    <row r="412" spans="1:28" ht="19.5" customHeight="1" x14ac:dyDescent="0.15">
      <c r="A412" s="194"/>
      <c r="B412" s="198" t="s">
        <v>158</v>
      </c>
      <c r="C412" s="198" t="s">
        <v>159</v>
      </c>
      <c r="D412" s="189" t="s">
        <v>160</v>
      </c>
      <c r="E412" s="189" t="s">
        <v>184</v>
      </c>
      <c r="F412" s="240">
        <v>0</v>
      </c>
      <c r="G412" s="240">
        <v>0</v>
      </c>
      <c r="H412" s="240">
        <v>0</v>
      </c>
      <c r="I412" s="240">
        <v>0</v>
      </c>
      <c r="J412" s="240">
        <v>0</v>
      </c>
      <c r="K412" s="240">
        <v>0</v>
      </c>
      <c r="L412" s="240">
        <v>0</v>
      </c>
      <c r="M412" s="240">
        <v>0</v>
      </c>
      <c r="N412" s="240">
        <v>0</v>
      </c>
      <c r="O412" s="240">
        <v>0</v>
      </c>
      <c r="P412" s="240">
        <v>0</v>
      </c>
      <c r="Q412" s="240">
        <v>0</v>
      </c>
      <c r="R412" s="240">
        <v>0</v>
      </c>
      <c r="S412" s="240">
        <v>0</v>
      </c>
      <c r="T412" s="240">
        <v>0</v>
      </c>
      <c r="U412" s="240">
        <v>0</v>
      </c>
      <c r="V412" s="240">
        <v>0</v>
      </c>
      <c r="W412" s="240">
        <v>0</v>
      </c>
      <c r="X412" s="240">
        <v>0</v>
      </c>
      <c r="Y412" s="240">
        <v>0</v>
      </c>
      <c r="Z412" s="240">
        <v>0</v>
      </c>
      <c r="AA412" s="248">
        <v>0</v>
      </c>
      <c r="AB412" s="93"/>
    </row>
    <row r="413" spans="1:28" ht="19.5" customHeight="1" x14ac:dyDescent="0.15">
      <c r="A413" s="194"/>
      <c r="B413" s="198"/>
      <c r="C413" s="198"/>
      <c r="D413" s="198"/>
      <c r="E413" s="189" t="s">
        <v>150</v>
      </c>
      <c r="F413" s="240">
        <v>0</v>
      </c>
      <c r="G413" s="240">
        <v>0</v>
      </c>
      <c r="H413" s="240">
        <v>0</v>
      </c>
      <c r="I413" s="240">
        <v>0</v>
      </c>
      <c r="J413" s="240">
        <v>0</v>
      </c>
      <c r="K413" s="240">
        <v>0</v>
      </c>
      <c r="L413" s="240">
        <v>0</v>
      </c>
      <c r="M413" s="240">
        <v>0</v>
      </c>
      <c r="N413" s="240">
        <v>0</v>
      </c>
      <c r="O413" s="240">
        <v>0</v>
      </c>
      <c r="P413" s="240">
        <v>0</v>
      </c>
      <c r="Q413" s="240">
        <v>0</v>
      </c>
      <c r="R413" s="240">
        <v>0</v>
      </c>
      <c r="S413" s="240">
        <v>0</v>
      </c>
      <c r="T413" s="240">
        <v>0</v>
      </c>
      <c r="U413" s="240">
        <v>0</v>
      </c>
      <c r="V413" s="240">
        <v>0</v>
      </c>
      <c r="W413" s="240">
        <v>0</v>
      </c>
      <c r="X413" s="240">
        <v>0</v>
      </c>
      <c r="Y413" s="240">
        <v>0</v>
      </c>
      <c r="Z413" s="240">
        <v>0</v>
      </c>
      <c r="AA413" s="248">
        <v>0</v>
      </c>
      <c r="AB413" s="93"/>
    </row>
    <row r="414" spans="1:28" ht="19.5" customHeight="1" x14ac:dyDescent="0.15">
      <c r="A414" s="194"/>
      <c r="B414" s="198"/>
      <c r="C414" s="198"/>
      <c r="D414" s="189" t="s">
        <v>161</v>
      </c>
      <c r="E414" s="189" t="s">
        <v>184</v>
      </c>
      <c r="F414" s="240">
        <v>74.53</v>
      </c>
      <c r="G414" s="240">
        <v>0.64</v>
      </c>
      <c r="H414" s="240">
        <v>0</v>
      </c>
      <c r="I414" s="240">
        <v>60.05</v>
      </c>
      <c r="J414" s="240">
        <v>11.35</v>
      </c>
      <c r="K414" s="240">
        <v>1.1399999999999999</v>
      </c>
      <c r="L414" s="240">
        <v>0.32</v>
      </c>
      <c r="M414" s="240">
        <v>1.03</v>
      </c>
      <c r="N414" s="240">
        <v>0</v>
      </c>
      <c r="O414" s="240">
        <v>0</v>
      </c>
      <c r="P414" s="240">
        <v>0</v>
      </c>
      <c r="Q414" s="240">
        <v>0</v>
      </c>
      <c r="R414" s="240">
        <v>0</v>
      </c>
      <c r="S414" s="240">
        <v>0</v>
      </c>
      <c r="T414" s="240">
        <v>0</v>
      </c>
      <c r="U414" s="240">
        <v>0</v>
      </c>
      <c r="V414" s="240">
        <v>0</v>
      </c>
      <c r="W414" s="240">
        <v>0</v>
      </c>
      <c r="X414" s="240">
        <v>0</v>
      </c>
      <c r="Y414" s="240">
        <v>0</v>
      </c>
      <c r="Z414" s="240">
        <v>0</v>
      </c>
      <c r="AA414" s="248">
        <v>0</v>
      </c>
      <c r="AB414" s="93"/>
    </row>
    <row r="415" spans="1:28" ht="19.5" customHeight="1" x14ac:dyDescent="0.15">
      <c r="A415" s="194"/>
      <c r="B415" s="198"/>
      <c r="C415" s="198"/>
      <c r="D415" s="198"/>
      <c r="E415" s="189" t="s">
        <v>150</v>
      </c>
      <c r="F415" s="240">
        <v>0.23799999999999999</v>
      </c>
      <c r="G415" s="240">
        <v>0</v>
      </c>
      <c r="H415" s="240">
        <v>0</v>
      </c>
      <c r="I415" s="240">
        <v>0</v>
      </c>
      <c r="J415" s="240">
        <v>0.13600000000000001</v>
      </c>
      <c r="K415" s="240">
        <v>0.03</v>
      </c>
      <c r="L415" s="240">
        <v>1.2E-2</v>
      </c>
      <c r="M415" s="240">
        <v>0.06</v>
      </c>
      <c r="N415" s="240">
        <v>0</v>
      </c>
      <c r="O415" s="240">
        <v>0</v>
      </c>
      <c r="P415" s="240">
        <v>0</v>
      </c>
      <c r="Q415" s="240">
        <v>0</v>
      </c>
      <c r="R415" s="240">
        <v>0</v>
      </c>
      <c r="S415" s="240">
        <v>0</v>
      </c>
      <c r="T415" s="240">
        <v>0</v>
      </c>
      <c r="U415" s="240">
        <v>0</v>
      </c>
      <c r="V415" s="240">
        <v>0</v>
      </c>
      <c r="W415" s="240">
        <v>0</v>
      </c>
      <c r="X415" s="240">
        <v>0</v>
      </c>
      <c r="Y415" s="240">
        <v>0</v>
      </c>
      <c r="Z415" s="240">
        <v>0</v>
      </c>
      <c r="AA415" s="248">
        <v>0</v>
      </c>
      <c r="AB415" s="93"/>
    </row>
    <row r="416" spans="1:28" ht="19.5" customHeight="1" x14ac:dyDescent="0.15">
      <c r="A416" s="194"/>
      <c r="B416" s="198"/>
      <c r="C416" s="198" t="s">
        <v>162</v>
      </c>
      <c r="D416" s="189" t="s">
        <v>163</v>
      </c>
      <c r="E416" s="189" t="s">
        <v>184</v>
      </c>
      <c r="F416" s="240">
        <v>274.45999999999998</v>
      </c>
      <c r="G416" s="240">
        <v>32.29</v>
      </c>
      <c r="H416" s="240">
        <v>19.850000000000001</v>
      </c>
      <c r="I416" s="240">
        <v>8.8000000000000007</v>
      </c>
      <c r="J416" s="240">
        <v>5.64</v>
      </c>
      <c r="K416" s="240">
        <v>1.07</v>
      </c>
      <c r="L416" s="240">
        <v>1.98</v>
      </c>
      <c r="M416" s="240">
        <v>1.51</v>
      </c>
      <c r="N416" s="240">
        <v>0.24</v>
      </c>
      <c r="O416" s="240">
        <v>1.18</v>
      </c>
      <c r="P416" s="240">
        <v>0.56999999999999995</v>
      </c>
      <c r="Q416" s="240">
        <v>10.54</v>
      </c>
      <c r="R416" s="240">
        <v>69.489999999999995</v>
      </c>
      <c r="S416" s="240">
        <v>51.11</v>
      </c>
      <c r="T416" s="240">
        <v>67.180000000000007</v>
      </c>
      <c r="U416" s="240">
        <v>1.32</v>
      </c>
      <c r="V416" s="240">
        <v>1.69</v>
      </c>
      <c r="W416" s="240">
        <v>0</v>
      </c>
      <c r="X416" s="240">
        <v>0</v>
      </c>
      <c r="Y416" s="240">
        <v>0</v>
      </c>
      <c r="Z416" s="240">
        <v>0</v>
      </c>
      <c r="AA416" s="248">
        <v>0</v>
      </c>
      <c r="AB416" s="93"/>
    </row>
    <row r="417" spans="1:28" ht="19.5" customHeight="1" x14ac:dyDescent="0.15">
      <c r="A417" s="194"/>
      <c r="B417" s="198" t="s">
        <v>20</v>
      </c>
      <c r="C417" s="198"/>
      <c r="D417" s="198"/>
      <c r="E417" s="189" t="s">
        <v>150</v>
      </c>
      <c r="F417" s="240">
        <v>57.862000000000002</v>
      </c>
      <c r="G417" s="240">
        <v>0</v>
      </c>
      <c r="H417" s="240">
        <v>0</v>
      </c>
      <c r="I417" s="240">
        <v>0.29299999999999998</v>
      </c>
      <c r="J417" s="240">
        <v>0.52500000000000002</v>
      </c>
      <c r="K417" s="240">
        <v>0.14000000000000001</v>
      </c>
      <c r="L417" s="240">
        <v>0.317</v>
      </c>
      <c r="M417" s="240">
        <v>0.28699999999999998</v>
      </c>
      <c r="N417" s="240">
        <v>0.05</v>
      </c>
      <c r="O417" s="240">
        <v>0.27300000000000002</v>
      </c>
      <c r="P417" s="240">
        <v>0.14299999999999999</v>
      </c>
      <c r="Q417" s="240">
        <v>2.714</v>
      </c>
      <c r="R417" s="240">
        <v>18.678999999999998</v>
      </c>
      <c r="S417" s="240">
        <v>14.311</v>
      </c>
      <c r="T417" s="240">
        <v>19.227</v>
      </c>
      <c r="U417" s="240">
        <v>0.39600000000000002</v>
      </c>
      <c r="V417" s="240">
        <v>0.50700000000000001</v>
      </c>
      <c r="W417" s="240">
        <v>0</v>
      </c>
      <c r="X417" s="240">
        <v>0</v>
      </c>
      <c r="Y417" s="240">
        <v>0</v>
      </c>
      <c r="Z417" s="240">
        <v>0</v>
      </c>
      <c r="AA417" s="248">
        <v>0</v>
      </c>
      <c r="AB417" s="93"/>
    </row>
    <row r="418" spans="1:28" ht="19.5" customHeight="1" x14ac:dyDescent="0.15">
      <c r="A418" s="194"/>
      <c r="B418" s="198"/>
      <c r="C418" s="198"/>
      <c r="D418" s="189" t="s">
        <v>164</v>
      </c>
      <c r="E418" s="189" t="s">
        <v>184</v>
      </c>
      <c r="F418" s="240">
        <v>0.3</v>
      </c>
      <c r="G418" s="240">
        <v>0</v>
      </c>
      <c r="H418" s="240">
        <v>0</v>
      </c>
      <c r="I418" s="240">
        <v>0</v>
      </c>
      <c r="J418" s="240">
        <v>0</v>
      </c>
      <c r="K418" s="240">
        <v>0</v>
      </c>
      <c r="L418" s="240">
        <v>0.3</v>
      </c>
      <c r="M418" s="240">
        <v>0</v>
      </c>
      <c r="N418" s="240">
        <v>0</v>
      </c>
      <c r="O418" s="240">
        <v>0</v>
      </c>
      <c r="P418" s="240">
        <v>0</v>
      </c>
      <c r="Q418" s="240">
        <v>0</v>
      </c>
      <c r="R418" s="240">
        <v>0</v>
      </c>
      <c r="S418" s="240">
        <v>0</v>
      </c>
      <c r="T418" s="240">
        <v>0</v>
      </c>
      <c r="U418" s="240">
        <v>0</v>
      </c>
      <c r="V418" s="240">
        <v>0</v>
      </c>
      <c r="W418" s="240">
        <v>0</v>
      </c>
      <c r="X418" s="240">
        <v>0</v>
      </c>
      <c r="Y418" s="240">
        <v>0</v>
      </c>
      <c r="Z418" s="240">
        <v>0</v>
      </c>
      <c r="AA418" s="248">
        <v>0</v>
      </c>
      <c r="AB418" s="93"/>
    </row>
    <row r="419" spans="1:28" ht="19.5" customHeight="1" x14ac:dyDescent="0.15">
      <c r="A419" s="194" t="s">
        <v>227</v>
      </c>
      <c r="B419" s="198"/>
      <c r="C419" s="198"/>
      <c r="D419" s="198"/>
      <c r="E419" s="189" t="s">
        <v>150</v>
      </c>
      <c r="F419" s="240">
        <v>1.2E-2</v>
      </c>
      <c r="G419" s="240">
        <v>0</v>
      </c>
      <c r="H419" s="240">
        <v>0</v>
      </c>
      <c r="I419" s="240">
        <v>0</v>
      </c>
      <c r="J419" s="240">
        <v>0</v>
      </c>
      <c r="K419" s="240">
        <v>0</v>
      </c>
      <c r="L419" s="240">
        <v>1.2E-2</v>
      </c>
      <c r="M419" s="240">
        <v>0</v>
      </c>
      <c r="N419" s="240">
        <v>0</v>
      </c>
      <c r="O419" s="240">
        <v>0</v>
      </c>
      <c r="P419" s="240">
        <v>0</v>
      </c>
      <c r="Q419" s="240">
        <v>0</v>
      </c>
      <c r="R419" s="240">
        <v>0</v>
      </c>
      <c r="S419" s="240">
        <v>0</v>
      </c>
      <c r="T419" s="240">
        <v>0</v>
      </c>
      <c r="U419" s="240">
        <v>0</v>
      </c>
      <c r="V419" s="240">
        <v>0</v>
      </c>
      <c r="W419" s="240">
        <v>0</v>
      </c>
      <c r="X419" s="240">
        <v>0</v>
      </c>
      <c r="Y419" s="240">
        <v>0</v>
      </c>
      <c r="Z419" s="240">
        <v>0</v>
      </c>
      <c r="AA419" s="248">
        <v>0</v>
      </c>
      <c r="AB419" s="93"/>
    </row>
    <row r="420" spans="1:28" ht="19.5" customHeight="1" x14ac:dyDescent="0.15">
      <c r="A420" s="194"/>
      <c r="B420" s="197"/>
      <c r="C420" s="193" t="s">
        <v>165</v>
      </c>
      <c r="D420" s="188"/>
      <c r="E420" s="189" t="s">
        <v>184</v>
      </c>
      <c r="F420" s="240">
        <v>91.96</v>
      </c>
      <c r="G420" s="240">
        <v>1.9</v>
      </c>
      <c r="H420" s="240">
        <v>0</v>
      </c>
      <c r="I420" s="240">
        <v>3.32</v>
      </c>
      <c r="J420" s="240">
        <v>6.12</v>
      </c>
      <c r="K420" s="240">
        <v>7.17</v>
      </c>
      <c r="L420" s="240">
        <v>5.64</v>
      </c>
      <c r="M420" s="240">
        <v>2.67</v>
      </c>
      <c r="N420" s="240">
        <v>46.22</v>
      </c>
      <c r="O420" s="240">
        <v>2.71</v>
      </c>
      <c r="P420" s="240">
        <v>1.1599999999999999</v>
      </c>
      <c r="Q420" s="240">
        <v>2.93</v>
      </c>
      <c r="R420" s="240">
        <v>3.38</v>
      </c>
      <c r="S420" s="240">
        <v>1.26</v>
      </c>
      <c r="T420" s="240">
        <v>5.97</v>
      </c>
      <c r="U420" s="240">
        <v>1.51</v>
      </c>
      <c r="V420" s="240">
        <v>0</v>
      </c>
      <c r="W420" s="240">
        <v>0</v>
      </c>
      <c r="X420" s="240">
        <v>0</v>
      </c>
      <c r="Y420" s="240">
        <v>0</v>
      </c>
      <c r="Z420" s="240">
        <v>0</v>
      </c>
      <c r="AA420" s="248">
        <v>0</v>
      </c>
      <c r="AB420" s="93"/>
    </row>
    <row r="421" spans="1:28" ht="19.5" customHeight="1" x14ac:dyDescent="0.15">
      <c r="A421" s="194"/>
      <c r="B421" s="197"/>
      <c r="C421" s="197"/>
      <c r="D421" s="191"/>
      <c r="E421" s="189" t="s">
        <v>150</v>
      </c>
      <c r="F421" s="240">
        <v>10.577</v>
      </c>
      <c r="G421" s="240">
        <v>0</v>
      </c>
      <c r="H421" s="240">
        <v>0</v>
      </c>
      <c r="I421" s="240">
        <v>8.2000000000000003E-2</v>
      </c>
      <c r="J421" s="240">
        <v>0.312</v>
      </c>
      <c r="K421" s="240">
        <v>0.503</v>
      </c>
      <c r="L421" s="240">
        <v>0.50600000000000001</v>
      </c>
      <c r="M421" s="240">
        <v>0.26700000000000002</v>
      </c>
      <c r="N421" s="240">
        <v>5.1130000000000004</v>
      </c>
      <c r="O421" s="240">
        <v>0.56599999999999995</v>
      </c>
      <c r="P421" s="240">
        <v>0.30199999999999999</v>
      </c>
      <c r="Q421" s="240">
        <v>0.79100000000000004</v>
      </c>
      <c r="R421" s="240">
        <v>0.89500000000000002</v>
      </c>
      <c r="S421" s="240">
        <v>0.35199999999999998</v>
      </c>
      <c r="T421" s="240">
        <v>0.69299999999999995</v>
      </c>
      <c r="U421" s="240">
        <v>0.19500000000000001</v>
      </c>
      <c r="V421" s="240">
        <v>0</v>
      </c>
      <c r="W421" s="240">
        <v>0</v>
      </c>
      <c r="X421" s="240">
        <v>0</v>
      </c>
      <c r="Y421" s="240">
        <v>0</v>
      </c>
      <c r="Z421" s="240">
        <v>0</v>
      </c>
      <c r="AA421" s="248">
        <v>0</v>
      </c>
      <c r="AB421" s="93"/>
    </row>
    <row r="422" spans="1:28" ht="19.5" customHeight="1" x14ac:dyDescent="0.15">
      <c r="A422" s="194"/>
      <c r="B422" s="196"/>
      <c r="C422" s="193" t="s">
        <v>152</v>
      </c>
      <c r="D422" s="188"/>
      <c r="E422" s="189" t="s">
        <v>184</v>
      </c>
      <c r="F422" s="240">
        <v>2128.52</v>
      </c>
      <c r="G422" s="240">
        <v>12.78</v>
      </c>
      <c r="H422" s="240">
        <v>11.52</v>
      </c>
      <c r="I422" s="240">
        <v>23.77</v>
      </c>
      <c r="J422" s="240">
        <v>13.07</v>
      </c>
      <c r="K422" s="240">
        <v>13.67</v>
      </c>
      <c r="L422" s="240">
        <v>6.4</v>
      </c>
      <c r="M422" s="240">
        <v>60.71</v>
      </c>
      <c r="N422" s="240">
        <v>28.54</v>
      </c>
      <c r="O422" s="240">
        <v>37.799999999999997</v>
      </c>
      <c r="P422" s="240">
        <v>127.04</v>
      </c>
      <c r="Q422" s="240">
        <v>180.28</v>
      </c>
      <c r="R422" s="240">
        <v>532.48</v>
      </c>
      <c r="S422" s="240">
        <v>243.05</v>
      </c>
      <c r="T422" s="240">
        <v>523.53</v>
      </c>
      <c r="U422" s="240">
        <v>157.71</v>
      </c>
      <c r="V422" s="240">
        <v>118.54</v>
      </c>
      <c r="W422" s="240">
        <v>16.190000000000001</v>
      </c>
      <c r="X422" s="240">
        <v>12.68</v>
      </c>
      <c r="Y422" s="240">
        <v>0.39</v>
      </c>
      <c r="Z422" s="240">
        <v>4.7300000000000004</v>
      </c>
      <c r="AA422" s="248">
        <v>3.64</v>
      </c>
      <c r="AB422" s="93"/>
    </row>
    <row r="423" spans="1:28" ht="19.5" customHeight="1" x14ac:dyDescent="0.15">
      <c r="A423" s="194"/>
      <c r="B423" s="197"/>
      <c r="C423" s="197"/>
      <c r="D423" s="191"/>
      <c r="E423" s="189" t="s">
        <v>150</v>
      </c>
      <c r="F423" s="240">
        <v>309.54000000000002</v>
      </c>
      <c r="G423" s="240">
        <v>0</v>
      </c>
      <c r="H423" s="240">
        <v>1.2999999999999999E-2</v>
      </c>
      <c r="I423" s="240">
        <v>0.57799999999999996</v>
      </c>
      <c r="J423" s="240">
        <v>0.65700000000000003</v>
      </c>
      <c r="K423" s="240">
        <v>0.95799999999999996</v>
      </c>
      <c r="L423" s="240">
        <v>0.57599999999999996</v>
      </c>
      <c r="M423" s="240">
        <v>6.0179999999999998</v>
      </c>
      <c r="N423" s="240">
        <v>3.1619999999999999</v>
      </c>
      <c r="O423" s="240">
        <v>4.923</v>
      </c>
      <c r="P423" s="240">
        <v>17.609000000000002</v>
      </c>
      <c r="Q423" s="240">
        <v>27.596</v>
      </c>
      <c r="R423" s="240">
        <v>81.290000000000106</v>
      </c>
      <c r="S423" s="240">
        <v>38.795000000000002</v>
      </c>
      <c r="T423" s="240">
        <v>78.334000000000003</v>
      </c>
      <c r="U423" s="240">
        <v>23.404</v>
      </c>
      <c r="V423" s="240">
        <v>17.736999999999998</v>
      </c>
      <c r="W423" s="240">
        <v>2.4630000000000001</v>
      </c>
      <c r="X423" s="240">
        <v>3.157</v>
      </c>
      <c r="Y423" s="240">
        <v>0.10100000000000001</v>
      </c>
      <c r="Z423" s="240">
        <v>1.2290000000000001</v>
      </c>
      <c r="AA423" s="248">
        <v>0.94</v>
      </c>
      <c r="AB423" s="93"/>
    </row>
    <row r="424" spans="1:28" ht="19.5" customHeight="1" x14ac:dyDescent="0.15">
      <c r="A424" s="194"/>
      <c r="B424" s="198" t="s">
        <v>94</v>
      </c>
      <c r="C424" s="189"/>
      <c r="D424" s="189" t="s">
        <v>153</v>
      </c>
      <c r="E424" s="189" t="s">
        <v>184</v>
      </c>
      <c r="F424" s="240">
        <v>206.48</v>
      </c>
      <c r="G424" s="240">
        <v>0</v>
      </c>
      <c r="H424" s="240">
        <v>0</v>
      </c>
      <c r="I424" s="240">
        <v>0</v>
      </c>
      <c r="J424" s="240">
        <v>0</v>
      </c>
      <c r="K424" s="240">
        <v>0</v>
      </c>
      <c r="L424" s="240">
        <v>0</v>
      </c>
      <c r="M424" s="240">
        <v>0</v>
      </c>
      <c r="N424" s="240">
        <v>0.37</v>
      </c>
      <c r="O424" s="240">
        <v>5</v>
      </c>
      <c r="P424" s="240">
        <v>17.260000000000002</v>
      </c>
      <c r="Q424" s="240">
        <v>27.01</v>
      </c>
      <c r="R424" s="240">
        <v>51.27</v>
      </c>
      <c r="S424" s="240">
        <v>45.05</v>
      </c>
      <c r="T424" s="240">
        <v>23.58</v>
      </c>
      <c r="U424" s="240">
        <v>7.27</v>
      </c>
      <c r="V424" s="240">
        <v>8.52</v>
      </c>
      <c r="W424" s="240">
        <v>0.73</v>
      </c>
      <c r="X424" s="240">
        <v>11.71</v>
      </c>
      <c r="Y424" s="240">
        <v>0.39</v>
      </c>
      <c r="Z424" s="240">
        <v>4.7300000000000004</v>
      </c>
      <c r="AA424" s="252">
        <v>3.59</v>
      </c>
      <c r="AB424" s="93"/>
    </row>
    <row r="425" spans="1:28" ht="19.5" customHeight="1" x14ac:dyDescent="0.15">
      <c r="A425" s="194"/>
      <c r="B425" s="198"/>
      <c r="C425" s="198" t="s">
        <v>10</v>
      </c>
      <c r="D425" s="198"/>
      <c r="E425" s="189" t="s">
        <v>150</v>
      </c>
      <c r="F425" s="240">
        <v>47.881999999999998</v>
      </c>
      <c r="G425" s="240">
        <v>0</v>
      </c>
      <c r="H425" s="240">
        <v>0</v>
      </c>
      <c r="I425" s="240">
        <v>0</v>
      </c>
      <c r="J425" s="240">
        <v>0</v>
      </c>
      <c r="K425" s="240">
        <v>0</v>
      </c>
      <c r="L425" s="240">
        <v>0</v>
      </c>
      <c r="M425" s="240">
        <v>0</v>
      </c>
      <c r="N425" s="240">
        <v>5.8000000000000003E-2</v>
      </c>
      <c r="O425" s="240">
        <v>0.90100000000000002</v>
      </c>
      <c r="P425" s="240">
        <v>3.274</v>
      </c>
      <c r="Q425" s="240">
        <v>5.9459999999999997</v>
      </c>
      <c r="R425" s="240">
        <v>11.641999999999999</v>
      </c>
      <c r="S425" s="240">
        <v>10.808</v>
      </c>
      <c r="T425" s="240">
        <v>5.9</v>
      </c>
      <c r="U425" s="240">
        <v>1.889</v>
      </c>
      <c r="V425" s="240">
        <v>1.9970000000000001</v>
      </c>
      <c r="W425" s="240">
        <v>0.19</v>
      </c>
      <c r="X425" s="240">
        <v>3.0139999999999998</v>
      </c>
      <c r="Y425" s="240">
        <v>0.10100000000000001</v>
      </c>
      <c r="Z425" s="240">
        <v>1.2290000000000001</v>
      </c>
      <c r="AA425" s="248">
        <v>0.93300000000000005</v>
      </c>
      <c r="AB425" s="93"/>
    </row>
    <row r="426" spans="1:28" ht="19.5" customHeight="1" x14ac:dyDescent="0.15">
      <c r="A426" s="194"/>
      <c r="B426" s="198"/>
      <c r="C426" s="198"/>
      <c r="D426" s="189" t="s">
        <v>157</v>
      </c>
      <c r="E426" s="189" t="s">
        <v>184</v>
      </c>
      <c r="F426" s="240">
        <v>206.48</v>
      </c>
      <c r="G426" s="240">
        <v>0</v>
      </c>
      <c r="H426" s="240">
        <v>0</v>
      </c>
      <c r="I426" s="240">
        <v>0</v>
      </c>
      <c r="J426" s="240">
        <v>0</v>
      </c>
      <c r="K426" s="240">
        <v>0</v>
      </c>
      <c r="L426" s="240">
        <v>0</v>
      </c>
      <c r="M426" s="240">
        <v>0</v>
      </c>
      <c r="N426" s="240">
        <v>0.37</v>
      </c>
      <c r="O426" s="240">
        <v>5</v>
      </c>
      <c r="P426" s="240">
        <v>17.260000000000002</v>
      </c>
      <c r="Q426" s="240">
        <v>27.01</v>
      </c>
      <c r="R426" s="240">
        <v>51.27</v>
      </c>
      <c r="S426" s="240">
        <v>45.05</v>
      </c>
      <c r="T426" s="240">
        <v>23.58</v>
      </c>
      <c r="U426" s="240">
        <v>7.27</v>
      </c>
      <c r="V426" s="240">
        <v>8.52</v>
      </c>
      <c r="W426" s="240">
        <v>0.73</v>
      </c>
      <c r="X426" s="240">
        <v>11.71</v>
      </c>
      <c r="Y426" s="240">
        <v>0.39</v>
      </c>
      <c r="Z426" s="240">
        <v>4.7300000000000004</v>
      </c>
      <c r="AA426" s="248">
        <v>3.59</v>
      </c>
      <c r="AB426" s="93"/>
    </row>
    <row r="427" spans="1:28" ht="19.5" customHeight="1" x14ac:dyDescent="0.15">
      <c r="A427" s="194"/>
      <c r="B427" s="198"/>
      <c r="C427" s="198"/>
      <c r="D427" s="198"/>
      <c r="E427" s="189" t="s">
        <v>150</v>
      </c>
      <c r="F427" s="240">
        <v>47.881999999999998</v>
      </c>
      <c r="G427" s="240">
        <v>0</v>
      </c>
      <c r="H427" s="240">
        <v>0</v>
      </c>
      <c r="I427" s="240">
        <v>0</v>
      </c>
      <c r="J427" s="240">
        <v>0</v>
      </c>
      <c r="K427" s="240">
        <v>0</v>
      </c>
      <c r="L427" s="240">
        <v>0</v>
      </c>
      <c r="M427" s="240">
        <v>0</v>
      </c>
      <c r="N427" s="240">
        <v>5.8000000000000003E-2</v>
      </c>
      <c r="O427" s="240">
        <v>0.90100000000000002</v>
      </c>
      <c r="P427" s="240">
        <v>3.274</v>
      </c>
      <c r="Q427" s="240">
        <v>5.9459999999999997</v>
      </c>
      <c r="R427" s="240">
        <v>11.641999999999999</v>
      </c>
      <c r="S427" s="240">
        <v>10.808</v>
      </c>
      <c r="T427" s="240">
        <v>5.9</v>
      </c>
      <c r="U427" s="240">
        <v>1.889</v>
      </c>
      <c r="V427" s="240">
        <v>1.9970000000000001</v>
      </c>
      <c r="W427" s="240">
        <v>0.19</v>
      </c>
      <c r="X427" s="240">
        <v>3.0139999999999998</v>
      </c>
      <c r="Y427" s="240">
        <v>0.10100000000000001</v>
      </c>
      <c r="Z427" s="240">
        <v>1.2290000000000001</v>
      </c>
      <c r="AA427" s="248">
        <v>0.93300000000000005</v>
      </c>
      <c r="AB427" s="93"/>
    </row>
    <row r="428" spans="1:28" ht="19.5" customHeight="1" x14ac:dyDescent="0.15">
      <c r="A428" s="194"/>
      <c r="B428" s="198" t="s">
        <v>65</v>
      </c>
      <c r="C428" s="198" t="s">
        <v>159</v>
      </c>
      <c r="D428" s="189" t="s">
        <v>160</v>
      </c>
      <c r="E428" s="189" t="s">
        <v>184</v>
      </c>
      <c r="F428" s="240">
        <v>0</v>
      </c>
      <c r="G428" s="240">
        <v>0</v>
      </c>
      <c r="H428" s="240">
        <v>0</v>
      </c>
      <c r="I428" s="240">
        <v>0</v>
      </c>
      <c r="J428" s="240">
        <v>0</v>
      </c>
      <c r="K428" s="240">
        <v>0</v>
      </c>
      <c r="L428" s="240">
        <v>0</v>
      </c>
      <c r="M428" s="240">
        <v>0</v>
      </c>
      <c r="N428" s="240">
        <v>0</v>
      </c>
      <c r="O428" s="240">
        <v>0</v>
      </c>
      <c r="P428" s="240">
        <v>0</v>
      </c>
      <c r="Q428" s="240">
        <v>0</v>
      </c>
      <c r="R428" s="240">
        <v>0</v>
      </c>
      <c r="S428" s="240">
        <v>0</v>
      </c>
      <c r="T428" s="240">
        <v>0</v>
      </c>
      <c r="U428" s="240">
        <v>0</v>
      </c>
      <c r="V428" s="240">
        <v>0</v>
      </c>
      <c r="W428" s="240">
        <v>0</v>
      </c>
      <c r="X428" s="240">
        <v>0</v>
      </c>
      <c r="Y428" s="240">
        <v>0</v>
      </c>
      <c r="Z428" s="240">
        <v>0</v>
      </c>
      <c r="AA428" s="248">
        <v>0</v>
      </c>
      <c r="AB428" s="93"/>
    </row>
    <row r="429" spans="1:28" ht="19.5" customHeight="1" x14ac:dyDescent="0.15">
      <c r="A429" s="194"/>
      <c r="B429" s="198"/>
      <c r="C429" s="198"/>
      <c r="D429" s="198"/>
      <c r="E429" s="189" t="s">
        <v>150</v>
      </c>
      <c r="F429" s="240">
        <v>0</v>
      </c>
      <c r="G429" s="240">
        <v>0</v>
      </c>
      <c r="H429" s="240">
        <v>0</v>
      </c>
      <c r="I429" s="240">
        <v>0</v>
      </c>
      <c r="J429" s="240">
        <v>0</v>
      </c>
      <c r="K429" s="240">
        <v>0</v>
      </c>
      <c r="L429" s="240">
        <v>0</v>
      </c>
      <c r="M429" s="240">
        <v>0</v>
      </c>
      <c r="N429" s="240">
        <v>0</v>
      </c>
      <c r="O429" s="240">
        <v>0</v>
      </c>
      <c r="P429" s="240">
        <v>0</v>
      </c>
      <c r="Q429" s="240">
        <v>0</v>
      </c>
      <c r="R429" s="240">
        <v>0</v>
      </c>
      <c r="S429" s="240">
        <v>0</v>
      </c>
      <c r="T429" s="240">
        <v>0</v>
      </c>
      <c r="U429" s="240">
        <v>0</v>
      </c>
      <c r="V429" s="240">
        <v>0</v>
      </c>
      <c r="W429" s="240">
        <v>0</v>
      </c>
      <c r="X429" s="240">
        <v>0</v>
      </c>
      <c r="Y429" s="240">
        <v>0</v>
      </c>
      <c r="Z429" s="240">
        <v>0</v>
      </c>
      <c r="AA429" s="248">
        <v>0</v>
      </c>
      <c r="AB429" s="93"/>
    </row>
    <row r="430" spans="1:28" ht="19.5" customHeight="1" x14ac:dyDescent="0.15">
      <c r="A430" s="194" t="s">
        <v>85</v>
      </c>
      <c r="B430" s="198"/>
      <c r="C430" s="198"/>
      <c r="D430" s="189" t="s">
        <v>166</v>
      </c>
      <c r="E430" s="189" t="s">
        <v>184</v>
      </c>
      <c r="F430" s="240">
        <v>0</v>
      </c>
      <c r="G430" s="240">
        <v>0</v>
      </c>
      <c r="H430" s="240">
        <v>0</v>
      </c>
      <c r="I430" s="240">
        <v>0</v>
      </c>
      <c r="J430" s="240">
        <v>0</v>
      </c>
      <c r="K430" s="240">
        <v>0</v>
      </c>
      <c r="L430" s="240">
        <v>0</v>
      </c>
      <c r="M430" s="240">
        <v>0</v>
      </c>
      <c r="N430" s="240">
        <v>0</v>
      </c>
      <c r="O430" s="240">
        <v>0</v>
      </c>
      <c r="P430" s="240">
        <v>0</v>
      </c>
      <c r="Q430" s="240">
        <v>0</v>
      </c>
      <c r="R430" s="240">
        <v>0</v>
      </c>
      <c r="S430" s="240">
        <v>0</v>
      </c>
      <c r="T430" s="240">
        <v>0</v>
      </c>
      <c r="U430" s="240">
        <v>0</v>
      </c>
      <c r="V430" s="240">
        <v>0</v>
      </c>
      <c r="W430" s="240">
        <v>0</v>
      </c>
      <c r="X430" s="240">
        <v>0</v>
      </c>
      <c r="Y430" s="240">
        <v>0</v>
      </c>
      <c r="Z430" s="240">
        <v>0</v>
      </c>
      <c r="AA430" s="248">
        <v>0</v>
      </c>
      <c r="AB430" s="93"/>
    </row>
    <row r="431" spans="1:28" ht="19.5" customHeight="1" x14ac:dyDescent="0.15">
      <c r="A431" s="194"/>
      <c r="B431" s="198"/>
      <c r="C431" s="198" t="s">
        <v>162</v>
      </c>
      <c r="D431" s="198"/>
      <c r="E431" s="189" t="s">
        <v>150</v>
      </c>
      <c r="F431" s="240">
        <v>0</v>
      </c>
      <c r="G431" s="240">
        <v>0</v>
      </c>
      <c r="H431" s="240">
        <v>0</v>
      </c>
      <c r="I431" s="240">
        <v>0</v>
      </c>
      <c r="J431" s="240">
        <v>0</v>
      </c>
      <c r="K431" s="240">
        <v>0</v>
      </c>
      <c r="L431" s="240">
        <v>0</v>
      </c>
      <c r="M431" s="240">
        <v>0</v>
      </c>
      <c r="N431" s="240">
        <v>0</v>
      </c>
      <c r="O431" s="240">
        <v>0</v>
      </c>
      <c r="P431" s="240">
        <v>0</v>
      </c>
      <c r="Q431" s="240">
        <v>0</v>
      </c>
      <c r="R431" s="240">
        <v>0</v>
      </c>
      <c r="S431" s="240">
        <v>0</v>
      </c>
      <c r="T431" s="240">
        <v>0</v>
      </c>
      <c r="U431" s="240">
        <v>0</v>
      </c>
      <c r="V431" s="240">
        <v>0</v>
      </c>
      <c r="W431" s="240">
        <v>0</v>
      </c>
      <c r="X431" s="240">
        <v>0</v>
      </c>
      <c r="Y431" s="240">
        <v>0</v>
      </c>
      <c r="Z431" s="240">
        <v>0</v>
      </c>
      <c r="AA431" s="248">
        <v>0</v>
      </c>
      <c r="AB431" s="93"/>
    </row>
    <row r="432" spans="1:28" ht="19.5" customHeight="1" x14ac:dyDescent="0.15">
      <c r="A432" s="194"/>
      <c r="B432" s="198" t="s">
        <v>20</v>
      </c>
      <c r="C432" s="198"/>
      <c r="D432" s="189" t="s">
        <v>164</v>
      </c>
      <c r="E432" s="189" t="s">
        <v>184</v>
      </c>
      <c r="F432" s="240">
        <v>0</v>
      </c>
      <c r="G432" s="240">
        <v>0</v>
      </c>
      <c r="H432" s="240">
        <v>0</v>
      </c>
      <c r="I432" s="240">
        <v>0</v>
      </c>
      <c r="J432" s="240">
        <v>0</v>
      </c>
      <c r="K432" s="240">
        <v>0</v>
      </c>
      <c r="L432" s="240">
        <v>0</v>
      </c>
      <c r="M432" s="240">
        <v>0</v>
      </c>
      <c r="N432" s="240">
        <v>0</v>
      </c>
      <c r="O432" s="240">
        <v>0</v>
      </c>
      <c r="P432" s="240">
        <v>0</v>
      </c>
      <c r="Q432" s="240">
        <v>0</v>
      </c>
      <c r="R432" s="240">
        <v>0</v>
      </c>
      <c r="S432" s="240">
        <v>0</v>
      </c>
      <c r="T432" s="240">
        <v>0</v>
      </c>
      <c r="U432" s="240">
        <v>0</v>
      </c>
      <c r="V432" s="240">
        <v>0</v>
      </c>
      <c r="W432" s="240">
        <v>0</v>
      </c>
      <c r="X432" s="240">
        <v>0</v>
      </c>
      <c r="Y432" s="240">
        <v>0</v>
      </c>
      <c r="Z432" s="240">
        <v>0</v>
      </c>
      <c r="AA432" s="248">
        <v>0</v>
      </c>
      <c r="AB432" s="93"/>
    </row>
    <row r="433" spans="1:28" ht="19.5" customHeight="1" x14ac:dyDescent="0.15">
      <c r="A433" s="194"/>
      <c r="B433" s="198"/>
      <c r="C433" s="198"/>
      <c r="D433" s="198"/>
      <c r="E433" s="189" t="s">
        <v>150</v>
      </c>
      <c r="F433" s="240">
        <v>0</v>
      </c>
      <c r="G433" s="240">
        <v>0</v>
      </c>
      <c r="H433" s="240">
        <v>0</v>
      </c>
      <c r="I433" s="240">
        <v>0</v>
      </c>
      <c r="J433" s="240">
        <v>0</v>
      </c>
      <c r="K433" s="240">
        <v>0</v>
      </c>
      <c r="L433" s="240">
        <v>0</v>
      </c>
      <c r="M433" s="240">
        <v>0</v>
      </c>
      <c r="N433" s="240">
        <v>0</v>
      </c>
      <c r="O433" s="240">
        <v>0</v>
      </c>
      <c r="P433" s="240">
        <v>0</v>
      </c>
      <c r="Q433" s="240">
        <v>0</v>
      </c>
      <c r="R433" s="240">
        <v>0</v>
      </c>
      <c r="S433" s="240">
        <v>0</v>
      </c>
      <c r="T433" s="240">
        <v>0</v>
      </c>
      <c r="U433" s="240">
        <v>0</v>
      </c>
      <c r="V433" s="240">
        <v>0</v>
      </c>
      <c r="W433" s="240">
        <v>0</v>
      </c>
      <c r="X433" s="240">
        <v>0</v>
      </c>
      <c r="Y433" s="240">
        <v>0</v>
      </c>
      <c r="Z433" s="240">
        <v>0</v>
      </c>
      <c r="AA433" s="248">
        <v>0</v>
      </c>
      <c r="AB433" s="93"/>
    </row>
    <row r="434" spans="1:28" ht="19.5" customHeight="1" x14ac:dyDescent="0.15">
      <c r="A434" s="194"/>
      <c r="B434" s="197"/>
      <c r="C434" s="193" t="s">
        <v>165</v>
      </c>
      <c r="D434" s="188"/>
      <c r="E434" s="189" t="s">
        <v>184</v>
      </c>
      <c r="F434" s="240">
        <v>1922.04</v>
      </c>
      <c r="G434" s="240">
        <v>12.78</v>
      </c>
      <c r="H434" s="240">
        <v>11.52</v>
      </c>
      <c r="I434" s="240">
        <v>23.77</v>
      </c>
      <c r="J434" s="240">
        <v>13.07</v>
      </c>
      <c r="K434" s="240">
        <v>13.67</v>
      </c>
      <c r="L434" s="240">
        <v>6.4</v>
      </c>
      <c r="M434" s="240">
        <v>60.71</v>
      </c>
      <c r="N434" s="240">
        <v>28.17</v>
      </c>
      <c r="O434" s="240">
        <v>32.799999999999997</v>
      </c>
      <c r="P434" s="240">
        <v>109.78</v>
      </c>
      <c r="Q434" s="240">
        <v>153.27000000000001</v>
      </c>
      <c r="R434" s="240">
        <v>481.21</v>
      </c>
      <c r="S434" s="240">
        <v>198</v>
      </c>
      <c r="T434" s="240">
        <v>499.95</v>
      </c>
      <c r="U434" s="240">
        <v>150.44</v>
      </c>
      <c r="V434" s="240">
        <v>110.02</v>
      </c>
      <c r="W434" s="240">
        <v>15.46</v>
      </c>
      <c r="X434" s="240">
        <v>0.97</v>
      </c>
      <c r="Y434" s="240">
        <v>0</v>
      </c>
      <c r="Z434" s="240">
        <v>0</v>
      </c>
      <c r="AA434" s="248">
        <v>0.05</v>
      </c>
      <c r="AB434" s="93"/>
    </row>
    <row r="435" spans="1:28" ht="19.5" customHeight="1" thickBot="1" x14ac:dyDescent="0.2">
      <c r="A435" s="199"/>
      <c r="B435" s="200"/>
      <c r="C435" s="200"/>
      <c r="D435" s="201"/>
      <c r="E435" s="202" t="s">
        <v>150</v>
      </c>
      <c r="F435" s="240">
        <v>261.65800000000002</v>
      </c>
      <c r="G435" s="251">
        <v>0</v>
      </c>
      <c r="H435" s="250">
        <v>1.2999999999999999E-2</v>
      </c>
      <c r="I435" s="250">
        <v>0.57799999999999996</v>
      </c>
      <c r="J435" s="250">
        <v>0.65700000000000003</v>
      </c>
      <c r="K435" s="250">
        <v>0.95799999999999996</v>
      </c>
      <c r="L435" s="250">
        <v>0.57599999999999996</v>
      </c>
      <c r="M435" s="250">
        <v>6.0179999999999998</v>
      </c>
      <c r="N435" s="250">
        <v>3.1040000000000001</v>
      </c>
      <c r="O435" s="250">
        <v>4.0220000000000002</v>
      </c>
      <c r="P435" s="250">
        <v>14.335000000000001</v>
      </c>
      <c r="Q435" s="250">
        <v>21.65</v>
      </c>
      <c r="R435" s="250">
        <v>69.648000000000096</v>
      </c>
      <c r="S435" s="250">
        <v>27.986999999999998</v>
      </c>
      <c r="T435" s="250">
        <v>72.433999999999997</v>
      </c>
      <c r="U435" s="250">
        <v>21.515000000000001</v>
      </c>
      <c r="V435" s="250">
        <v>15.74</v>
      </c>
      <c r="W435" s="250">
        <v>2.2730000000000001</v>
      </c>
      <c r="X435" s="250">
        <v>0.14299999999999999</v>
      </c>
      <c r="Y435" s="250">
        <v>0</v>
      </c>
      <c r="Z435" s="250">
        <v>0</v>
      </c>
      <c r="AA435" s="249">
        <v>7.0000000000000001E-3</v>
      </c>
      <c r="AB435" s="93"/>
    </row>
    <row r="436" spans="1:28" ht="19.5" customHeight="1" x14ac:dyDescent="0.15">
      <c r="A436" s="372" t="s">
        <v>119</v>
      </c>
      <c r="B436" s="375" t="s">
        <v>120</v>
      </c>
      <c r="C436" s="376"/>
      <c r="D436" s="377"/>
      <c r="E436" s="198" t="s">
        <v>184</v>
      </c>
      <c r="F436" s="248">
        <v>270.13</v>
      </c>
    </row>
    <row r="437" spans="1:28" ht="19.5" customHeight="1" x14ac:dyDescent="0.15">
      <c r="A437" s="373"/>
      <c r="B437" s="378" t="s">
        <v>206</v>
      </c>
      <c r="C437" s="379"/>
      <c r="D437" s="380"/>
      <c r="E437" s="189" t="s">
        <v>184</v>
      </c>
      <c r="F437" s="248">
        <v>264.13</v>
      </c>
    </row>
    <row r="438" spans="1:28" ht="19.5" customHeight="1" x14ac:dyDescent="0.15">
      <c r="A438" s="374"/>
      <c r="B438" s="378" t="s">
        <v>207</v>
      </c>
      <c r="C438" s="379"/>
      <c r="D438" s="380"/>
      <c r="E438" s="189" t="s">
        <v>184</v>
      </c>
      <c r="F438" s="248">
        <v>6</v>
      </c>
    </row>
    <row r="439" spans="1:28" ht="19.5" customHeight="1" thickBot="1" x14ac:dyDescent="0.2">
      <c r="A439" s="381" t="s">
        <v>205</v>
      </c>
      <c r="B439" s="382"/>
      <c r="C439" s="382"/>
      <c r="D439" s="383"/>
      <c r="E439" s="203" t="s">
        <v>184</v>
      </c>
      <c r="F439" s="247">
        <v>0</v>
      </c>
    </row>
    <row r="441" spans="1:28" ht="19.5" customHeight="1" x14ac:dyDescent="0.15">
      <c r="A441" s="88" t="s">
        <v>387</v>
      </c>
      <c r="F441" s="261" t="s">
        <v>534</v>
      </c>
    </row>
    <row r="442" spans="1:28" ht="19.5" customHeight="1" thickBot="1" x14ac:dyDescent="0.2">
      <c r="A442" s="369" t="s">
        <v>28</v>
      </c>
      <c r="B442" s="371"/>
      <c r="C442" s="371"/>
      <c r="D442" s="371"/>
      <c r="E442" s="371"/>
      <c r="F442" s="371"/>
      <c r="G442" s="371"/>
      <c r="H442" s="371"/>
      <c r="I442" s="371"/>
      <c r="J442" s="371"/>
      <c r="K442" s="371"/>
      <c r="L442" s="371"/>
      <c r="M442" s="371"/>
      <c r="N442" s="371"/>
      <c r="O442" s="371"/>
      <c r="P442" s="371"/>
      <c r="Q442" s="371"/>
      <c r="R442" s="371"/>
      <c r="S442" s="371"/>
      <c r="T442" s="371"/>
      <c r="U442" s="371"/>
      <c r="V442" s="371"/>
      <c r="W442" s="371"/>
      <c r="X442" s="371"/>
      <c r="Y442" s="371"/>
      <c r="Z442" s="371"/>
      <c r="AA442" s="371"/>
    </row>
    <row r="443" spans="1:28" ht="19.5" customHeight="1" x14ac:dyDescent="0.15">
      <c r="A443" s="185" t="s">
        <v>180</v>
      </c>
      <c r="B443" s="186"/>
      <c r="C443" s="186"/>
      <c r="D443" s="186"/>
      <c r="E443" s="186"/>
      <c r="F443" s="90" t="s">
        <v>181</v>
      </c>
      <c r="G443" s="91"/>
      <c r="H443" s="91"/>
      <c r="I443" s="91"/>
      <c r="J443" s="91"/>
      <c r="K443" s="91"/>
      <c r="L443" s="91"/>
      <c r="M443" s="91"/>
      <c r="N443" s="91"/>
      <c r="O443" s="91"/>
      <c r="P443" s="91"/>
      <c r="Q443" s="260"/>
      <c r="R443" s="92"/>
      <c r="S443" s="91"/>
      <c r="T443" s="91"/>
      <c r="U443" s="91"/>
      <c r="V443" s="91"/>
      <c r="W443" s="91"/>
      <c r="X443" s="91"/>
      <c r="Y443" s="91"/>
      <c r="Z443" s="91"/>
      <c r="AA443" s="259" t="s">
        <v>182</v>
      </c>
      <c r="AB443" s="93"/>
    </row>
    <row r="444" spans="1:28" ht="19.5" customHeight="1" x14ac:dyDescent="0.15">
      <c r="A444" s="187" t="s">
        <v>183</v>
      </c>
      <c r="B444" s="188"/>
      <c r="C444" s="188"/>
      <c r="D444" s="188"/>
      <c r="E444" s="189" t="s">
        <v>184</v>
      </c>
      <c r="F444" s="240">
        <v>50861.99</v>
      </c>
      <c r="G444" s="256" t="s">
        <v>185</v>
      </c>
      <c r="H444" s="256" t="s">
        <v>186</v>
      </c>
      <c r="I444" s="256" t="s">
        <v>187</v>
      </c>
      <c r="J444" s="256" t="s">
        <v>188</v>
      </c>
      <c r="K444" s="256" t="s">
        <v>228</v>
      </c>
      <c r="L444" s="256" t="s">
        <v>229</v>
      </c>
      <c r="M444" s="256" t="s">
        <v>230</v>
      </c>
      <c r="N444" s="256" t="s">
        <v>231</v>
      </c>
      <c r="O444" s="256" t="s">
        <v>232</v>
      </c>
      <c r="P444" s="256" t="s">
        <v>233</v>
      </c>
      <c r="Q444" s="258" t="s">
        <v>234</v>
      </c>
      <c r="R444" s="257" t="s">
        <v>235</v>
      </c>
      <c r="S444" s="256" t="s">
        <v>236</v>
      </c>
      <c r="T444" s="256" t="s">
        <v>237</v>
      </c>
      <c r="U444" s="256" t="s">
        <v>238</v>
      </c>
      <c r="V444" s="256" t="s">
        <v>239</v>
      </c>
      <c r="W444" s="256" t="s">
        <v>42</v>
      </c>
      <c r="X444" s="256" t="s">
        <v>147</v>
      </c>
      <c r="Y444" s="256" t="s">
        <v>148</v>
      </c>
      <c r="Z444" s="256" t="s">
        <v>149</v>
      </c>
      <c r="AA444" s="253"/>
      <c r="AB444" s="93"/>
    </row>
    <row r="445" spans="1:28" ht="19.5" customHeight="1" x14ac:dyDescent="0.15">
      <c r="A445" s="190"/>
      <c r="B445" s="191"/>
      <c r="C445" s="191"/>
      <c r="D445" s="191"/>
      <c r="E445" s="189" t="s">
        <v>150</v>
      </c>
      <c r="F445" s="240">
        <v>11807.736000000001</v>
      </c>
      <c r="G445" s="254"/>
      <c r="H445" s="254"/>
      <c r="I445" s="254"/>
      <c r="J445" s="254"/>
      <c r="K445" s="254"/>
      <c r="L445" s="254"/>
      <c r="M445" s="254"/>
      <c r="N445" s="254"/>
      <c r="O445" s="254"/>
      <c r="P445" s="254"/>
      <c r="Q445" s="255"/>
      <c r="R445" s="94"/>
      <c r="S445" s="254"/>
      <c r="T445" s="254"/>
      <c r="U445" s="254"/>
      <c r="V445" s="254"/>
      <c r="W445" s="254"/>
      <c r="X445" s="254"/>
      <c r="Y445" s="254"/>
      <c r="Z445" s="254"/>
      <c r="AA445" s="253" t="s">
        <v>151</v>
      </c>
      <c r="AB445" s="93"/>
    </row>
    <row r="446" spans="1:28" ht="19.5" customHeight="1" x14ac:dyDescent="0.15">
      <c r="A446" s="192"/>
      <c r="B446" s="193" t="s">
        <v>152</v>
      </c>
      <c r="C446" s="188"/>
      <c r="D446" s="188"/>
      <c r="E446" s="189" t="s">
        <v>184</v>
      </c>
      <c r="F446" s="240">
        <v>48246.68</v>
      </c>
      <c r="G446" s="240">
        <v>42.53</v>
      </c>
      <c r="H446" s="240">
        <v>967.55</v>
      </c>
      <c r="I446" s="240">
        <v>616.35</v>
      </c>
      <c r="J446" s="240">
        <v>719.59</v>
      </c>
      <c r="K446" s="240">
        <v>996.39</v>
      </c>
      <c r="L446" s="240">
        <v>1377.25</v>
      </c>
      <c r="M446" s="240">
        <v>1572.5</v>
      </c>
      <c r="N446" s="240">
        <v>2317.54</v>
      </c>
      <c r="O446" s="240">
        <v>2700.82</v>
      </c>
      <c r="P446" s="240">
        <v>3562.52</v>
      </c>
      <c r="Q446" s="240">
        <v>5394.75</v>
      </c>
      <c r="R446" s="240">
        <v>7212.56</v>
      </c>
      <c r="S446" s="240">
        <v>7776.87</v>
      </c>
      <c r="T446" s="240">
        <v>6562.51</v>
      </c>
      <c r="U446" s="240">
        <v>3240.28</v>
      </c>
      <c r="V446" s="240">
        <v>1401.8</v>
      </c>
      <c r="W446" s="240">
        <v>498.18</v>
      </c>
      <c r="X446" s="240">
        <v>669.89</v>
      </c>
      <c r="Y446" s="240">
        <v>200.56</v>
      </c>
      <c r="Z446" s="240">
        <v>147.26</v>
      </c>
      <c r="AA446" s="248">
        <v>268.98</v>
      </c>
      <c r="AB446" s="93"/>
    </row>
    <row r="447" spans="1:28" ht="19.5" customHeight="1" x14ac:dyDescent="0.15">
      <c r="A447" s="194"/>
      <c r="B447" s="195"/>
      <c r="C447" s="191"/>
      <c r="D447" s="191"/>
      <c r="E447" s="189" t="s">
        <v>150</v>
      </c>
      <c r="F447" s="240">
        <v>11807.736000000001</v>
      </c>
      <c r="G447" s="240">
        <v>0</v>
      </c>
      <c r="H447" s="240">
        <v>0.311</v>
      </c>
      <c r="I447" s="240">
        <v>14.682</v>
      </c>
      <c r="J447" s="240">
        <v>56.576999999999998</v>
      </c>
      <c r="K447" s="240">
        <v>125.706</v>
      </c>
      <c r="L447" s="240">
        <v>246.328</v>
      </c>
      <c r="M447" s="240">
        <v>328.697</v>
      </c>
      <c r="N447" s="240">
        <v>586.89</v>
      </c>
      <c r="O447" s="240">
        <v>776.41499999999996</v>
      </c>
      <c r="P447" s="240">
        <v>1063.9780000000001</v>
      </c>
      <c r="Q447" s="240">
        <v>1561.566</v>
      </c>
      <c r="R447" s="240">
        <v>1989.8119999999999</v>
      </c>
      <c r="S447" s="240">
        <v>2002.0830000000001</v>
      </c>
      <c r="T447" s="240">
        <v>1570.9929999999999</v>
      </c>
      <c r="U447" s="240">
        <v>781.530000000001</v>
      </c>
      <c r="V447" s="240">
        <v>310.72399999999999</v>
      </c>
      <c r="W447" s="240">
        <v>137.46600000000001</v>
      </c>
      <c r="X447" s="240">
        <v>136.976</v>
      </c>
      <c r="Y447" s="240">
        <v>43.527999999999999</v>
      </c>
      <c r="Z447" s="240">
        <v>27.422000000000001</v>
      </c>
      <c r="AA447" s="248">
        <v>46.052</v>
      </c>
      <c r="AB447" s="93"/>
    </row>
    <row r="448" spans="1:28" ht="19.5" customHeight="1" x14ac:dyDescent="0.15">
      <c r="A448" s="194"/>
      <c r="B448" s="196"/>
      <c r="C448" s="193" t="s">
        <v>152</v>
      </c>
      <c r="D448" s="188"/>
      <c r="E448" s="189" t="s">
        <v>184</v>
      </c>
      <c r="F448" s="240">
        <v>30008.16</v>
      </c>
      <c r="G448" s="240">
        <v>34.9</v>
      </c>
      <c r="H448" s="240">
        <v>658.99</v>
      </c>
      <c r="I448" s="240">
        <v>468.18</v>
      </c>
      <c r="J448" s="240">
        <v>413.2</v>
      </c>
      <c r="K448" s="240">
        <v>711.7</v>
      </c>
      <c r="L448" s="240">
        <v>1199.97</v>
      </c>
      <c r="M448" s="240">
        <v>1228.44</v>
      </c>
      <c r="N448" s="240">
        <v>1977.36</v>
      </c>
      <c r="O448" s="240">
        <v>2428.34</v>
      </c>
      <c r="P448" s="240">
        <v>3104.53</v>
      </c>
      <c r="Q448" s="240">
        <v>4147.6000000000004</v>
      </c>
      <c r="R448" s="240">
        <v>4627.97</v>
      </c>
      <c r="S448" s="240">
        <v>3975.43</v>
      </c>
      <c r="T448" s="240">
        <v>2837.01</v>
      </c>
      <c r="U448" s="240">
        <v>1211.3399999999999</v>
      </c>
      <c r="V448" s="240">
        <v>424.48</v>
      </c>
      <c r="W448" s="240">
        <v>256.31</v>
      </c>
      <c r="X448" s="240">
        <v>175.77</v>
      </c>
      <c r="Y448" s="240">
        <v>65.05</v>
      </c>
      <c r="Z448" s="240">
        <v>31</v>
      </c>
      <c r="AA448" s="248">
        <v>30.59</v>
      </c>
      <c r="AB448" s="93"/>
    </row>
    <row r="449" spans="1:28" ht="19.5" customHeight="1" x14ac:dyDescent="0.15">
      <c r="A449" s="194"/>
      <c r="B449" s="197"/>
      <c r="C449" s="197"/>
      <c r="D449" s="191"/>
      <c r="E449" s="189" t="s">
        <v>150</v>
      </c>
      <c r="F449" s="240">
        <v>9046.1329999999907</v>
      </c>
      <c r="G449" s="240">
        <v>0</v>
      </c>
      <c r="H449" s="240">
        <v>6.7000000000000004E-2</v>
      </c>
      <c r="I449" s="240">
        <v>10.933</v>
      </c>
      <c r="J449" s="240">
        <v>40.865000000000002</v>
      </c>
      <c r="K449" s="240">
        <v>105.563</v>
      </c>
      <c r="L449" s="240">
        <v>230.27</v>
      </c>
      <c r="M449" s="240">
        <v>293.49</v>
      </c>
      <c r="N449" s="240">
        <v>548.476</v>
      </c>
      <c r="O449" s="240">
        <v>741.42099999999903</v>
      </c>
      <c r="P449" s="240">
        <v>1002.303</v>
      </c>
      <c r="Q449" s="240">
        <v>1380.3510000000001</v>
      </c>
      <c r="R449" s="240">
        <v>1586.4860000000001</v>
      </c>
      <c r="S449" s="240">
        <v>1380.046</v>
      </c>
      <c r="T449" s="240">
        <v>961.44000000000096</v>
      </c>
      <c r="U449" s="240">
        <v>424.78</v>
      </c>
      <c r="V449" s="240">
        <v>148.49299999999999</v>
      </c>
      <c r="W449" s="240">
        <v>90.206000000000003</v>
      </c>
      <c r="X449" s="240">
        <v>60.085999999999999</v>
      </c>
      <c r="Y449" s="240">
        <v>21.079000000000001</v>
      </c>
      <c r="Z449" s="240">
        <v>9.6959999999999997</v>
      </c>
      <c r="AA449" s="248">
        <v>10.082000000000001</v>
      </c>
      <c r="AB449" s="93"/>
    </row>
    <row r="450" spans="1:28" ht="19.5" customHeight="1" x14ac:dyDescent="0.15">
      <c r="A450" s="194"/>
      <c r="B450" s="198"/>
      <c r="C450" s="189"/>
      <c r="D450" s="189" t="s">
        <v>153</v>
      </c>
      <c r="E450" s="189" t="s">
        <v>184</v>
      </c>
      <c r="F450" s="240">
        <v>29696.82</v>
      </c>
      <c r="G450" s="240">
        <v>34.9</v>
      </c>
      <c r="H450" s="240">
        <v>642.79</v>
      </c>
      <c r="I450" s="240">
        <v>448.73</v>
      </c>
      <c r="J450" s="240">
        <v>400.69</v>
      </c>
      <c r="K450" s="240">
        <v>685.07</v>
      </c>
      <c r="L450" s="240">
        <v>1162.78</v>
      </c>
      <c r="M450" s="240">
        <v>1204.17</v>
      </c>
      <c r="N450" s="240">
        <v>1965.71</v>
      </c>
      <c r="O450" s="240">
        <v>2424.0700000000002</v>
      </c>
      <c r="P450" s="240">
        <v>3091.4</v>
      </c>
      <c r="Q450" s="240">
        <v>4127.07</v>
      </c>
      <c r="R450" s="240">
        <v>4589.09</v>
      </c>
      <c r="S450" s="240">
        <v>3957.52</v>
      </c>
      <c r="T450" s="240">
        <v>2809.82</v>
      </c>
      <c r="U450" s="240">
        <v>1178.3599999999999</v>
      </c>
      <c r="V450" s="240">
        <v>419.26</v>
      </c>
      <c r="W450" s="240">
        <v>256.31</v>
      </c>
      <c r="X450" s="240">
        <v>172.44</v>
      </c>
      <c r="Y450" s="240">
        <v>65.05</v>
      </c>
      <c r="Z450" s="240">
        <v>31</v>
      </c>
      <c r="AA450" s="248">
        <v>30.59</v>
      </c>
      <c r="AB450" s="93"/>
    </row>
    <row r="451" spans="1:28" ht="19.5" customHeight="1" x14ac:dyDescent="0.15">
      <c r="A451" s="194"/>
      <c r="B451" s="198" t="s">
        <v>154</v>
      </c>
      <c r="C451" s="198"/>
      <c r="D451" s="198"/>
      <c r="E451" s="189" t="s">
        <v>150</v>
      </c>
      <c r="F451" s="240">
        <v>9009.34399999999</v>
      </c>
      <c r="G451" s="240">
        <v>0</v>
      </c>
      <c r="H451" s="240">
        <v>0</v>
      </c>
      <c r="I451" s="240">
        <v>10.433999999999999</v>
      </c>
      <c r="J451" s="240">
        <v>40.225000000000001</v>
      </c>
      <c r="K451" s="240">
        <v>103.512</v>
      </c>
      <c r="L451" s="240">
        <v>226.60599999999999</v>
      </c>
      <c r="M451" s="240">
        <v>290.81099999999998</v>
      </c>
      <c r="N451" s="240">
        <v>546.97500000000002</v>
      </c>
      <c r="O451" s="240">
        <v>740.40199999999902</v>
      </c>
      <c r="P451" s="240">
        <v>999.69999999999595</v>
      </c>
      <c r="Q451" s="240">
        <v>1376.741</v>
      </c>
      <c r="R451" s="240">
        <v>1579.606</v>
      </c>
      <c r="S451" s="240">
        <v>1376.3689999999999</v>
      </c>
      <c r="T451" s="240">
        <v>958.23700000000099</v>
      </c>
      <c r="U451" s="240">
        <v>421.35700000000003</v>
      </c>
      <c r="V451" s="240">
        <v>147.69399999999999</v>
      </c>
      <c r="W451" s="240">
        <v>90.206000000000003</v>
      </c>
      <c r="X451" s="240">
        <v>59.612000000000002</v>
      </c>
      <c r="Y451" s="240">
        <v>21.079000000000001</v>
      </c>
      <c r="Z451" s="240">
        <v>9.6959999999999997</v>
      </c>
      <c r="AA451" s="248">
        <v>10.082000000000001</v>
      </c>
      <c r="AB451" s="93"/>
    </row>
    <row r="452" spans="1:28" ht="19.5" customHeight="1" x14ac:dyDescent="0.15">
      <c r="A452" s="194" t="s">
        <v>155</v>
      </c>
      <c r="B452" s="198"/>
      <c r="C452" s="198" t="s">
        <v>10</v>
      </c>
      <c r="D452" s="189" t="s">
        <v>156</v>
      </c>
      <c r="E452" s="189" t="s">
        <v>184</v>
      </c>
      <c r="F452" s="240">
        <v>22917.94</v>
      </c>
      <c r="G452" s="240">
        <v>26.54</v>
      </c>
      <c r="H452" s="240">
        <v>504.46</v>
      </c>
      <c r="I452" s="240">
        <v>352.39</v>
      </c>
      <c r="J452" s="240">
        <v>309.87</v>
      </c>
      <c r="K452" s="240">
        <v>563.94000000000005</v>
      </c>
      <c r="L452" s="240">
        <v>1036.56</v>
      </c>
      <c r="M452" s="240">
        <v>1120.3499999999999</v>
      </c>
      <c r="N452" s="240">
        <v>1796.26</v>
      </c>
      <c r="O452" s="240">
        <v>2178.58</v>
      </c>
      <c r="P452" s="240">
        <v>2733.41</v>
      </c>
      <c r="Q452" s="240">
        <v>3169.46</v>
      </c>
      <c r="R452" s="240">
        <v>3462.54</v>
      </c>
      <c r="S452" s="240">
        <v>2715.28</v>
      </c>
      <c r="T452" s="240">
        <v>1629.69</v>
      </c>
      <c r="U452" s="240">
        <v>752.24</v>
      </c>
      <c r="V452" s="240">
        <v>257.55</v>
      </c>
      <c r="W452" s="240">
        <v>155.30000000000001</v>
      </c>
      <c r="X452" s="240">
        <v>97.01</v>
      </c>
      <c r="Y452" s="240">
        <v>29.17</v>
      </c>
      <c r="Z452" s="240">
        <v>11.92</v>
      </c>
      <c r="AA452" s="248">
        <v>15.42</v>
      </c>
      <c r="AB452" s="93"/>
    </row>
    <row r="453" spans="1:28" ht="19.5" customHeight="1" x14ac:dyDescent="0.15">
      <c r="A453" s="194"/>
      <c r="B453" s="198"/>
      <c r="C453" s="198"/>
      <c r="D453" s="198"/>
      <c r="E453" s="189" t="s">
        <v>150</v>
      </c>
      <c r="F453" s="240">
        <v>7514.6689999999899</v>
      </c>
      <c r="G453" s="240">
        <v>0</v>
      </c>
      <c r="H453" s="240">
        <v>0</v>
      </c>
      <c r="I453" s="240">
        <v>10.092000000000001</v>
      </c>
      <c r="J453" s="240">
        <v>37.183</v>
      </c>
      <c r="K453" s="240">
        <v>95.912000000000006</v>
      </c>
      <c r="L453" s="240">
        <v>217.666</v>
      </c>
      <c r="M453" s="240">
        <v>280.47399999999999</v>
      </c>
      <c r="N453" s="240">
        <v>519.976</v>
      </c>
      <c r="O453" s="240">
        <v>696.90799999999899</v>
      </c>
      <c r="P453" s="240">
        <v>927.64199999999596</v>
      </c>
      <c r="Q453" s="240">
        <v>1165.9090000000001</v>
      </c>
      <c r="R453" s="240">
        <v>1314.33</v>
      </c>
      <c r="S453" s="240">
        <v>1058.681</v>
      </c>
      <c r="T453" s="240">
        <v>650.89900000000102</v>
      </c>
      <c r="U453" s="240">
        <v>308.041</v>
      </c>
      <c r="V453" s="240">
        <v>105.166</v>
      </c>
      <c r="W453" s="240">
        <v>63.457999999999998</v>
      </c>
      <c r="X453" s="240">
        <v>39.44</v>
      </c>
      <c r="Y453" s="240">
        <v>11.807</v>
      </c>
      <c r="Z453" s="240">
        <v>4.7350000000000003</v>
      </c>
      <c r="AA453" s="248">
        <v>6.35</v>
      </c>
      <c r="AB453" s="93"/>
    </row>
    <row r="454" spans="1:28" ht="19.5" customHeight="1" x14ac:dyDescent="0.15">
      <c r="A454" s="194"/>
      <c r="B454" s="198"/>
      <c r="C454" s="198"/>
      <c r="D454" s="189" t="s">
        <v>157</v>
      </c>
      <c r="E454" s="189" t="s">
        <v>184</v>
      </c>
      <c r="F454" s="240">
        <v>2742.46</v>
      </c>
      <c r="G454" s="240">
        <v>0</v>
      </c>
      <c r="H454" s="240">
        <v>0</v>
      </c>
      <c r="I454" s="240">
        <v>1</v>
      </c>
      <c r="J454" s="240">
        <v>0</v>
      </c>
      <c r="K454" s="240">
        <v>1.1200000000000001</v>
      </c>
      <c r="L454" s="240">
        <v>6.11</v>
      </c>
      <c r="M454" s="240">
        <v>6.67</v>
      </c>
      <c r="N454" s="240">
        <v>60.83</v>
      </c>
      <c r="O454" s="240">
        <v>164.82</v>
      </c>
      <c r="P454" s="240">
        <v>298.99</v>
      </c>
      <c r="Q454" s="240">
        <v>674.54</v>
      </c>
      <c r="R454" s="240">
        <v>716.27</v>
      </c>
      <c r="S454" s="240">
        <v>338.93</v>
      </c>
      <c r="T454" s="240">
        <v>290.99</v>
      </c>
      <c r="U454" s="240">
        <v>109.32</v>
      </c>
      <c r="V454" s="240">
        <v>42.66</v>
      </c>
      <c r="W454" s="240">
        <v>5.4</v>
      </c>
      <c r="X454" s="240">
        <v>4.9400000000000004</v>
      </c>
      <c r="Y454" s="240">
        <v>5.31</v>
      </c>
      <c r="Z454" s="240">
        <v>9.27</v>
      </c>
      <c r="AA454" s="248">
        <v>5.29</v>
      </c>
      <c r="AB454" s="93"/>
    </row>
    <row r="455" spans="1:28" ht="19.5" customHeight="1" x14ac:dyDescent="0.15">
      <c r="A455" s="194"/>
      <c r="B455" s="198"/>
      <c r="C455" s="198"/>
      <c r="D455" s="198"/>
      <c r="E455" s="189" t="s">
        <v>150</v>
      </c>
      <c r="F455" s="240">
        <v>613.93399999999997</v>
      </c>
      <c r="G455" s="240">
        <v>0</v>
      </c>
      <c r="H455" s="240">
        <v>0</v>
      </c>
      <c r="I455" s="240">
        <v>0</v>
      </c>
      <c r="J455" s="240">
        <v>0</v>
      </c>
      <c r="K455" s="240">
        <v>0.112</v>
      </c>
      <c r="L455" s="240">
        <v>0.73399999999999999</v>
      </c>
      <c r="M455" s="240">
        <v>0.93300000000000005</v>
      </c>
      <c r="N455" s="240">
        <v>9.734</v>
      </c>
      <c r="O455" s="240">
        <v>29.623000000000001</v>
      </c>
      <c r="P455" s="240">
        <v>59.738999999999997</v>
      </c>
      <c r="Q455" s="240">
        <v>147.584</v>
      </c>
      <c r="R455" s="240">
        <v>164.52600000000001</v>
      </c>
      <c r="S455" s="240">
        <v>81.197999999999993</v>
      </c>
      <c r="T455" s="240">
        <v>72.796000000000006</v>
      </c>
      <c r="U455" s="240">
        <v>28.370999999999999</v>
      </c>
      <c r="V455" s="240">
        <v>10.997999999999999</v>
      </c>
      <c r="W455" s="240">
        <v>1.407</v>
      </c>
      <c r="X455" s="240">
        <v>1.2789999999999999</v>
      </c>
      <c r="Y455" s="240">
        <v>1.3260000000000001</v>
      </c>
      <c r="Z455" s="240">
        <v>2.411</v>
      </c>
      <c r="AA455" s="248">
        <v>1.163</v>
      </c>
      <c r="AB455" s="93"/>
    </row>
    <row r="456" spans="1:28" ht="19.5" customHeight="1" x14ac:dyDescent="0.15">
      <c r="A456" s="194"/>
      <c r="B456" s="198" t="s">
        <v>158</v>
      </c>
      <c r="C456" s="198" t="s">
        <v>159</v>
      </c>
      <c r="D456" s="189" t="s">
        <v>160</v>
      </c>
      <c r="E456" s="189" t="s">
        <v>184</v>
      </c>
      <c r="F456" s="240">
        <v>2427.12</v>
      </c>
      <c r="G456" s="240">
        <v>0</v>
      </c>
      <c r="H456" s="240">
        <v>45.08</v>
      </c>
      <c r="I456" s="240">
        <v>3.89</v>
      </c>
      <c r="J456" s="240">
        <v>29.99</v>
      </c>
      <c r="K456" s="240">
        <v>46.89</v>
      </c>
      <c r="L456" s="240">
        <v>42.83</v>
      </c>
      <c r="M456" s="240">
        <v>55.28</v>
      </c>
      <c r="N456" s="240">
        <v>99.45</v>
      </c>
      <c r="O456" s="240">
        <v>55.18</v>
      </c>
      <c r="P456" s="240">
        <v>44.28</v>
      </c>
      <c r="Q456" s="240">
        <v>257.19</v>
      </c>
      <c r="R456" s="240">
        <v>248.52</v>
      </c>
      <c r="S456" s="240">
        <v>403.4</v>
      </c>
      <c r="T456" s="240">
        <v>556.94000000000005</v>
      </c>
      <c r="U456" s="240">
        <v>244.49</v>
      </c>
      <c r="V456" s="240">
        <v>104.49</v>
      </c>
      <c r="W456" s="240">
        <v>83.54</v>
      </c>
      <c r="X456" s="240">
        <v>56.05</v>
      </c>
      <c r="Y456" s="240">
        <v>29.94</v>
      </c>
      <c r="Z456" s="240">
        <v>9.81</v>
      </c>
      <c r="AA456" s="248">
        <v>9.8800000000000008</v>
      </c>
      <c r="AB456" s="93"/>
    </row>
    <row r="457" spans="1:28" ht="19.5" customHeight="1" x14ac:dyDescent="0.15">
      <c r="A457" s="194"/>
      <c r="B457" s="198"/>
      <c r="C457" s="198"/>
      <c r="D457" s="198"/>
      <c r="E457" s="189" t="s">
        <v>150</v>
      </c>
      <c r="F457" s="240">
        <v>542.76599999999996</v>
      </c>
      <c r="G457" s="240">
        <v>0</v>
      </c>
      <c r="H457" s="240">
        <v>0</v>
      </c>
      <c r="I457" s="240">
        <v>3.1E-2</v>
      </c>
      <c r="J457" s="240">
        <v>2.105</v>
      </c>
      <c r="K457" s="240">
        <v>4.6890000000000001</v>
      </c>
      <c r="L457" s="240">
        <v>5.1390000000000002</v>
      </c>
      <c r="M457" s="240">
        <v>7.734</v>
      </c>
      <c r="N457" s="240">
        <v>15.75</v>
      </c>
      <c r="O457" s="240">
        <v>9.9269999999999996</v>
      </c>
      <c r="P457" s="240">
        <v>8.8580000000000005</v>
      </c>
      <c r="Q457" s="240">
        <v>56.561999999999998</v>
      </c>
      <c r="R457" s="240">
        <v>57.118000000000002</v>
      </c>
      <c r="S457" s="240">
        <v>96.775999999999996</v>
      </c>
      <c r="T457" s="240">
        <v>138.482</v>
      </c>
      <c r="U457" s="240">
        <v>63.238</v>
      </c>
      <c r="V457" s="240">
        <v>27.16</v>
      </c>
      <c r="W457" s="240">
        <v>21.722999999999999</v>
      </c>
      <c r="X457" s="240">
        <v>14.571</v>
      </c>
      <c r="Y457" s="240">
        <v>7.7839999999999998</v>
      </c>
      <c r="Z457" s="240">
        <v>2.5499999999999998</v>
      </c>
      <c r="AA457" s="248">
        <v>2.569</v>
      </c>
      <c r="AB457" s="93"/>
    </row>
    <row r="458" spans="1:28" ht="19.5" customHeight="1" x14ac:dyDescent="0.15">
      <c r="A458" s="194"/>
      <c r="B458" s="198"/>
      <c r="C458" s="198"/>
      <c r="D458" s="189" t="s">
        <v>161</v>
      </c>
      <c r="E458" s="189" t="s">
        <v>184</v>
      </c>
      <c r="F458" s="240">
        <v>323.61</v>
      </c>
      <c r="G458" s="240">
        <v>0.14000000000000001</v>
      </c>
      <c r="H458" s="240">
        <v>48.8</v>
      </c>
      <c r="I458" s="240">
        <v>54.24</v>
      </c>
      <c r="J458" s="240">
        <v>57.69</v>
      </c>
      <c r="K458" s="240">
        <v>64.28</v>
      </c>
      <c r="L458" s="240">
        <v>76.89</v>
      </c>
      <c r="M458" s="240">
        <v>18.22</v>
      </c>
      <c r="N458" s="240">
        <v>0.4</v>
      </c>
      <c r="O458" s="240">
        <v>0</v>
      </c>
      <c r="P458" s="240">
        <v>0.31</v>
      </c>
      <c r="Q458" s="240">
        <v>0.1</v>
      </c>
      <c r="R458" s="240">
        <v>0</v>
      </c>
      <c r="S458" s="240">
        <v>0.65</v>
      </c>
      <c r="T458" s="240">
        <v>0</v>
      </c>
      <c r="U458" s="240">
        <v>0</v>
      </c>
      <c r="V458" s="240">
        <v>0</v>
      </c>
      <c r="W458" s="240">
        <v>0.3</v>
      </c>
      <c r="X458" s="240">
        <v>0.96</v>
      </c>
      <c r="Y458" s="240">
        <v>0.63</v>
      </c>
      <c r="Z458" s="240">
        <v>0</v>
      </c>
      <c r="AA458" s="248">
        <v>0</v>
      </c>
      <c r="AB458" s="93"/>
    </row>
    <row r="459" spans="1:28" ht="19.5" customHeight="1" x14ac:dyDescent="0.15">
      <c r="A459" s="194"/>
      <c r="B459" s="198"/>
      <c r="C459" s="198"/>
      <c r="D459" s="198"/>
      <c r="E459" s="189" t="s">
        <v>150</v>
      </c>
      <c r="F459" s="240">
        <v>7.1769999999999996</v>
      </c>
      <c r="G459" s="240">
        <v>0</v>
      </c>
      <c r="H459" s="240">
        <v>0</v>
      </c>
      <c r="I459" s="240">
        <v>0</v>
      </c>
      <c r="J459" s="240">
        <v>0.69399999999999995</v>
      </c>
      <c r="K459" s="240">
        <v>1.667</v>
      </c>
      <c r="L459" s="240">
        <v>3.0059999999999998</v>
      </c>
      <c r="M459" s="240">
        <v>1.0580000000000001</v>
      </c>
      <c r="N459" s="240">
        <v>3.1E-2</v>
      </c>
      <c r="O459" s="240">
        <v>0</v>
      </c>
      <c r="P459" s="240">
        <v>4.1000000000000002E-2</v>
      </c>
      <c r="Q459" s="240">
        <v>1.6E-2</v>
      </c>
      <c r="R459" s="240">
        <v>0</v>
      </c>
      <c r="S459" s="240">
        <v>0.13700000000000001</v>
      </c>
      <c r="T459" s="240">
        <v>0</v>
      </c>
      <c r="U459" s="240">
        <v>0</v>
      </c>
      <c r="V459" s="240">
        <v>0</v>
      </c>
      <c r="W459" s="240">
        <v>8.6999999999999994E-2</v>
      </c>
      <c r="X459" s="240">
        <v>0.27800000000000002</v>
      </c>
      <c r="Y459" s="240">
        <v>0.16200000000000001</v>
      </c>
      <c r="Z459" s="240">
        <v>0</v>
      </c>
      <c r="AA459" s="248">
        <v>0</v>
      </c>
      <c r="AB459" s="93"/>
    </row>
    <row r="460" spans="1:28" ht="19.5" customHeight="1" x14ac:dyDescent="0.15">
      <c r="A460" s="194"/>
      <c r="B460" s="198"/>
      <c r="C460" s="198" t="s">
        <v>162</v>
      </c>
      <c r="D460" s="189" t="s">
        <v>163</v>
      </c>
      <c r="E460" s="189" t="s">
        <v>184</v>
      </c>
      <c r="F460" s="240">
        <v>1261.56</v>
      </c>
      <c r="G460" s="240">
        <v>8.2200000000000006</v>
      </c>
      <c r="H460" s="240">
        <v>42.8</v>
      </c>
      <c r="I460" s="240">
        <v>36.479999999999997</v>
      </c>
      <c r="J460" s="240">
        <v>2.33</v>
      </c>
      <c r="K460" s="240">
        <v>8.67</v>
      </c>
      <c r="L460" s="240">
        <v>0.39</v>
      </c>
      <c r="M460" s="240">
        <v>3.02</v>
      </c>
      <c r="N460" s="240">
        <v>7.18</v>
      </c>
      <c r="O460" s="240">
        <v>10.220000000000001</v>
      </c>
      <c r="P460" s="240">
        <v>12.75</v>
      </c>
      <c r="Q460" s="240">
        <v>25.42</v>
      </c>
      <c r="R460" s="240">
        <v>161.36000000000001</v>
      </c>
      <c r="S460" s="240">
        <v>498.82</v>
      </c>
      <c r="T460" s="240">
        <v>331.78</v>
      </c>
      <c r="U460" s="240">
        <v>72.31</v>
      </c>
      <c r="V460" s="240">
        <v>14.56</v>
      </c>
      <c r="W460" s="240">
        <v>11.77</v>
      </c>
      <c r="X460" s="240">
        <v>13.48</v>
      </c>
      <c r="Y460" s="240">
        <v>0</v>
      </c>
      <c r="Z460" s="240">
        <v>0</v>
      </c>
      <c r="AA460" s="248">
        <v>0</v>
      </c>
      <c r="AB460" s="93"/>
    </row>
    <row r="461" spans="1:28" ht="19.5" customHeight="1" x14ac:dyDescent="0.15">
      <c r="A461" s="194"/>
      <c r="B461" s="198" t="s">
        <v>20</v>
      </c>
      <c r="C461" s="198"/>
      <c r="D461" s="198"/>
      <c r="E461" s="189" t="s">
        <v>150</v>
      </c>
      <c r="F461" s="240">
        <v>328.47300000000001</v>
      </c>
      <c r="G461" s="240">
        <v>0</v>
      </c>
      <c r="H461" s="240">
        <v>0</v>
      </c>
      <c r="I461" s="240">
        <v>0.311</v>
      </c>
      <c r="J461" s="240">
        <v>0.23499999999999999</v>
      </c>
      <c r="K461" s="240">
        <v>1.1279999999999999</v>
      </c>
      <c r="L461" s="240">
        <v>6.0999999999999999E-2</v>
      </c>
      <c r="M461" s="240">
        <v>0.57399999999999995</v>
      </c>
      <c r="N461" s="240">
        <v>1.3620000000000001</v>
      </c>
      <c r="O461" s="240">
        <v>2.3540000000000001</v>
      </c>
      <c r="P461" s="240">
        <v>3.2</v>
      </c>
      <c r="Q461" s="240">
        <v>6.6120000000000001</v>
      </c>
      <c r="R461" s="240">
        <v>43.555</v>
      </c>
      <c r="S461" s="240">
        <v>139.47800000000001</v>
      </c>
      <c r="T461" s="240">
        <v>95.950999999999993</v>
      </c>
      <c r="U461" s="240">
        <v>21.707000000000001</v>
      </c>
      <c r="V461" s="240">
        <v>4.37</v>
      </c>
      <c r="W461" s="240">
        <v>3.5310000000000001</v>
      </c>
      <c r="X461" s="240">
        <v>4.0439999999999996</v>
      </c>
      <c r="Y461" s="240">
        <v>0</v>
      </c>
      <c r="Z461" s="240">
        <v>0</v>
      </c>
      <c r="AA461" s="248">
        <v>0</v>
      </c>
      <c r="AB461" s="93"/>
    </row>
    <row r="462" spans="1:28" ht="19.5" customHeight="1" x14ac:dyDescent="0.15">
      <c r="A462" s="194"/>
      <c r="B462" s="198"/>
      <c r="C462" s="198"/>
      <c r="D462" s="189" t="s">
        <v>164</v>
      </c>
      <c r="E462" s="189" t="s">
        <v>184</v>
      </c>
      <c r="F462" s="240">
        <v>24.13</v>
      </c>
      <c r="G462" s="240">
        <v>0</v>
      </c>
      <c r="H462" s="240">
        <v>1.65</v>
      </c>
      <c r="I462" s="240">
        <v>0.73</v>
      </c>
      <c r="J462" s="240">
        <v>0.81</v>
      </c>
      <c r="K462" s="240">
        <v>0.17</v>
      </c>
      <c r="L462" s="240">
        <v>0</v>
      </c>
      <c r="M462" s="240">
        <v>0.63</v>
      </c>
      <c r="N462" s="240">
        <v>1.59</v>
      </c>
      <c r="O462" s="240">
        <v>15.27</v>
      </c>
      <c r="P462" s="240">
        <v>1.66</v>
      </c>
      <c r="Q462" s="240">
        <v>0.36</v>
      </c>
      <c r="R462" s="240">
        <v>0.4</v>
      </c>
      <c r="S462" s="240">
        <v>0.44</v>
      </c>
      <c r="T462" s="240">
        <v>0.42</v>
      </c>
      <c r="U462" s="240">
        <v>0</v>
      </c>
      <c r="V462" s="240">
        <v>0</v>
      </c>
      <c r="W462" s="240">
        <v>0</v>
      </c>
      <c r="X462" s="240">
        <v>0</v>
      </c>
      <c r="Y462" s="240">
        <v>0</v>
      </c>
      <c r="Z462" s="240">
        <v>0</v>
      </c>
      <c r="AA462" s="248">
        <v>0</v>
      </c>
      <c r="AB462" s="93"/>
    </row>
    <row r="463" spans="1:28" ht="19.5" customHeight="1" x14ac:dyDescent="0.15">
      <c r="A463" s="194" t="s">
        <v>227</v>
      </c>
      <c r="B463" s="198"/>
      <c r="C463" s="198"/>
      <c r="D463" s="198"/>
      <c r="E463" s="189" t="s">
        <v>150</v>
      </c>
      <c r="F463" s="240">
        <v>2.3250000000000002</v>
      </c>
      <c r="G463" s="240">
        <v>0</v>
      </c>
      <c r="H463" s="240">
        <v>0</v>
      </c>
      <c r="I463" s="240">
        <v>0</v>
      </c>
      <c r="J463" s="240">
        <v>8.0000000000000002E-3</v>
      </c>
      <c r="K463" s="240">
        <v>4.0000000000000001E-3</v>
      </c>
      <c r="L463" s="240">
        <v>0</v>
      </c>
      <c r="M463" s="240">
        <v>3.7999999999999999E-2</v>
      </c>
      <c r="N463" s="240">
        <v>0.122</v>
      </c>
      <c r="O463" s="240">
        <v>1.59</v>
      </c>
      <c r="P463" s="240">
        <v>0.22</v>
      </c>
      <c r="Q463" s="240">
        <v>5.8000000000000003E-2</v>
      </c>
      <c r="R463" s="240">
        <v>7.6999999999999999E-2</v>
      </c>
      <c r="S463" s="240">
        <v>9.9000000000000005E-2</v>
      </c>
      <c r="T463" s="240">
        <v>0.109</v>
      </c>
      <c r="U463" s="240">
        <v>0</v>
      </c>
      <c r="V463" s="240">
        <v>0</v>
      </c>
      <c r="W463" s="240">
        <v>0</v>
      </c>
      <c r="X463" s="240">
        <v>0</v>
      </c>
      <c r="Y463" s="240">
        <v>0</v>
      </c>
      <c r="Z463" s="240">
        <v>0</v>
      </c>
      <c r="AA463" s="248">
        <v>0</v>
      </c>
      <c r="AB463" s="93"/>
    </row>
    <row r="464" spans="1:28" ht="19.5" customHeight="1" x14ac:dyDescent="0.15">
      <c r="A464" s="194"/>
      <c r="B464" s="197"/>
      <c r="C464" s="193" t="s">
        <v>165</v>
      </c>
      <c r="D464" s="188"/>
      <c r="E464" s="189" t="s">
        <v>184</v>
      </c>
      <c r="F464" s="240">
        <v>311.33999999999997</v>
      </c>
      <c r="G464" s="240">
        <v>0</v>
      </c>
      <c r="H464" s="240">
        <v>16.2</v>
      </c>
      <c r="I464" s="240">
        <v>19.45</v>
      </c>
      <c r="J464" s="240">
        <v>12.51</v>
      </c>
      <c r="K464" s="240">
        <v>26.63</v>
      </c>
      <c r="L464" s="240">
        <v>37.19</v>
      </c>
      <c r="M464" s="240">
        <v>24.27</v>
      </c>
      <c r="N464" s="240">
        <v>11.65</v>
      </c>
      <c r="O464" s="240">
        <v>4.2699999999999996</v>
      </c>
      <c r="P464" s="240">
        <v>13.13</v>
      </c>
      <c r="Q464" s="240">
        <v>20.53</v>
      </c>
      <c r="R464" s="240">
        <v>38.880000000000003</v>
      </c>
      <c r="S464" s="240">
        <v>17.91</v>
      </c>
      <c r="T464" s="240">
        <v>27.19</v>
      </c>
      <c r="U464" s="240">
        <v>32.979999999999997</v>
      </c>
      <c r="V464" s="240">
        <v>5.22</v>
      </c>
      <c r="W464" s="240">
        <v>0</v>
      </c>
      <c r="X464" s="240">
        <v>3.33</v>
      </c>
      <c r="Y464" s="240">
        <v>0</v>
      </c>
      <c r="Z464" s="240">
        <v>0</v>
      </c>
      <c r="AA464" s="248">
        <v>0</v>
      </c>
      <c r="AB464" s="93"/>
    </row>
    <row r="465" spans="1:28" ht="19.5" customHeight="1" x14ac:dyDescent="0.15">
      <c r="A465" s="194"/>
      <c r="B465" s="197"/>
      <c r="C465" s="197"/>
      <c r="D465" s="191"/>
      <c r="E465" s="189" t="s">
        <v>150</v>
      </c>
      <c r="F465" s="240">
        <v>36.789000000000001</v>
      </c>
      <c r="G465" s="240">
        <v>0</v>
      </c>
      <c r="H465" s="240">
        <v>6.7000000000000004E-2</v>
      </c>
      <c r="I465" s="240">
        <v>0.499</v>
      </c>
      <c r="J465" s="240">
        <v>0.64</v>
      </c>
      <c r="K465" s="240">
        <v>2.0510000000000002</v>
      </c>
      <c r="L465" s="240">
        <v>3.6640000000000001</v>
      </c>
      <c r="M465" s="240">
        <v>2.6789999999999998</v>
      </c>
      <c r="N465" s="240">
        <v>1.5009999999999999</v>
      </c>
      <c r="O465" s="240">
        <v>1.0189999999999999</v>
      </c>
      <c r="P465" s="240">
        <v>2.6030000000000002</v>
      </c>
      <c r="Q465" s="240">
        <v>3.61</v>
      </c>
      <c r="R465" s="240">
        <v>6.88</v>
      </c>
      <c r="S465" s="240">
        <v>3.677</v>
      </c>
      <c r="T465" s="240">
        <v>3.2029999999999998</v>
      </c>
      <c r="U465" s="240">
        <v>3.423</v>
      </c>
      <c r="V465" s="240">
        <v>0.79900000000000004</v>
      </c>
      <c r="W465" s="240">
        <v>0</v>
      </c>
      <c r="X465" s="240">
        <v>0.47399999999999998</v>
      </c>
      <c r="Y465" s="240">
        <v>0</v>
      </c>
      <c r="Z465" s="240">
        <v>0</v>
      </c>
      <c r="AA465" s="248">
        <v>0</v>
      </c>
      <c r="AB465" s="93"/>
    </row>
    <row r="466" spans="1:28" ht="19.5" customHeight="1" x14ac:dyDescent="0.15">
      <c r="A466" s="194"/>
      <c r="B466" s="196"/>
      <c r="C466" s="193" t="s">
        <v>152</v>
      </c>
      <c r="D466" s="188"/>
      <c r="E466" s="189" t="s">
        <v>184</v>
      </c>
      <c r="F466" s="240">
        <v>18238.52</v>
      </c>
      <c r="G466" s="240">
        <v>7.63</v>
      </c>
      <c r="H466" s="240">
        <v>308.56</v>
      </c>
      <c r="I466" s="240">
        <v>148.16999999999999</v>
      </c>
      <c r="J466" s="240">
        <v>306.39</v>
      </c>
      <c r="K466" s="240">
        <v>284.69</v>
      </c>
      <c r="L466" s="240">
        <v>177.28</v>
      </c>
      <c r="M466" s="240">
        <v>344.06</v>
      </c>
      <c r="N466" s="240">
        <v>340.18</v>
      </c>
      <c r="O466" s="240">
        <v>272.48</v>
      </c>
      <c r="P466" s="240">
        <v>457.99</v>
      </c>
      <c r="Q466" s="240">
        <v>1247.1500000000001</v>
      </c>
      <c r="R466" s="240">
        <v>2584.59</v>
      </c>
      <c r="S466" s="240">
        <v>3801.44</v>
      </c>
      <c r="T466" s="240">
        <v>3725.5</v>
      </c>
      <c r="U466" s="240">
        <v>2028.94</v>
      </c>
      <c r="V466" s="240">
        <v>977.32</v>
      </c>
      <c r="W466" s="240">
        <v>241.87</v>
      </c>
      <c r="X466" s="240">
        <v>494.12</v>
      </c>
      <c r="Y466" s="240">
        <v>135.51</v>
      </c>
      <c r="Z466" s="240">
        <v>116.26</v>
      </c>
      <c r="AA466" s="248">
        <v>238.39</v>
      </c>
      <c r="AB466" s="93"/>
    </row>
    <row r="467" spans="1:28" ht="19.5" customHeight="1" x14ac:dyDescent="0.15">
      <c r="A467" s="194"/>
      <c r="B467" s="197"/>
      <c r="C467" s="197"/>
      <c r="D467" s="191"/>
      <c r="E467" s="189" t="s">
        <v>150</v>
      </c>
      <c r="F467" s="240">
        <v>2761.6030000000001</v>
      </c>
      <c r="G467" s="240">
        <v>0</v>
      </c>
      <c r="H467" s="240">
        <v>0.24399999999999999</v>
      </c>
      <c r="I467" s="240">
        <v>3.7490000000000001</v>
      </c>
      <c r="J467" s="240">
        <v>15.712</v>
      </c>
      <c r="K467" s="240">
        <v>20.143000000000001</v>
      </c>
      <c r="L467" s="240">
        <v>16.058</v>
      </c>
      <c r="M467" s="240">
        <v>35.207000000000001</v>
      </c>
      <c r="N467" s="240">
        <v>38.414000000000001</v>
      </c>
      <c r="O467" s="240">
        <v>34.994</v>
      </c>
      <c r="P467" s="240">
        <v>61.674999999999898</v>
      </c>
      <c r="Q467" s="240">
        <v>181.215</v>
      </c>
      <c r="R467" s="240">
        <v>403.32600000000002</v>
      </c>
      <c r="S467" s="240">
        <v>622.03700000000094</v>
      </c>
      <c r="T467" s="240">
        <v>609.553</v>
      </c>
      <c r="U467" s="240">
        <v>356.75000000000102</v>
      </c>
      <c r="V467" s="240">
        <v>162.23099999999999</v>
      </c>
      <c r="W467" s="240">
        <v>47.26</v>
      </c>
      <c r="X467" s="240">
        <v>76.89</v>
      </c>
      <c r="Y467" s="240">
        <v>22.449000000000002</v>
      </c>
      <c r="Z467" s="240">
        <v>17.725999999999999</v>
      </c>
      <c r="AA467" s="248">
        <v>35.97</v>
      </c>
      <c r="AB467" s="93"/>
    </row>
    <row r="468" spans="1:28" ht="19.5" customHeight="1" x14ac:dyDescent="0.15">
      <c r="A468" s="194"/>
      <c r="B468" s="198" t="s">
        <v>94</v>
      </c>
      <c r="C468" s="189"/>
      <c r="D468" s="189" t="s">
        <v>153</v>
      </c>
      <c r="E468" s="189" t="s">
        <v>184</v>
      </c>
      <c r="F468" s="240">
        <v>3009.99</v>
      </c>
      <c r="G468" s="240">
        <v>0</v>
      </c>
      <c r="H468" s="240">
        <v>0.39</v>
      </c>
      <c r="I468" s="240">
        <v>0</v>
      </c>
      <c r="J468" s="240">
        <v>12.22</v>
      </c>
      <c r="K468" s="240">
        <v>5.5</v>
      </c>
      <c r="L468" s="240">
        <v>3.17</v>
      </c>
      <c r="M468" s="240">
        <v>21.04</v>
      </c>
      <c r="N468" s="240">
        <v>17.43</v>
      </c>
      <c r="O468" s="240">
        <v>42.72</v>
      </c>
      <c r="P468" s="240">
        <v>40.71</v>
      </c>
      <c r="Q468" s="240">
        <v>90.49</v>
      </c>
      <c r="R468" s="240">
        <v>342.34</v>
      </c>
      <c r="S468" s="240">
        <v>770.33</v>
      </c>
      <c r="T468" s="240">
        <v>683.98</v>
      </c>
      <c r="U468" s="240">
        <v>560.82000000000005</v>
      </c>
      <c r="V468" s="240">
        <v>224.17</v>
      </c>
      <c r="W468" s="240">
        <v>107.34</v>
      </c>
      <c r="X468" s="240">
        <v>42.44</v>
      </c>
      <c r="Y468" s="240">
        <v>30.35</v>
      </c>
      <c r="Z468" s="240">
        <v>6.35</v>
      </c>
      <c r="AA468" s="252">
        <v>8.1999999999999993</v>
      </c>
      <c r="AB468" s="93"/>
    </row>
    <row r="469" spans="1:28" ht="19.5" customHeight="1" x14ac:dyDescent="0.15">
      <c r="A469" s="194"/>
      <c r="B469" s="198"/>
      <c r="C469" s="198" t="s">
        <v>10</v>
      </c>
      <c r="D469" s="198"/>
      <c r="E469" s="189" t="s">
        <v>150</v>
      </c>
      <c r="F469" s="240">
        <v>720.73099999999999</v>
      </c>
      <c r="G469" s="240">
        <v>0</v>
      </c>
      <c r="H469" s="240">
        <v>0</v>
      </c>
      <c r="I469" s="240">
        <v>0</v>
      </c>
      <c r="J469" s="240">
        <v>0.84899999999999998</v>
      </c>
      <c r="K469" s="240">
        <v>0.55000000000000004</v>
      </c>
      <c r="L469" s="240">
        <v>0.35299999999999998</v>
      </c>
      <c r="M469" s="240">
        <v>2.919</v>
      </c>
      <c r="N469" s="240">
        <v>2.782</v>
      </c>
      <c r="O469" s="240">
        <v>7.407</v>
      </c>
      <c r="P469" s="240">
        <v>8.1319999999999997</v>
      </c>
      <c r="Q469" s="240">
        <v>19.532</v>
      </c>
      <c r="R469" s="240">
        <v>78.614000000000004</v>
      </c>
      <c r="S469" s="240">
        <v>183.93799999999999</v>
      </c>
      <c r="T469" s="240">
        <v>167.667</v>
      </c>
      <c r="U469" s="240">
        <v>141.80000000000001</v>
      </c>
      <c r="V469" s="240">
        <v>56.917000000000002</v>
      </c>
      <c r="W469" s="240">
        <v>27.478999999999999</v>
      </c>
      <c r="X469" s="240">
        <v>10.657</v>
      </c>
      <c r="Y469" s="240">
        <v>7.4340000000000002</v>
      </c>
      <c r="Z469" s="240">
        <v>1.569</v>
      </c>
      <c r="AA469" s="248">
        <v>2.1320000000000001</v>
      </c>
      <c r="AB469" s="93"/>
    </row>
    <row r="470" spans="1:28" ht="19.5" customHeight="1" x14ac:dyDescent="0.15">
      <c r="A470" s="194"/>
      <c r="B470" s="198"/>
      <c r="C470" s="198"/>
      <c r="D470" s="189" t="s">
        <v>157</v>
      </c>
      <c r="E470" s="189" t="s">
        <v>184</v>
      </c>
      <c r="F470" s="240">
        <v>2016.07</v>
      </c>
      <c r="G470" s="240">
        <v>0</v>
      </c>
      <c r="H470" s="240">
        <v>0</v>
      </c>
      <c r="I470" s="240">
        <v>0</v>
      </c>
      <c r="J470" s="240">
        <v>0.16</v>
      </c>
      <c r="K470" s="240">
        <v>0</v>
      </c>
      <c r="L470" s="240">
        <v>2.41</v>
      </c>
      <c r="M470" s="240">
        <v>5.33</v>
      </c>
      <c r="N470" s="240">
        <v>5.81</v>
      </c>
      <c r="O470" s="240">
        <v>20.22</v>
      </c>
      <c r="P470" s="240">
        <v>27.72</v>
      </c>
      <c r="Q470" s="240">
        <v>51.99</v>
      </c>
      <c r="R470" s="240">
        <v>202.76</v>
      </c>
      <c r="S470" s="240">
        <v>434.48</v>
      </c>
      <c r="T470" s="240">
        <v>459.55</v>
      </c>
      <c r="U470" s="240">
        <v>471.14</v>
      </c>
      <c r="V470" s="240">
        <v>156.75</v>
      </c>
      <c r="W470" s="240">
        <v>92.31</v>
      </c>
      <c r="X470" s="240">
        <v>40.57</v>
      </c>
      <c r="Y470" s="240">
        <v>30.32</v>
      </c>
      <c r="Z470" s="240">
        <v>6.35</v>
      </c>
      <c r="AA470" s="248">
        <v>8.1999999999999993</v>
      </c>
      <c r="AB470" s="93"/>
    </row>
    <row r="471" spans="1:28" ht="19.5" customHeight="1" x14ac:dyDescent="0.15">
      <c r="A471" s="194"/>
      <c r="B471" s="198"/>
      <c r="C471" s="198"/>
      <c r="D471" s="198"/>
      <c r="E471" s="189" t="s">
        <v>150</v>
      </c>
      <c r="F471" s="240">
        <v>487.14499999999998</v>
      </c>
      <c r="G471" s="240">
        <v>0</v>
      </c>
      <c r="H471" s="240">
        <v>0</v>
      </c>
      <c r="I471" s="240">
        <v>0</v>
      </c>
      <c r="J471" s="240">
        <v>1.0999999999999999E-2</v>
      </c>
      <c r="K471" s="240">
        <v>0</v>
      </c>
      <c r="L471" s="240">
        <v>0.26200000000000001</v>
      </c>
      <c r="M471" s="240">
        <v>0.71299999999999997</v>
      </c>
      <c r="N471" s="240">
        <v>0.93</v>
      </c>
      <c r="O471" s="240">
        <v>3.3540000000000001</v>
      </c>
      <c r="P471" s="240">
        <v>5.5469999999999997</v>
      </c>
      <c r="Q471" s="240">
        <v>11.06</v>
      </c>
      <c r="R471" s="240">
        <v>46.557000000000002</v>
      </c>
      <c r="S471" s="240">
        <v>103.37</v>
      </c>
      <c r="T471" s="240">
        <v>111.926</v>
      </c>
      <c r="U471" s="240">
        <v>118.961</v>
      </c>
      <c r="V471" s="240">
        <v>39.561</v>
      </c>
      <c r="W471" s="240">
        <v>23.57</v>
      </c>
      <c r="X471" s="240">
        <v>10.196</v>
      </c>
      <c r="Y471" s="240">
        <v>7.4260000000000002</v>
      </c>
      <c r="Z471" s="240">
        <v>1.569</v>
      </c>
      <c r="AA471" s="248">
        <v>2.1320000000000001</v>
      </c>
      <c r="AB471" s="93"/>
    </row>
    <row r="472" spans="1:28" ht="19.5" customHeight="1" x14ac:dyDescent="0.15">
      <c r="A472" s="194"/>
      <c r="B472" s="198" t="s">
        <v>65</v>
      </c>
      <c r="C472" s="198" t="s">
        <v>159</v>
      </c>
      <c r="D472" s="189" t="s">
        <v>160</v>
      </c>
      <c r="E472" s="189" t="s">
        <v>184</v>
      </c>
      <c r="F472" s="240">
        <v>993.92</v>
      </c>
      <c r="G472" s="240">
        <v>0</v>
      </c>
      <c r="H472" s="240">
        <v>0.39</v>
      </c>
      <c r="I472" s="240">
        <v>0</v>
      </c>
      <c r="J472" s="240">
        <v>12.06</v>
      </c>
      <c r="K472" s="240">
        <v>5.5</v>
      </c>
      <c r="L472" s="240">
        <v>0.76</v>
      </c>
      <c r="M472" s="240">
        <v>15.71</v>
      </c>
      <c r="N472" s="240">
        <v>11.62</v>
      </c>
      <c r="O472" s="240">
        <v>22.5</v>
      </c>
      <c r="P472" s="240">
        <v>12.99</v>
      </c>
      <c r="Q472" s="240">
        <v>38.5</v>
      </c>
      <c r="R472" s="240">
        <v>139.58000000000001</v>
      </c>
      <c r="S472" s="240">
        <v>335.85</v>
      </c>
      <c r="T472" s="240">
        <v>224.43</v>
      </c>
      <c r="U472" s="240">
        <v>89.68</v>
      </c>
      <c r="V472" s="240">
        <v>67.42</v>
      </c>
      <c r="W472" s="240">
        <v>15.03</v>
      </c>
      <c r="X472" s="240">
        <v>1.87</v>
      </c>
      <c r="Y472" s="240">
        <v>0.03</v>
      </c>
      <c r="Z472" s="240">
        <v>0</v>
      </c>
      <c r="AA472" s="248">
        <v>0</v>
      </c>
      <c r="AB472" s="93"/>
    </row>
    <row r="473" spans="1:28" ht="19.5" customHeight="1" x14ac:dyDescent="0.15">
      <c r="A473" s="194"/>
      <c r="B473" s="198"/>
      <c r="C473" s="198"/>
      <c r="D473" s="198"/>
      <c r="E473" s="189" t="s">
        <v>150</v>
      </c>
      <c r="F473" s="240">
        <v>233.58600000000001</v>
      </c>
      <c r="G473" s="240">
        <v>0</v>
      </c>
      <c r="H473" s="240">
        <v>0</v>
      </c>
      <c r="I473" s="240">
        <v>0</v>
      </c>
      <c r="J473" s="240">
        <v>0.83799999999999997</v>
      </c>
      <c r="K473" s="240">
        <v>0.55000000000000004</v>
      </c>
      <c r="L473" s="240">
        <v>9.0999999999999998E-2</v>
      </c>
      <c r="M473" s="240">
        <v>2.206</v>
      </c>
      <c r="N473" s="240">
        <v>1.8520000000000001</v>
      </c>
      <c r="O473" s="240">
        <v>4.0529999999999999</v>
      </c>
      <c r="P473" s="240">
        <v>2.585</v>
      </c>
      <c r="Q473" s="240">
        <v>8.4719999999999995</v>
      </c>
      <c r="R473" s="240">
        <v>32.057000000000002</v>
      </c>
      <c r="S473" s="240">
        <v>80.567999999999998</v>
      </c>
      <c r="T473" s="240">
        <v>55.741</v>
      </c>
      <c r="U473" s="240">
        <v>22.838999999999999</v>
      </c>
      <c r="V473" s="240">
        <v>17.356000000000002</v>
      </c>
      <c r="W473" s="240">
        <v>3.9089999999999998</v>
      </c>
      <c r="X473" s="240">
        <v>0.46100000000000002</v>
      </c>
      <c r="Y473" s="240">
        <v>8.0000000000000002E-3</v>
      </c>
      <c r="Z473" s="240">
        <v>0</v>
      </c>
      <c r="AA473" s="248">
        <v>0</v>
      </c>
      <c r="AB473" s="93"/>
    </row>
    <row r="474" spans="1:28" ht="19.5" customHeight="1" x14ac:dyDescent="0.15">
      <c r="A474" s="194" t="s">
        <v>85</v>
      </c>
      <c r="B474" s="198"/>
      <c r="C474" s="198"/>
      <c r="D474" s="189" t="s">
        <v>166</v>
      </c>
      <c r="E474" s="189" t="s">
        <v>184</v>
      </c>
      <c r="F474" s="240">
        <v>0</v>
      </c>
      <c r="G474" s="240">
        <v>0</v>
      </c>
      <c r="H474" s="240">
        <v>0</v>
      </c>
      <c r="I474" s="240">
        <v>0</v>
      </c>
      <c r="J474" s="240">
        <v>0</v>
      </c>
      <c r="K474" s="240">
        <v>0</v>
      </c>
      <c r="L474" s="240">
        <v>0</v>
      </c>
      <c r="M474" s="240">
        <v>0</v>
      </c>
      <c r="N474" s="240">
        <v>0</v>
      </c>
      <c r="O474" s="240">
        <v>0</v>
      </c>
      <c r="P474" s="240">
        <v>0</v>
      </c>
      <c r="Q474" s="240">
        <v>0</v>
      </c>
      <c r="R474" s="240">
        <v>0</v>
      </c>
      <c r="S474" s="240">
        <v>0</v>
      </c>
      <c r="T474" s="240">
        <v>0</v>
      </c>
      <c r="U474" s="240">
        <v>0</v>
      </c>
      <c r="V474" s="240">
        <v>0</v>
      </c>
      <c r="W474" s="240">
        <v>0</v>
      </c>
      <c r="X474" s="240">
        <v>0</v>
      </c>
      <c r="Y474" s="240">
        <v>0</v>
      </c>
      <c r="Z474" s="240">
        <v>0</v>
      </c>
      <c r="AA474" s="248">
        <v>0</v>
      </c>
      <c r="AB474" s="93"/>
    </row>
    <row r="475" spans="1:28" ht="19.5" customHeight="1" x14ac:dyDescent="0.15">
      <c r="A475" s="194"/>
      <c r="B475" s="198"/>
      <c r="C475" s="198" t="s">
        <v>162</v>
      </c>
      <c r="D475" s="198"/>
      <c r="E475" s="189" t="s">
        <v>150</v>
      </c>
      <c r="F475" s="240">
        <v>0</v>
      </c>
      <c r="G475" s="240">
        <v>0</v>
      </c>
      <c r="H475" s="240">
        <v>0</v>
      </c>
      <c r="I475" s="240">
        <v>0</v>
      </c>
      <c r="J475" s="240">
        <v>0</v>
      </c>
      <c r="K475" s="240">
        <v>0</v>
      </c>
      <c r="L475" s="240">
        <v>0</v>
      </c>
      <c r="M475" s="240">
        <v>0</v>
      </c>
      <c r="N475" s="240">
        <v>0</v>
      </c>
      <c r="O475" s="240">
        <v>0</v>
      </c>
      <c r="P475" s="240">
        <v>0</v>
      </c>
      <c r="Q475" s="240">
        <v>0</v>
      </c>
      <c r="R475" s="240">
        <v>0</v>
      </c>
      <c r="S475" s="240">
        <v>0</v>
      </c>
      <c r="T475" s="240">
        <v>0</v>
      </c>
      <c r="U475" s="240">
        <v>0</v>
      </c>
      <c r="V475" s="240">
        <v>0</v>
      </c>
      <c r="W475" s="240">
        <v>0</v>
      </c>
      <c r="X475" s="240">
        <v>0</v>
      </c>
      <c r="Y475" s="240">
        <v>0</v>
      </c>
      <c r="Z475" s="240">
        <v>0</v>
      </c>
      <c r="AA475" s="248">
        <v>0</v>
      </c>
      <c r="AB475" s="93"/>
    </row>
    <row r="476" spans="1:28" ht="19.5" customHeight="1" x14ac:dyDescent="0.15">
      <c r="A476" s="194"/>
      <c r="B476" s="198" t="s">
        <v>20</v>
      </c>
      <c r="C476" s="198"/>
      <c r="D476" s="189" t="s">
        <v>164</v>
      </c>
      <c r="E476" s="189" t="s">
        <v>184</v>
      </c>
      <c r="F476" s="240">
        <v>0</v>
      </c>
      <c r="G476" s="240">
        <v>0</v>
      </c>
      <c r="H476" s="240">
        <v>0</v>
      </c>
      <c r="I476" s="240">
        <v>0</v>
      </c>
      <c r="J476" s="240">
        <v>0</v>
      </c>
      <c r="K476" s="240">
        <v>0</v>
      </c>
      <c r="L476" s="240">
        <v>0</v>
      </c>
      <c r="M476" s="240">
        <v>0</v>
      </c>
      <c r="N476" s="240">
        <v>0</v>
      </c>
      <c r="O476" s="240">
        <v>0</v>
      </c>
      <c r="P476" s="240">
        <v>0</v>
      </c>
      <c r="Q476" s="240">
        <v>0</v>
      </c>
      <c r="R476" s="240">
        <v>0</v>
      </c>
      <c r="S476" s="240">
        <v>0</v>
      </c>
      <c r="T476" s="240">
        <v>0</v>
      </c>
      <c r="U476" s="240">
        <v>0</v>
      </c>
      <c r="V476" s="240">
        <v>0</v>
      </c>
      <c r="W476" s="240">
        <v>0</v>
      </c>
      <c r="X476" s="240">
        <v>0</v>
      </c>
      <c r="Y476" s="240">
        <v>0</v>
      </c>
      <c r="Z476" s="240">
        <v>0</v>
      </c>
      <c r="AA476" s="248">
        <v>0</v>
      </c>
      <c r="AB476" s="93"/>
    </row>
    <row r="477" spans="1:28" ht="19.5" customHeight="1" x14ac:dyDescent="0.15">
      <c r="A477" s="194"/>
      <c r="B477" s="198"/>
      <c r="C477" s="198"/>
      <c r="D477" s="198"/>
      <c r="E477" s="189" t="s">
        <v>150</v>
      </c>
      <c r="F477" s="240">
        <v>0</v>
      </c>
      <c r="G477" s="240">
        <v>0</v>
      </c>
      <c r="H477" s="240">
        <v>0</v>
      </c>
      <c r="I477" s="240">
        <v>0</v>
      </c>
      <c r="J477" s="240">
        <v>0</v>
      </c>
      <c r="K477" s="240">
        <v>0</v>
      </c>
      <c r="L477" s="240">
        <v>0</v>
      </c>
      <c r="M477" s="240">
        <v>0</v>
      </c>
      <c r="N477" s="240">
        <v>0</v>
      </c>
      <c r="O477" s="240">
        <v>0</v>
      </c>
      <c r="P477" s="240">
        <v>0</v>
      </c>
      <c r="Q477" s="240">
        <v>0</v>
      </c>
      <c r="R477" s="240">
        <v>0</v>
      </c>
      <c r="S477" s="240">
        <v>0</v>
      </c>
      <c r="T477" s="240">
        <v>0</v>
      </c>
      <c r="U477" s="240">
        <v>0</v>
      </c>
      <c r="V477" s="240">
        <v>0</v>
      </c>
      <c r="W477" s="240">
        <v>0</v>
      </c>
      <c r="X477" s="240">
        <v>0</v>
      </c>
      <c r="Y477" s="240">
        <v>0</v>
      </c>
      <c r="Z477" s="240">
        <v>0</v>
      </c>
      <c r="AA477" s="248">
        <v>0</v>
      </c>
      <c r="AB477" s="93"/>
    </row>
    <row r="478" spans="1:28" ht="19.5" customHeight="1" x14ac:dyDescent="0.15">
      <c r="A478" s="194"/>
      <c r="B478" s="197"/>
      <c r="C478" s="193" t="s">
        <v>165</v>
      </c>
      <c r="D478" s="188"/>
      <c r="E478" s="189" t="s">
        <v>184</v>
      </c>
      <c r="F478" s="240">
        <v>15228.53</v>
      </c>
      <c r="G478" s="240">
        <v>7.63</v>
      </c>
      <c r="H478" s="240">
        <v>308.17</v>
      </c>
      <c r="I478" s="240">
        <v>148.16999999999999</v>
      </c>
      <c r="J478" s="240">
        <v>294.17</v>
      </c>
      <c r="K478" s="240">
        <v>279.19</v>
      </c>
      <c r="L478" s="240">
        <v>174.11</v>
      </c>
      <c r="M478" s="240">
        <v>323.02</v>
      </c>
      <c r="N478" s="240">
        <v>322.75</v>
      </c>
      <c r="O478" s="240">
        <v>229.76</v>
      </c>
      <c r="P478" s="240">
        <v>417.28</v>
      </c>
      <c r="Q478" s="240">
        <v>1156.6600000000001</v>
      </c>
      <c r="R478" s="240">
        <v>2242.25</v>
      </c>
      <c r="S478" s="240">
        <v>3031.11</v>
      </c>
      <c r="T478" s="240">
        <v>3041.52</v>
      </c>
      <c r="U478" s="240">
        <v>1468.12</v>
      </c>
      <c r="V478" s="240">
        <v>753.15</v>
      </c>
      <c r="W478" s="240">
        <v>134.53</v>
      </c>
      <c r="X478" s="240">
        <v>451.68</v>
      </c>
      <c r="Y478" s="240">
        <v>105.16</v>
      </c>
      <c r="Z478" s="240">
        <v>109.91</v>
      </c>
      <c r="AA478" s="248">
        <v>230.19</v>
      </c>
      <c r="AB478" s="93"/>
    </row>
    <row r="479" spans="1:28" ht="19.5" customHeight="1" thickBot="1" x14ac:dyDescent="0.2">
      <c r="A479" s="199"/>
      <c r="B479" s="200"/>
      <c r="C479" s="200"/>
      <c r="D479" s="201"/>
      <c r="E479" s="202" t="s">
        <v>150</v>
      </c>
      <c r="F479" s="240">
        <v>2040.8720000000001</v>
      </c>
      <c r="G479" s="251">
        <v>0</v>
      </c>
      <c r="H479" s="250">
        <v>0.24399999999999999</v>
      </c>
      <c r="I479" s="250">
        <v>3.7490000000000001</v>
      </c>
      <c r="J479" s="250">
        <v>14.863</v>
      </c>
      <c r="K479" s="250">
        <v>19.593</v>
      </c>
      <c r="L479" s="250">
        <v>15.705</v>
      </c>
      <c r="M479" s="250">
        <v>32.287999999999997</v>
      </c>
      <c r="N479" s="250">
        <v>35.631999999999998</v>
      </c>
      <c r="O479" s="250">
        <v>27.587</v>
      </c>
      <c r="P479" s="250">
        <v>53.542999999999999</v>
      </c>
      <c r="Q479" s="250">
        <v>161.68299999999999</v>
      </c>
      <c r="R479" s="250">
        <v>324.71199999999999</v>
      </c>
      <c r="S479" s="250">
        <v>438.09900000000101</v>
      </c>
      <c r="T479" s="250">
        <v>441.88600000000002</v>
      </c>
      <c r="U479" s="250">
        <v>214.95000000000101</v>
      </c>
      <c r="V479" s="250">
        <v>105.31399999999999</v>
      </c>
      <c r="W479" s="250">
        <v>19.780999999999999</v>
      </c>
      <c r="X479" s="250">
        <v>66.233000000000004</v>
      </c>
      <c r="Y479" s="250">
        <v>15.015000000000001</v>
      </c>
      <c r="Z479" s="250">
        <v>16.157</v>
      </c>
      <c r="AA479" s="249">
        <v>33.838000000000001</v>
      </c>
      <c r="AB479" s="93"/>
    </row>
    <row r="480" spans="1:28" ht="19.5" customHeight="1" x14ac:dyDescent="0.15">
      <c r="A480" s="372" t="s">
        <v>119</v>
      </c>
      <c r="B480" s="375" t="s">
        <v>120</v>
      </c>
      <c r="C480" s="376"/>
      <c r="D480" s="377"/>
      <c r="E480" s="198" t="s">
        <v>184</v>
      </c>
      <c r="F480" s="248">
        <v>2615.1999999999998</v>
      </c>
    </row>
    <row r="481" spans="1:28" ht="19.5" customHeight="1" x14ac:dyDescent="0.15">
      <c r="A481" s="373"/>
      <c r="B481" s="378" t="s">
        <v>206</v>
      </c>
      <c r="C481" s="379"/>
      <c r="D481" s="380"/>
      <c r="E481" s="189" t="s">
        <v>184</v>
      </c>
      <c r="F481" s="248">
        <v>2009.66</v>
      </c>
    </row>
    <row r="482" spans="1:28" ht="19.5" customHeight="1" x14ac:dyDescent="0.15">
      <c r="A482" s="374"/>
      <c r="B482" s="378" t="s">
        <v>207</v>
      </c>
      <c r="C482" s="379"/>
      <c r="D482" s="380"/>
      <c r="E482" s="189" t="s">
        <v>184</v>
      </c>
      <c r="F482" s="248">
        <v>605.54</v>
      </c>
    </row>
    <row r="483" spans="1:28" ht="19.5" customHeight="1" thickBot="1" x14ac:dyDescent="0.2">
      <c r="A483" s="381" t="s">
        <v>205</v>
      </c>
      <c r="B483" s="382"/>
      <c r="C483" s="382"/>
      <c r="D483" s="383"/>
      <c r="E483" s="203" t="s">
        <v>184</v>
      </c>
      <c r="F483" s="247">
        <v>0.11</v>
      </c>
    </row>
    <row r="485" spans="1:28" ht="19.5" customHeight="1" x14ac:dyDescent="0.15">
      <c r="A485" s="88" t="s">
        <v>387</v>
      </c>
      <c r="F485" s="261" t="s">
        <v>533</v>
      </c>
    </row>
    <row r="486" spans="1:28" ht="19.5" customHeight="1" thickBot="1" x14ac:dyDescent="0.2">
      <c r="A486" s="369" t="s">
        <v>28</v>
      </c>
      <c r="B486" s="371"/>
      <c r="C486" s="371"/>
      <c r="D486" s="371"/>
      <c r="E486" s="371"/>
      <c r="F486" s="371"/>
      <c r="G486" s="371"/>
      <c r="H486" s="371"/>
      <c r="I486" s="371"/>
      <c r="J486" s="371"/>
      <c r="K486" s="371"/>
      <c r="L486" s="371"/>
      <c r="M486" s="371"/>
      <c r="N486" s="371"/>
      <c r="O486" s="371"/>
      <c r="P486" s="371"/>
      <c r="Q486" s="371"/>
      <c r="R486" s="371"/>
      <c r="S486" s="371"/>
      <c r="T486" s="371"/>
      <c r="U486" s="371"/>
      <c r="V486" s="371"/>
      <c r="W486" s="371"/>
      <c r="X486" s="371"/>
      <c r="Y486" s="371"/>
      <c r="Z486" s="371"/>
      <c r="AA486" s="371"/>
    </row>
    <row r="487" spans="1:28" ht="19.5" customHeight="1" x14ac:dyDescent="0.15">
      <c r="A487" s="185" t="s">
        <v>180</v>
      </c>
      <c r="B487" s="186"/>
      <c r="C487" s="186"/>
      <c r="D487" s="186"/>
      <c r="E487" s="186"/>
      <c r="F487" s="90" t="s">
        <v>181</v>
      </c>
      <c r="G487" s="91"/>
      <c r="H487" s="91"/>
      <c r="I487" s="91"/>
      <c r="J487" s="91"/>
      <c r="K487" s="91"/>
      <c r="L487" s="91"/>
      <c r="M487" s="91"/>
      <c r="N487" s="91"/>
      <c r="O487" s="91"/>
      <c r="P487" s="91"/>
      <c r="Q487" s="260"/>
      <c r="R487" s="92"/>
      <c r="S487" s="91"/>
      <c r="T487" s="91"/>
      <c r="U487" s="91"/>
      <c r="V487" s="91"/>
      <c r="W487" s="91"/>
      <c r="X487" s="91"/>
      <c r="Y487" s="91"/>
      <c r="Z487" s="91"/>
      <c r="AA487" s="259" t="s">
        <v>182</v>
      </c>
      <c r="AB487" s="93"/>
    </row>
    <row r="488" spans="1:28" ht="19.5" customHeight="1" x14ac:dyDescent="0.15">
      <c r="A488" s="187" t="s">
        <v>183</v>
      </c>
      <c r="B488" s="188"/>
      <c r="C488" s="188"/>
      <c r="D488" s="188"/>
      <c r="E488" s="189" t="s">
        <v>184</v>
      </c>
      <c r="F488" s="240">
        <v>19472.47</v>
      </c>
      <c r="G488" s="256" t="s">
        <v>185</v>
      </c>
      <c r="H488" s="256" t="s">
        <v>186</v>
      </c>
      <c r="I488" s="256" t="s">
        <v>187</v>
      </c>
      <c r="J488" s="256" t="s">
        <v>188</v>
      </c>
      <c r="K488" s="256" t="s">
        <v>228</v>
      </c>
      <c r="L488" s="256" t="s">
        <v>229</v>
      </c>
      <c r="M488" s="256" t="s">
        <v>230</v>
      </c>
      <c r="N488" s="256" t="s">
        <v>231</v>
      </c>
      <c r="O488" s="256" t="s">
        <v>232</v>
      </c>
      <c r="P488" s="256" t="s">
        <v>233</v>
      </c>
      <c r="Q488" s="258" t="s">
        <v>234</v>
      </c>
      <c r="R488" s="257" t="s">
        <v>235</v>
      </c>
      <c r="S488" s="256" t="s">
        <v>236</v>
      </c>
      <c r="T488" s="256" t="s">
        <v>237</v>
      </c>
      <c r="U488" s="256" t="s">
        <v>238</v>
      </c>
      <c r="V488" s="256" t="s">
        <v>239</v>
      </c>
      <c r="W488" s="256" t="s">
        <v>42</v>
      </c>
      <c r="X488" s="256" t="s">
        <v>147</v>
      </c>
      <c r="Y488" s="256" t="s">
        <v>148</v>
      </c>
      <c r="Z488" s="256" t="s">
        <v>149</v>
      </c>
      <c r="AA488" s="253"/>
      <c r="AB488" s="93"/>
    </row>
    <row r="489" spans="1:28" ht="19.5" customHeight="1" x14ac:dyDescent="0.15">
      <c r="A489" s="190"/>
      <c r="B489" s="191"/>
      <c r="C489" s="191"/>
      <c r="D489" s="191"/>
      <c r="E489" s="189" t="s">
        <v>150</v>
      </c>
      <c r="F489" s="240">
        <v>4549.1610000000001</v>
      </c>
      <c r="G489" s="254"/>
      <c r="H489" s="254"/>
      <c r="I489" s="254"/>
      <c r="J489" s="254"/>
      <c r="K489" s="254"/>
      <c r="L489" s="254"/>
      <c r="M489" s="254"/>
      <c r="N489" s="254"/>
      <c r="O489" s="254"/>
      <c r="P489" s="254"/>
      <c r="Q489" s="255"/>
      <c r="R489" s="94"/>
      <c r="S489" s="254"/>
      <c r="T489" s="254"/>
      <c r="U489" s="254"/>
      <c r="V489" s="254"/>
      <c r="W489" s="254"/>
      <c r="X489" s="254"/>
      <c r="Y489" s="254"/>
      <c r="Z489" s="254"/>
      <c r="AA489" s="253" t="s">
        <v>151</v>
      </c>
      <c r="AB489" s="93"/>
    </row>
    <row r="490" spans="1:28" ht="19.5" customHeight="1" x14ac:dyDescent="0.15">
      <c r="A490" s="192"/>
      <c r="B490" s="193" t="s">
        <v>152</v>
      </c>
      <c r="C490" s="188"/>
      <c r="D490" s="188"/>
      <c r="E490" s="189" t="s">
        <v>184</v>
      </c>
      <c r="F490" s="240">
        <v>18271.490000000002</v>
      </c>
      <c r="G490" s="240">
        <v>28.33</v>
      </c>
      <c r="H490" s="240">
        <v>561.82000000000005</v>
      </c>
      <c r="I490" s="240">
        <v>205.06</v>
      </c>
      <c r="J490" s="240">
        <v>176.42</v>
      </c>
      <c r="K490" s="240">
        <v>358.12</v>
      </c>
      <c r="L490" s="240">
        <v>494.23</v>
      </c>
      <c r="M490" s="240">
        <v>702.64</v>
      </c>
      <c r="N490" s="240">
        <v>1011.98</v>
      </c>
      <c r="O490" s="240">
        <v>1212.74</v>
      </c>
      <c r="P490" s="240">
        <v>1701.75</v>
      </c>
      <c r="Q490" s="240">
        <v>2097.29</v>
      </c>
      <c r="R490" s="240">
        <v>2005.94</v>
      </c>
      <c r="S490" s="240">
        <v>2523.5100000000002</v>
      </c>
      <c r="T490" s="240">
        <v>2271.1999999999998</v>
      </c>
      <c r="U490" s="240">
        <v>1293.57</v>
      </c>
      <c r="V490" s="240">
        <v>746.8</v>
      </c>
      <c r="W490" s="240">
        <v>188.03</v>
      </c>
      <c r="X490" s="240">
        <v>226.34</v>
      </c>
      <c r="Y490" s="240">
        <v>118.83</v>
      </c>
      <c r="Z490" s="240">
        <v>109.91</v>
      </c>
      <c r="AA490" s="248">
        <v>236.98</v>
      </c>
      <c r="AB490" s="93"/>
    </row>
    <row r="491" spans="1:28" ht="19.5" customHeight="1" x14ac:dyDescent="0.15">
      <c r="A491" s="194"/>
      <c r="B491" s="195"/>
      <c r="C491" s="191"/>
      <c r="D491" s="191"/>
      <c r="E491" s="189" t="s">
        <v>150</v>
      </c>
      <c r="F491" s="240">
        <v>4549.1610000000001</v>
      </c>
      <c r="G491" s="240">
        <v>0</v>
      </c>
      <c r="H491" s="240">
        <v>5.8999999999999997E-2</v>
      </c>
      <c r="I491" s="240">
        <v>4.0620000000000003</v>
      </c>
      <c r="J491" s="240">
        <v>15.038</v>
      </c>
      <c r="K491" s="240">
        <v>45.743000000000002</v>
      </c>
      <c r="L491" s="240">
        <v>87.916000000000096</v>
      </c>
      <c r="M491" s="240">
        <v>160.24299999999999</v>
      </c>
      <c r="N491" s="240">
        <v>267.892</v>
      </c>
      <c r="O491" s="240">
        <v>361.63099999999997</v>
      </c>
      <c r="P491" s="240">
        <v>516.38899999999603</v>
      </c>
      <c r="Q491" s="240">
        <v>625.81499999999903</v>
      </c>
      <c r="R491" s="240">
        <v>603.73399999999901</v>
      </c>
      <c r="S491" s="240">
        <v>709.54000000000099</v>
      </c>
      <c r="T491" s="240">
        <v>556.86400000000197</v>
      </c>
      <c r="U491" s="240">
        <v>294.667000000001</v>
      </c>
      <c r="V491" s="240">
        <v>130.51300000000001</v>
      </c>
      <c r="W491" s="240">
        <v>48.468000000000004</v>
      </c>
      <c r="X491" s="240">
        <v>48.267000000000003</v>
      </c>
      <c r="Y491" s="240">
        <v>19.527999999999999</v>
      </c>
      <c r="Z491" s="240">
        <v>16.157</v>
      </c>
      <c r="AA491" s="248">
        <v>36.634999999999998</v>
      </c>
      <c r="AB491" s="93"/>
    </row>
    <row r="492" spans="1:28" ht="19.5" customHeight="1" x14ac:dyDescent="0.15">
      <c r="A492" s="194"/>
      <c r="B492" s="196"/>
      <c r="C492" s="193" t="s">
        <v>152</v>
      </c>
      <c r="D492" s="188"/>
      <c r="E492" s="189" t="s">
        <v>184</v>
      </c>
      <c r="F492" s="240">
        <v>12141.87</v>
      </c>
      <c r="G492" s="240">
        <v>22.43</v>
      </c>
      <c r="H492" s="240">
        <v>344.6</v>
      </c>
      <c r="I492" s="240">
        <v>185.01</v>
      </c>
      <c r="J492" s="240">
        <v>151.41</v>
      </c>
      <c r="K492" s="240">
        <v>272.60000000000002</v>
      </c>
      <c r="L492" s="240">
        <v>448.09</v>
      </c>
      <c r="M492" s="240">
        <v>632.64</v>
      </c>
      <c r="N492" s="240">
        <v>914.06</v>
      </c>
      <c r="O492" s="240">
        <v>1151.21</v>
      </c>
      <c r="P492" s="240">
        <v>1553.25</v>
      </c>
      <c r="Q492" s="240">
        <v>1735.65</v>
      </c>
      <c r="R492" s="240">
        <v>1524.85</v>
      </c>
      <c r="S492" s="240">
        <v>1539.28</v>
      </c>
      <c r="T492" s="240">
        <v>1009.93</v>
      </c>
      <c r="U492" s="240">
        <v>426.36</v>
      </c>
      <c r="V492" s="240">
        <v>82.1</v>
      </c>
      <c r="W492" s="240">
        <v>73.739999999999995</v>
      </c>
      <c r="X492" s="240">
        <v>56.65</v>
      </c>
      <c r="Y492" s="240">
        <v>11.22</v>
      </c>
      <c r="Z492" s="240">
        <v>0</v>
      </c>
      <c r="AA492" s="248">
        <v>6.79</v>
      </c>
      <c r="AB492" s="93"/>
    </row>
    <row r="493" spans="1:28" ht="19.5" customHeight="1" x14ac:dyDescent="0.15">
      <c r="A493" s="194"/>
      <c r="B493" s="197"/>
      <c r="C493" s="197"/>
      <c r="D493" s="191"/>
      <c r="E493" s="189" t="s">
        <v>150</v>
      </c>
      <c r="F493" s="240">
        <v>3678.1019999999899</v>
      </c>
      <c r="G493" s="240">
        <v>0</v>
      </c>
      <c r="H493" s="240">
        <v>0.04</v>
      </c>
      <c r="I493" s="240">
        <v>3.552</v>
      </c>
      <c r="J493" s="240">
        <v>13.773999999999999</v>
      </c>
      <c r="K493" s="240">
        <v>39.75</v>
      </c>
      <c r="L493" s="240">
        <v>83.760000000000105</v>
      </c>
      <c r="M493" s="240">
        <v>153.24199999999999</v>
      </c>
      <c r="N493" s="240">
        <v>257.05900000000003</v>
      </c>
      <c r="O493" s="240">
        <v>354.10500000000002</v>
      </c>
      <c r="P493" s="240">
        <v>497.40099999999597</v>
      </c>
      <c r="Q493" s="240">
        <v>574.14199999999903</v>
      </c>
      <c r="R493" s="240">
        <v>531.37999999999897</v>
      </c>
      <c r="S493" s="240">
        <v>557.65200000000004</v>
      </c>
      <c r="T493" s="240">
        <v>362.82500000000101</v>
      </c>
      <c r="U493" s="240">
        <v>158.589</v>
      </c>
      <c r="V493" s="240">
        <v>31.529</v>
      </c>
      <c r="W493" s="240">
        <v>29.51</v>
      </c>
      <c r="X493" s="240">
        <v>22.97</v>
      </c>
      <c r="Y493" s="240">
        <v>4.0250000000000004</v>
      </c>
      <c r="Z493" s="240">
        <v>0</v>
      </c>
      <c r="AA493" s="248">
        <v>2.7970000000000002</v>
      </c>
      <c r="AB493" s="93"/>
    </row>
    <row r="494" spans="1:28" ht="19.5" customHeight="1" x14ac:dyDescent="0.15">
      <c r="A494" s="194"/>
      <c r="B494" s="198"/>
      <c r="C494" s="189"/>
      <c r="D494" s="189" t="s">
        <v>153</v>
      </c>
      <c r="E494" s="189" t="s">
        <v>184</v>
      </c>
      <c r="F494" s="240">
        <v>11967.2</v>
      </c>
      <c r="G494" s="240">
        <v>22.43</v>
      </c>
      <c r="H494" s="240">
        <v>334.09</v>
      </c>
      <c r="I494" s="240">
        <v>175.77</v>
      </c>
      <c r="J494" s="240">
        <v>143.62</v>
      </c>
      <c r="K494" s="240">
        <v>260.3</v>
      </c>
      <c r="L494" s="240">
        <v>432.06</v>
      </c>
      <c r="M494" s="240">
        <v>620.59</v>
      </c>
      <c r="N494" s="240">
        <v>903.42</v>
      </c>
      <c r="O494" s="240">
        <v>1150.6300000000001</v>
      </c>
      <c r="P494" s="240">
        <v>1552.77</v>
      </c>
      <c r="Q494" s="240">
        <v>1724.89</v>
      </c>
      <c r="R494" s="240">
        <v>1499.27</v>
      </c>
      <c r="S494" s="240">
        <v>1533.74</v>
      </c>
      <c r="T494" s="240">
        <v>988.34</v>
      </c>
      <c r="U494" s="240">
        <v>394.78</v>
      </c>
      <c r="V494" s="240">
        <v>82.1</v>
      </c>
      <c r="W494" s="240">
        <v>73.739999999999995</v>
      </c>
      <c r="X494" s="240">
        <v>56.65</v>
      </c>
      <c r="Y494" s="240">
        <v>11.22</v>
      </c>
      <c r="Z494" s="240">
        <v>0</v>
      </c>
      <c r="AA494" s="248">
        <v>6.79</v>
      </c>
      <c r="AB494" s="93"/>
    </row>
    <row r="495" spans="1:28" ht="19.5" customHeight="1" x14ac:dyDescent="0.15">
      <c r="A495" s="194"/>
      <c r="B495" s="198" t="s">
        <v>154</v>
      </c>
      <c r="C495" s="198"/>
      <c r="D495" s="198"/>
      <c r="E495" s="189" t="s">
        <v>150</v>
      </c>
      <c r="F495" s="240">
        <v>3660.5619999999899</v>
      </c>
      <c r="G495" s="240">
        <v>0</v>
      </c>
      <c r="H495" s="240">
        <v>0</v>
      </c>
      <c r="I495" s="240">
        <v>3.31</v>
      </c>
      <c r="J495" s="240">
        <v>13.372</v>
      </c>
      <c r="K495" s="240">
        <v>38.701000000000001</v>
      </c>
      <c r="L495" s="240">
        <v>82.074000000000098</v>
      </c>
      <c r="M495" s="240">
        <v>151.76499999999999</v>
      </c>
      <c r="N495" s="240">
        <v>255.79599999999999</v>
      </c>
      <c r="O495" s="240">
        <v>353.99200000000002</v>
      </c>
      <c r="P495" s="240">
        <v>497.29699999999599</v>
      </c>
      <c r="Q495" s="240">
        <v>572.88799999999901</v>
      </c>
      <c r="R495" s="240">
        <v>527.80699999999899</v>
      </c>
      <c r="S495" s="240">
        <v>556.79100000000005</v>
      </c>
      <c r="T495" s="240">
        <v>360.59500000000099</v>
      </c>
      <c r="U495" s="240">
        <v>155.34299999999999</v>
      </c>
      <c r="V495" s="240">
        <v>31.529</v>
      </c>
      <c r="W495" s="240">
        <v>29.51</v>
      </c>
      <c r="X495" s="240">
        <v>22.97</v>
      </c>
      <c r="Y495" s="240">
        <v>4.0250000000000004</v>
      </c>
      <c r="Z495" s="240">
        <v>0</v>
      </c>
      <c r="AA495" s="248">
        <v>2.7970000000000002</v>
      </c>
      <c r="AB495" s="93"/>
    </row>
    <row r="496" spans="1:28" ht="19.5" customHeight="1" x14ac:dyDescent="0.15">
      <c r="A496" s="194" t="s">
        <v>155</v>
      </c>
      <c r="B496" s="198"/>
      <c r="C496" s="198" t="s">
        <v>10</v>
      </c>
      <c r="D496" s="189" t="s">
        <v>156</v>
      </c>
      <c r="E496" s="189" t="s">
        <v>184</v>
      </c>
      <c r="F496" s="240">
        <v>9981.07</v>
      </c>
      <c r="G496" s="240">
        <v>14.21</v>
      </c>
      <c r="H496" s="240">
        <v>288.38</v>
      </c>
      <c r="I496" s="240">
        <v>145.71</v>
      </c>
      <c r="J496" s="240">
        <v>106.79</v>
      </c>
      <c r="K496" s="240">
        <v>216.06</v>
      </c>
      <c r="L496" s="240">
        <v>378.31</v>
      </c>
      <c r="M496" s="240">
        <v>600.08000000000004</v>
      </c>
      <c r="N496" s="240">
        <v>855</v>
      </c>
      <c r="O496" s="240">
        <v>1048.3599999999999</v>
      </c>
      <c r="P496" s="240">
        <v>1343.31</v>
      </c>
      <c r="Q496" s="240">
        <v>1336.45</v>
      </c>
      <c r="R496" s="240">
        <v>1200.73</v>
      </c>
      <c r="S496" s="240">
        <v>1186.3900000000001</v>
      </c>
      <c r="T496" s="240">
        <v>709.34</v>
      </c>
      <c r="U496" s="240">
        <v>345.06</v>
      </c>
      <c r="V496" s="240">
        <v>68.41</v>
      </c>
      <c r="W496" s="240">
        <v>68.099999999999994</v>
      </c>
      <c r="X496" s="240">
        <v>56.1</v>
      </c>
      <c r="Y496" s="240">
        <v>7.49</v>
      </c>
      <c r="Z496" s="240">
        <v>0</v>
      </c>
      <c r="AA496" s="248">
        <v>6.79</v>
      </c>
      <c r="AB496" s="93"/>
    </row>
    <row r="497" spans="1:28" ht="19.5" customHeight="1" x14ac:dyDescent="0.15">
      <c r="A497" s="194"/>
      <c r="B497" s="198"/>
      <c r="C497" s="198"/>
      <c r="D497" s="198"/>
      <c r="E497" s="189" t="s">
        <v>150</v>
      </c>
      <c r="F497" s="240">
        <v>3236.0499999999902</v>
      </c>
      <c r="G497" s="240">
        <v>0</v>
      </c>
      <c r="H497" s="240">
        <v>0</v>
      </c>
      <c r="I497" s="240">
        <v>3.0569999999999999</v>
      </c>
      <c r="J497" s="240">
        <v>12.817</v>
      </c>
      <c r="K497" s="240">
        <v>36.753999999999998</v>
      </c>
      <c r="L497" s="240">
        <v>79.470000000000098</v>
      </c>
      <c r="M497" s="240">
        <v>150.23500000000001</v>
      </c>
      <c r="N497" s="240">
        <v>247.96299999999999</v>
      </c>
      <c r="O497" s="240">
        <v>335.29599999999999</v>
      </c>
      <c r="P497" s="240">
        <v>455.12699999999597</v>
      </c>
      <c r="Q497" s="240">
        <v>487.67399999999901</v>
      </c>
      <c r="R497" s="240">
        <v>455.76299999999901</v>
      </c>
      <c r="S497" s="240">
        <v>462.66300000000001</v>
      </c>
      <c r="T497" s="240">
        <v>283.39200000000102</v>
      </c>
      <c r="U497" s="240">
        <v>141.30699999999999</v>
      </c>
      <c r="V497" s="240">
        <v>27.931999999999999</v>
      </c>
      <c r="W497" s="240">
        <v>27.908000000000001</v>
      </c>
      <c r="X497" s="240">
        <v>22.827000000000002</v>
      </c>
      <c r="Y497" s="240">
        <v>3.0680000000000001</v>
      </c>
      <c r="Z497" s="240">
        <v>0</v>
      </c>
      <c r="AA497" s="248">
        <v>2.7970000000000002</v>
      </c>
      <c r="AB497" s="93"/>
    </row>
    <row r="498" spans="1:28" ht="19.5" customHeight="1" x14ac:dyDescent="0.15">
      <c r="A498" s="194"/>
      <c r="B498" s="198"/>
      <c r="C498" s="198"/>
      <c r="D498" s="189" t="s">
        <v>157</v>
      </c>
      <c r="E498" s="189" t="s">
        <v>184</v>
      </c>
      <c r="F498" s="240">
        <v>1138.74</v>
      </c>
      <c r="G498" s="240">
        <v>0</v>
      </c>
      <c r="H498" s="240">
        <v>0</v>
      </c>
      <c r="I498" s="240">
        <v>0</v>
      </c>
      <c r="J498" s="240">
        <v>0</v>
      </c>
      <c r="K498" s="240">
        <v>0</v>
      </c>
      <c r="L498" s="240">
        <v>5.8</v>
      </c>
      <c r="M498" s="240">
        <v>3.09</v>
      </c>
      <c r="N498" s="240">
        <v>41.37</v>
      </c>
      <c r="O498" s="240">
        <v>96.12</v>
      </c>
      <c r="P498" s="240">
        <v>202.99</v>
      </c>
      <c r="Q498" s="240">
        <v>375.21</v>
      </c>
      <c r="R498" s="240">
        <v>213.33</v>
      </c>
      <c r="S498" s="240">
        <v>73.290000000000006</v>
      </c>
      <c r="T498" s="240">
        <v>86.62</v>
      </c>
      <c r="U498" s="240">
        <v>21.58</v>
      </c>
      <c r="V498" s="240">
        <v>12.79</v>
      </c>
      <c r="W498" s="240">
        <v>2.27</v>
      </c>
      <c r="X498" s="240">
        <v>0.55000000000000004</v>
      </c>
      <c r="Y498" s="240">
        <v>3.73</v>
      </c>
      <c r="Z498" s="240">
        <v>0</v>
      </c>
      <c r="AA498" s="248">
        <v>0</v>
      </c>
      <c r="AB498" s="93"/>
    </row>
    <row r="499" spans="1:28" ht="19.5" customHeight="1" x14ac:dyDescent="0.15">
      <c r="A499" s="194"/>
      <c r="B499" s="198"/>
      <c r="C499" s="198"/>
      <c r="D499" s="198"/>
      <c r="E499" s="189" t="s">
        <v>150</v>
      </c>
      <c r="F499" s="240">
        <v>246.27</v>
      </c>
      <c r="G499" s="240">
        <v>0</v>
      </c>
      <c r="H499" s="240">
        <v>0</v>
      </c>
      <c r="I499" s="240">
        <v>0</v>
      </c>
      <c r="J499" s="240">
        <v>0</v>
      </c>
      <c r="K499" s="240">
        <v>0</v>
      </c>
      <c r="L499" s="240">
        <v>0.69699999999999995</v>
      </c>
      <c r="M499" s="240">
        <v>0.433</v>
      </c>
      <c r="N499" s="240">
        <v>6.6210000000000004</v>
      </c>
      <c r="O499" s="240">
        <v>17.3</v>
      </c>
      <c r="P499" s="240">
        <v>40.548999999999999</v>
      </c>
      <c r="Q499" s="240">
        <v>81.771000000000001</v>
      </c>
      <c r="R499" s="240">
        <v>49.061999999999998</v>
      </c>
      <c r="S499" s="240">
        <v>17.550999999999998</v>
      </c>
      <c r="T499" s="240">
        <v>21.683</v>
      </c>
      <c r="U499" s="240">
        <v>5.585</v>
      </c>
      <c r="V499" s="240">
        <v>3.327</v>
      </c>
      <c r="W499" s="240">
        <v>0.59099999999999997</v>
      </c>
      <c r="X499" s="240">
        <v>0.14299999999999999</v>
      </c>
      <c r="Y499" s="240">
        <v>0.95699999999999996</v>
      </c>
      <c r="Z499" s="240">
        <v>0</v>
      </c>
      <c r="AA499" s="248">
        <v>0</v>
      </c>
      <c r="AB499" s="93"/>
    </row>
    <row r="500" spans="1:28" ht="19.5" customHeight="1" x14ac:dyDescent="0.15">
      <c r="A500" s="194"/>
      <c r="B500" s="198" t="s">
        <v>158</v>
      </c>
      <c r="C500" s="198" t="s">
        <v>159</v>
      </c>
      <c r="D500" s="189" t="s">
        <v>160</v>
      </c>
      <c r="E500" s="189" t="s">
        <v>184</v>
      </c>
      <c r="F500" s="240">
        <v>0.3</v>
      </c>
      <c r="G500" s="240">
        <v>0</v>
      </c>
      <c r="H500" s="240">
        <v>0</v>
      </c>
      <c r="I500" s="240">
        <v>0</v>
      </c>
      <c r="J500" s="240">
        <v>0</v>
      </c>
      <c r="K500" s="240">
        <v>0.3</v>
      </c>
      <c r="L500" s="240">
        <v>0</v>
      </c>
      <c r="M500" s="240">
        <v>0</v>
      </c>
      <c r="N500" s="240">
        <v>0</v>
      </c>
      <c r="O500" s="240">
        <v>0</v>
      </c>
      <c r="P500" s="240">
        <v>0</v>
      </c>
      <c r="Q500" s="240">
        <v>0</v>
      </c>
      <c r="R500" s="240">
        <v>0</v>
      </c>
      <c r="S500" s="240">
        <v>0</v>
      </c>
      <c r="T500" s="240">
        <v>0</v>
      </c>
      <c r="U500" s="240">
        <v>0</v>
      </c>
      <c r="V500" s="240">
        <v>0</v>
      </c>
      <c r="W500" s="240">
        <v>0</v>
      </c>
      <c r="X500" s="240">
        <v>0</v>
      </c>
      <c r="Y500" s="240">
        <v>0</v>
      </c>
      <c r="Z500" s="240">
        <v>0</v>
      </c>
      <c r="AA500" s="248">
        <v>0</v>
      </c>
      <c r="AB500" s="93"/>
    </row>
    <row r="501" spans="1:28" ht="19.5" customHeight="1" x14ac:dyDescent="0.15">
      <c r="A501" s="194"/>
      <c r="B501" s="198"/>
      <c r="C501" s="198"/>
      <c r="D501" s="198"/>
      <c r="E501" s="189" t="s">
        <v>150</v>
      </c>
      <c r="F501" s="240">
        <v>0.03</v>
      </c>
      <c r="G501" s="240">
        <v>0</v>
      </c>
      <c r="H501" s="240">
        <v>0</v>
      </c>
      <c r="I501" s="240">
        <v>0</v>
      </c>
      <c r="J501" s="240">
        <v>0</v>
      </c>
      <c r="K501" s="240">
        <v>0.03</v>
      </c>
      <c r="L501" s="240">
        <v>0</v>
      </c>
      <c r="M501" s="240">
        <v>0</v>
      </c>
      <c r="N501" s="240">
        <v>0</v>
      </c>
      <c r="O501" s="240">
        <v>0</v>
      </c>
      <c r="P501" s="240">
        <v>0</v>
      </c>
      <c r="Q501" s="240">
        <v>0</v>
      </c>
      <c r="R501" s="240">
        <v>0</v>
      </c>
      <c r="S501" s="240">
        <v>0</v>
      </c>
      <c r="T501" s="240">
        <v>0</v>
      </c>
      <c r="U501" s="240">
        <v>0</v>
      </c>
      <c r="V501" s="240">
        <v>0</v>
      </c>
      <c r="W501" s="240">
        <v>0</v>
      </c>
      <c r="X501" s="240">
        <v>0</v>
      </c>
      <c r="Y501" s="240">
        <v>0</v>
      </c>
      <c r="Z501" s="240">
        <v>0</v>
      </c>
      <c r="AA501" s="248">
        <v>0</v>
      </c>
      <c r="AB501" s="93"/>
    </row>
    <row r="502" spans="1:28" ht="19.5" customHeight="1" x14ac:dyDescent="0.15">
      <c r="A502" s="194"/>
      <c r="B502" s="198"/>
      <c r="C502" s="198"/>
      <c r="D502" s="189" t="s">
        <v>161</v>
      </c>
      <c r="E502" s="189" t="s">
        <v>184</v>
      </c>
      <c r="F502" s="240">
        <v>163.44999999999999</v>
      </c>
      <c r="G502" s="240">
        <v>0</v>
      </c>
      <c r="H502" s="240">
        <v>12.84</v>
      </c>
      <c r="I502" s="240">
        <v>13.83</v>
      </c>
      <c r="J502" s="240">
        <v>35.380000000000003</v>
      </c>
      <c r="K502" s="240">
        <v>36.479999999999997</v>
      </c>
      <c r="L502" s="240">
        <v>47.66</v>
      </c>
      <c r="M502" s="240">
        <v>16.77</v>
      </c>
      <c r="N502" s="240">
        <v>0.14000000000000001</v>
      </c>
      <c r="O502" s="240">
        <v>0</v>
      </c>
      <c r="P502" s="240">
        <v>0</v>
      </c>
      <c r="Q502" s="240">
        <v>0</v>
      </c>
      <c r="R502" s="240">
        <v>0</v>
      </c>
      <c r="S502" s="240">
        <v>0.35</v>
      </c>
      <c r="T502" s="240">
        <v>0</v>
      </c>
      <c r="U502" s="240">
        <v>0</v>
      </c>
      <c r="V502" s="240">
        <v>0</v>
      </c>
      <c r="W502" s="240">
        <v>0</v>
      </c>
      <c r="X502" s="240">
        <v>0</v>
      </c>
      <c r="Y502" s="240">
        <v>0</v>
      </c>
      <c r="Z502" s="240">
        <v>0</v>
      </c>
      <c r="AA502" s="248">
        <v>0</v>
      </c>
      <c r="AB502" s="93"/>
    </row>
    <row r="503" spans="1:28" ht="19.5" customHeight="1" x14ac:dyDescent="0.15">
      <c r="A503" s="194"/>
      <c r="B503" s="198"/>
      <c r="C503" s="198"/>
      <c r="D503" s="198"/>
      <c r="E503" s="189" t="s">
        <v>150</v>
      </c>
      <c r="F503" s="240">
        <v>4.2949999999999999</v>
      </c>
      <c r="G503" s="240">
        <v>0</v>
      </c>
      <c r="H503" s="240">
        <v>0</v>
      </c>
      <c r="I503" s="240">
        <v>0</v>
      </c>
      <c r="J503" s="240">
        <v>0.42299999999999999</v>
      </c>
      <c r="K503" s="240">
        <v>0.94699999999999995</v>
      </c>
      <c r="L503" s="240">
        <v>1.8620000000000001</v>
      </c>
      <c r="M503" s="240">
        <v>0.97299999999999998</v>
      </c>
      <c r="N503" s="240">
        <v>1.0999999999999999E-2</v>
      </c>
      <c r="O503" s="240">
        <v>0</v>
      </c>
      <c r="P503" s="240">
        <v>0</v>
      </c>
      <c r="Q503" s="240">
        <v>0</v>
      </c>
      <c r="R503" s="240">
        <v>0</v>
      </c>
      <c r="S503" s="240">
        <v>7.9000000000000001E-2</v>
      </c>
      <c r="T503" s="240">
        <v>0</v>
      </c>
      <c r="U503" s="240">
        <v>0</v>
      </c>
      <c r="V503" s="240">
        <v>0</v>
      </c>
      <c r="W503" s="240">
        <v>0</v>
      </c>
      <c r="X503" s="240">
        <v>0</v>
      </c>
      <c r="Y503" s="240">
        <v>0</v>
      </c>
      <c r="Z503" s="240">
        <v>0</v>
      </c>
      <c r="AA503" s="248">
        <v>0</v>
      </c>
      <c r="AB503" s="93"/>
    </row>
    <row r="504" spans="1:28" ht="19.5" customHeight="1" x14ac:dyDescent="0.15">
      <c r="A504" s="194"/>
      <c r="B504" s="198"/>
      <c r="C504" s="198" t="s">
        <v>162</v>
      </c>
      <c r="D504" s="189" t="s">
        <v>163</v>
      </c>
      <c r="E504" s="189" t="s">
        <v>184</v>
      </c>
      <c r="F504" s="240">
        <v>681.25</v>
      </c>
      <c r="G504" s="240">
        <v>8.2200000000000006</v>
      </c>
      <c r="H504" s="240">
        <v>31.75</v>
      </c>
      <c r="I504" s="240">
        <v>16.18</v>
      </c>
      <c r="J504" s="240">
        <v>1.28</v>
      </c>
      <c r="K504" s="240">
        <v>7.46</v>
      </c>
      <c r="L504" s="240">
        <v>0.28999999999999998</v>
      </c>
      <c r="M504" s="240">
        <v>0.65</v>
      </c>
      <c r="N504" s="240">
        <v>6.01</v>
      </c>
      <c r="O504" s="240">
        <v>6</v>
      </c>
      <c r="P504" s="240">
        <v>6.47</v>
      </c>
      <c r="Q504" s="240">
        <v>13.23</v>
      </c>
      <c r="R504" s="240">
        <v>85.21</v>
      </c>
      <c r="S504" s="240">
        <v>273.70999999999998</v>
      </c>
      <c r="T504" s="240">
        <v>192.38</v>
      </c>
      <c r="U504" s="240">
        <v>28.14</v>
      </c>
      <c r="V504" s="240">
        <v>0.9</v>
      </c>
      <c r="W504" s="240">
        <v>3.37</v>
      </c>
      <c r="X504" s="240">
        <v>0</v>
      </c>
      <c r="Y504" s="240">
        <v>0</v>
      </c>
      <c r="Z504" s="240">
        <v>0</v>
      </c>
      <c r="AA504" s="248">
        <v>0</v>
      </c>
      <c r="AB504" s="93"/>
    </row>
    <row r="505" spans="1:28" ht="19.5" customHeight="1" x14ac:dyDescent="0.15">
      <c r="A505" s="194"/>
      <c r="B505" s="198" t="s">
        <v>20</v>
      </c>
      <c r="C505" s="198"/>
      <c r="D505" s="198"/>
      <c r="E505" s="189" t="s">
        <v>150</v>
      </c>
      <c r="F505" s="240">
        <v>173.83</v>
      </c>
      <c r="G505" s="240">
        <v>0</v>
      </c>
      <c r="H505" s="240">
        <v>0</v>
      </c>
      <c r="I505" s="240">
        <v>0.253</v>
      </c>
      <c r="J505" s="240">
        <v>0.13</v>
      </c>
      <c r="K505" s="240">
        <v>0.97</v>
      </c>
      <c r="L505" s="240">
        <v>4.4999999999999998E-2</v>
      </c>
      <c r="M505" s="240">
        <v>0.124</v>
      </c>
      <c r="N505" s="240">
        <v>1.1319999999999999</v>
      </c>
      <c r="O505" s="240">
        <v>1.38</v>
      </c>
      <c r="P505" s="240">
        <v>1.621</v>
      </c>
      <c r="Q505" s="240">
        <v>3.4430000000000001</v>
      </c>
      <c r="R505" s="240">
        <v>22.981999999999999</v>
      </c>
      <c r="S505" s="240">
        <v>76.498000000000104</v>
      </c>
      <c r="T505" s="240">
        <v>55.52</v>
      </c>
      <c r="U505" s="240">
        <v>8.4510000000000005</v>
      </c>
      <c r="V505" s="240">
        <v>0.27</v>
      </c>
      <c r="W505" s="240">
        <v>1.0109999999999999</v>
      </c>
      <c r="X505" s="240">
        <v>0</v>
      </c>
      <c r="Y505" s="240">
        <v>0</v>
      </c>
      <c r="Z505" s="240">
        <v>0</v>
      </c>
      <c r="AA505" s="248">
        <v>0</v>
      </c>
      <c r="AB505" s="93"/>
    </row>
    <row r="506" spans="1:28" ht="19.5" customHeight="1" x14ac:dyDescent="0.15">
      <c r="A506" s="194"/>
      <c r="B506" s="198"/>
      <c r="C506" s="198"/>
      <c r="D506" s="189" t="s">
        <v>164</v>
      </c>
      <c r="E506" s="189" t="s">
        <v>184</v>
      </c>
      <c r="F506" s="240">
        <v>2.39</v>
      </c>
      <c r="G506" s="240">
        <v>0</v>
      </c>
      <c r="H506" s="240">
        <v>1.1200000000000001</v>
      </c>
      <c r="I506" s="240">
        <v>0.05</v>
      </c>
      <c r="J506" s="240">
        <v>0.17</v>
      </c>
      <c r="K506" s="240">
        <v>0</v>
      </c>
      <c r="L506" s="240">
        <v>0</v>
      </c>
      <c r="M506" s="240">
        <v>0</v>
      </c>
      <c r="N506" s="240">
        <v>0.9</v>
      </c>
      <c r="O506" s="240">
        <v>0.15</v>
      </c>
      <c r="P506" s="240">
        <v>0</v>
      </c>
      <c r="Q506" s="240">
        <v>0</v>
      </c>
      <c r="R506" s="240">
        <v>0</v>
      </c>
      <c r="S506" s="240">
        <v>0</v>
      </c>
      <c r="T506" s="240">
        <v>0</v>
      </c>
      <c r="U506" s="240">
        <v>0</v>
      </c>
      <c r="V506" s="240">
        <v>0</v>
      </c>
      <c r="W506" s="240">
        <v>0</v>
      </c>
      <c r="X506" s="240">
        <v>0</v>
      </c>
      <c r="Y506" s="240">
        <v>0</v>
      </c>
      <c r="Z506" s="240">
        <v>0</v>
      </c>
      <c r="AA506" s="248">
        <v>0</v>
      </c>
      <c r="AB506" s="93"/>
    </row>
    <row r="507" spans="1:28" ht="19.5" customHeight="1" x14ac:dyDescent="0.15">
      <c r="A507" s="194" t="s">
        <v>227</v>
      </c>
      <c r="B507" s="198"/>
      <c r="C507" s="198"/>
      <c r="D507" s="198"/>
      <c r="E507" s="189" t="s">
        <v>150</v>
      </c>
      <c r="F507" s="240">
        <v>8.6999999999999994E-2</v>
      </c>
      <c r="G507" s="240">
        <v>0</v>
      </c>
      <c r="H507" s="240">
        <v>0</v>
      </c>
      <c r="I507" s="240">
        <v>0</v>
      </c>
      <c r="J507" s="240">
        <v>2E-3</v>
      </c>
      <c r="K507" s="240">
        <v>0</v>
      </c>
      <c r="L507" s="240">
        <v>0</v>
      </c>
      <c r="M507" s="240">
        <v>0</v>
      </c>
      <c r="N507" s="240">
        <v>6.9000000000000006E-2</v>
      </c>
      <c r="O507" s="240">
        <v>1.6E-2</v>
      </c>
      <c r="P507" s="240">
        <v>0</v>
      </c>
      <c r="Q507" s="240">
        <v>0</v>
      </c>
      <c r="R507" s="240">
        <v>0</v>
      </c>
      <c r="S507" s="240">
        <v>0</v>
      </c>
      <c r="T507" s="240">
        <v>0</v>
      </c>
      <c r="U507" s="240">
        <v>0</v>
      </c>
      <c r="V507" s="240">
        <v>0</v>
      </c>
      <c r="W507" s="240">
        <v>0</v>
      </c>
      <c r="X507" s="240">
        <v>0</v>
      </c>
      <c r="Y507" s="240">
        <v>0</v>
      </c>
      <c r="Z507" s="240">
        <v>0</v>
      </c>
      <c r="AA507" s="248">
        <v>0</v>
      </c>
      <c r="AB507" s="93"/>
    </row>
    <row r="508" spans="1:28" ht="19.5" customHeight="1" x14ac:dyDescent="0.15">
      <c r="A508" s="194"/>
      <c r="B508" s="197"/>
      <c r="C508" s="193" t="s">
        <v>165</v>
      </c>
      <c r="D508" s="188"/>
      <c r="E508" s="189" t="s">
        <v>184</v>
      </c>
      <c r="F508" s="240">
        <v>174.67</v>
      </c>
      <c r="G508" s="240">
        <v>0</v>
      </c>
      <c r="H508" s="240">
        <v>10.51</v>
      </c>
      <c r="I508" s="240">
        <v>9.24</v>
      </c>
      <c r="J508" s="240">
        <v>7.79</v>
      </c>
      <c r="K508" s="240">
        <v>12.3</v>
      </c>
      <c r="L508" s="240">
        <v>16.03</v>
      </c>
      <c r="M508" s="240">
        <v>12.05</v>
      </c>
      <c r="N508" s="240">
        <v>10.64</v>
      </c>
      <c r="O508" s="240">
        <v>0.57999999999999996</v>
      </c>
      <c r="P508" s="240">
        <v>0.48</v>
      </c>
      <c r="Q508" s="240">
        <v>10.76</v>
      </c>
      <c r="R508" s="240">
        <v>25.58</v>
      </c>
      <c r="S508" s="240">
        <v>5.54</v>
      </c>
      <c r="T508" s="240">
        <v>21.59</v>
      </c>
      <c r="U508" s="240">
        <v>31.58</v>
      </c>
      <c r="V508" s="240">
        <v>0</v>
      </c>
      <c r="W508" s="240">
        <v>0</v>
      </c>
      <c r="X508" s="240">
        <v>0</v>
      </c>
      <c r="Y508" s="240">
        <v>0</v>
      </c>
      <c r="Z508" s="240">
        <v>0</v>
      </c>
      <c r="AA508" s="248">
        <v>0</v>
      </c>
      <c r="AB508" s="93"/>
    </row>
    <row r="509" spans="1:28" ht="19.5" customHeight="1" x14ac:dyDescent="0.15">
      <c r="A509" s="194"/>
      <c r="B509" s="197"/>
      <c r="C509" s="197"/>
      <c r="D509" s="191"/>
      <c r="E509" s="189" t="s">
        <v>150</v>
      </c>
      <c r="F509" s="240">
        <v>17.54</v>
      </c>
      <c r="G509" s="240">
        <v>0</v>
      </c>
      <c r="H509" s="240">
        <v>0.04</v>
      </c>
      <c r="I509" s="240">
        <v>0.24199999999999999</v>
      </c>
      <c r="J509" s="240">
        <v>0.40200000000000002</v>
      </c>
      <c r="K509" s="240">
        <v>1.0489999999999999</v>
      </c>
      <c r="L509" s="240">
        <v>1.6859999999999999</v>
      </c>
      <c r="M509" s="240">
        <v>1.4770000000000001</v>
      </c>
      <c r="N509" s="240">
        <v>1.2629999999999999</v>
      </c>
      <c r="O509" s="240">
        <v>0.113</v>
      </c>
      <c r="P509" s="240">
        <v>0.104</v>
      </c>
      <c r="Q509" s="240">
        <v>1.254</v>
      </c>
      <c r="R509" s="240">
        <v>3.573</v>
      </c>
      <c r="S509" s="240">
        <v>0.86099999999999999</v>
      </c>
      <c r="T509" s="240">
        <v>2.23</v>
      </c>
      <c r="U509" s="240">
        <v>3.246</v>
      </c>
      <c r="V509" s="240">
        <v>0</v>
      </c>
      <c r="W509" s="240">
        <v>0</v>
      </c>
      <c r="X509" s="240">
        <v>0</v>
      </c>
      <c r="Y509" s="240">
        <v>0</v>
      </c>
      <c r="Z509" s="240">
        <v>0</v>
      </c>
      <c r="AA509" s="248">
        <v>0</v>
      </c>
      <c r="AB509" s="93"/>
    </row>
    <row r="510" spans="1:28" ht="19.5" customHeight="1" x14ac:dyDescent="0.15">
      <c r="A510" s="194"/>
      <c r="B510" s="196"/>
      <c r="C510" s="193" t="s">
        <v>152</v>
      </c>
      <c r="D510" s="188"/>
      <c r="E510" s="189" t="s">
        <v>184</v>
      </c>
      <c r="F510" s="240">
        <v>6129.62</v>
      </c>
      <c r="G510" s="240">
        <v>5.9</v>
      </c>
      <c r="H510" s="240">
        <v>217.22</v>
      </c>
      <c r="I510" s="240">
        <v>20.05</v>
      </c>
      <c r="J510" s="240">
        <v>25.01</v>
      </c>
      <c r="K510" s="240">
        <v>85.52</v>
      </c>
      <c r="L510" s="240">
        <v>46.14</v>
      </c>
      <c r="M510" s="240">
        <v>70</v>
      </c>
      <c r="N510" s="240">
        <v>97.92</v>
      </c>
      <c r="O510" s="240">
        <v>61.53</v>
      </c>
      <c r="P510" s="240">
        <v>148.5</v>
      </c>
      <c r="Q510" s="240">
        <v>361.64</v>
      </c>
      <c r="R510" s="240">
        <v>481.09</v>
      </c>
      <c r="S510" s="240">
        <v>984.23</v>
      </c>
      <c r="T510" s="240">
        <v>1261.27</v>
      </c>
      <c r="U510" s="240">
        <v>867.21</v>
      </c>
      <c r="V510" s="240">
        <v>664.7</v>
      </c>
      <c r="W510" s="240">
        <v>114.29</v>
      </c>
      <c r="X510" s="240">
        <v>169.69</v>
      </c>
      <c r="Y510" s="240">
        <v>107.61</v>
      </c>
      <c r="Z510" s="240">
        <v>109.91</v>
      </c>
      <c r="AA510" s="248">
        <v>230.19</v>
      </c>
      <c r="AB510" s="93"/>
    </row>
    <row r="511" spans="1:28" ht="19.5" customHeight="1" x14ac:dyDescent="0.15">
      <c r="A511" s="194"/>
      <c r="B511" s="197"/>
      <c r="C511" s="197"/>
      <c r="D511" s="191"/>
      <c r="E511" s="189" t="s">
        <v>150</v>
      </c>
      <c r="F511" s="240">
        <v>871.05900000000202</v>
      </c>
      <c r="G511" s="240">
        <v>0</v>
      </c>
      <c r="H511" s="240">
        <v>1.9E-2</v>
      </c>
      <c r="I511" s="240">
        <v>0.51</v>
      </c>
      <c r="J511" s="240">
        <v>1.264</v>
      </c>
      <c r="K511" s="240">
        <v>5.9930000000000003</v>
      </c>
      <c r="L511" s="240">
        <v>4.1559999999999997</v>
      </c>
      <c r="M511" s="240">
        <v>7.0010000000000003</v>
      </c>
      <c r="N511" s="240">
        <v>10.833</v>
      </c>
      <c r="O511" s="240">
        <v>7.5259999999999998</v>
      </c>
      <c r="P511" s="240">
        <v>18.988</v>
      </c>
      <c r="Q511" s="240">
        <v>51.673000000000002</v>
      </c>
      <c r="R511" s="240">
        <v>72.353999999999999</v>
      </c>
      <c r="S511" s="240">
        <v>151.888000000001</v>
      </c>
      <c r="T511" s="240">
        <v>194.03899999999999</v>
      </c>
      <c r="U511" s="240">
        <v>136.078000000001</v>
      </c>
      <c r="V511" s="240">
        <v>98.984000000000094</v>
      </c>
      <c r="W511" s="240">
        <v>18.957999999999998</v>
      </c>
      <c r="X511" s="240">
        <v>25.297000000000001</v>
      </c>
      <c r="Y511" s="240">
        <v>15.503</v>
      </c>
      <c r="Z511" s="240">
        <v>16.157</v>
      </c>
      <c r="AA511" s="248">
        <v>33.838000000000001</v>
      </c>
      <c r="AB511" s="93"/>
    </row>
    <row r="512" spans="1:28" ht="19.5" customHeight="1" x14ac:dyDescent="0.15">
      <c r="A512" s="194"/>
      <c r="B512" s="198" t="s">
        <v>94</v>
      </c>
      <c r="C512" s="189"/>
      <c r="D512" s="189" t="s">
        <v>153</v>
      </c>
      <c r="E512" s="189" t="s">
        <v>184</v>
      </c>
      <c r="F512" s="240">
        <v>458.46</v>
      </c>
      <c r="G512" s="240">
        <v>0</v>
      </c>
      <c r="H512" s="240">
        <v>0</v>
      </c>
      <c r="I512" s="240">
        <v>0</v>
      </c>
      <c r="J512" s="240">
        <v>0</v>
      </c>
      <c r="K512" s="240">
        <v>0</v>
      </c>
      <c r="L512" s="240">
        <v>0</v>
      </c>
      <c r="M512" s="240">
        <v>0</v>
      </c>
      <c r="N512" s="240">
        <v>0</v>
      </c>
      <c r="O512" s="240">
        <v>2.31</v>
      </c>
      <c r="P512" s="240">
        <v>2.75</v>
      </c>
      <c r="Q512" s="240">
        <v>17.38</v>
      </c>
      <c r="R512" s="240">
        <v>33.520000000000003</v>
      </c>
      <c r="S512" s="240">
        <v>110.25</v>
      </c>
      <c r="T512" s="240">
        <v>117.42</v>
      </c>
      <c r="U512" s="240">
        <v>87.25</v>
      </c>
      <c r="V512" s="240">
        <v>59.92</v>
      </c>
      <c r="W512" s="240">
        <v>20.23</v>
      </c>
      <c r="X512" s="240">
        <v>4.6900000000000004</v>
      </c>
      <c r="Y512" s="240">
        <v>2.74</v>
      </c>
      <c r="Z512" s="240">
        <v>0</v>
      </c>
      <c r="AA512" s="252">
        <v>0</v>
      </c>
      <c r="AB512" s="93"/>
    </row>
    <row r="513" spans="1:28" ht="19.5" customHeight="1" x14ac:dyDescent="0.15">
      <c r="A513" s="194"/>
      <c r="B513" s="198"/>
      <c r="C513" s="198" t="s">
        <v>10</v>
      </c>
      <c r="D513" s="198"/>
      <c r="E513" s="189" t="s">
        <v>150</v>
      </c>
      <c r="F513" s="240">
        <v>111.086</v>
      </c>
      <c r="G513" s="240">
        <v>0</v>
      </c>
      <c r="H513" s="240">
        <v>0</v>
      </c>
      <c r="I513" s="240">
        <v>0</v>
      </c>
      <c r="J513" s="240">
        <v>0</v>
      </c>
      <c r="K513" s="240">
        <v>0</v>
      </c>
      <c r="L513" s="240">
        <v>0</v>
      </c>
      <c r="M513" s="240">
        <v>0</v>
      </c>
      <c r="N513" s="240">
        <v>0</v>
      </c>
      <c r="O513" s="240">
        <v>0.41499999999999998</v>
      </c>
      <c r="P513" s="240">
        <v>0.55200000000000005</v>
      </c>
      <c r="Q513" s="240">
        <v>3.74</v>
      </c>
      <c r="R513" s="240">
        <v>7.6909999999999998</v>
      </c>
      <c r="S513" s="240">
        <v>25.885999999999999</v>
      </c>
      <c r="T513" s="240">
        <v>28.914000000000001</v>
      </c>
      <c r="U513" s="240">
        <v>21.777000000000001</v>
      </c>
      <c r="V513" s="240">
        <v>15.247999999999999</v>
      </c>
      <c r="W513" s="240">
        <v>5.1260000000000003</v>
      </c>
      <c r="X513" s="240">
        <v>1.206</v>
      </c>
      <c r="Y513" s="240">
        <v>0.53100000000000003</v>
      </c>
      <c r="Z513" s="240">
        <v>0</v>
      </c>
      <c r="AA513" s="248">
        <v>0</v>
      </c>
      <c r="AB513" s="93"/>
    </row>
    <row r="514" spans="1:28" ht="19.5" customHeight="1" x14ac:dyDescent="0.15">
      <c r="A514" s="194"/>
      <c r="B514" s="198"/>
      <c r="C514" s="198"/>
      <c r="D514" s="189" t="s">
        <v>157</v>
      </c>
      <c r="E514" s="189" t="s">
        <v>184</v>
      </c>
      <c r="F514" s="240">
        <v>458.46</v>
      </c>
      <c r="G514" s="240">
        <v>0</v>
      </c>
      <c r="H514" s="240">
        <v>0</v>
      </c>
      <c r="I514" s="240">
        <v>0</v>
      </c>
      <c r="J514" s="240">
        <v>0</v>
      </c>
      <c r="K514" s="240">
        <v>0</v>
      </c>
      <c r="L514" s="240">
        <v>0</v>
      </c>
      <c r="M514" s="240">
        <v>0</v>
      </c>
      <c r="N514" s="240">
        <v>0</v>
      </c>
      <c r="O514" s="240">
        <v>2.31</v>
      </c>
      <c r="P514" s="240">
        <v>2.75</v>
      </c>
      <c r="Q514" s="240">
        <v>17.38</v>
      </c>
      <c r="R514" s="240">
        <v>33.520000000000003</v>
      </c>
      <c r="S514" s="240">
        <v>110.25</v>
      </c>
      <c r="T514" s="240">
        <v>117.42</v>
      </c>
      <c r="U514" s="240">
        <v>87.25</v>
      </c>
      <c r="V514" s="240">
        <v>59.92</v>
      </c>
      <c r="W514" s="240">
        <v>20.23</v>
      </c>
      <c r="X514" s="240">
        <v>4.6900000000000004</v>
      </c>
      <c r="Y514" s="240">
        <v>2.74</v>
      </c>
      <c r="Z514" s="240">
        <v>0</v>
      </c>
      <c r="AA514" s="248">
        <v>0</v>
      </c>
      <c r="AB514" s="93"/>
    </row>
    <row r="515" spans="1:28" ht="19.5" customHeight="1" x14ac:dyDescent="0.15">
      <c r="A515" s="194"/>
      <c r="B515" s="198"/>
      <c r="C515" s="198"/>
      <c r="D515" s="198"/>
      <c r="E515" s="189" t="s">
        <v>150</v>
      </c>
      <c r="F515" s="240">
        <v>111.086</v>
      </c>
      <c r="G515" s="240">
        <v>0</v>
      </c>
      <c r="H515" s="240">
        <v>0</v>
      </c>
      <c r="I515" s="240">
        <v>0</v>
      </c>
      <c r="J515" s="240">
        <v>0</v>
      </c>
      <c r="K515" s="240">
        <v>0</v>
      </c>
      <c r="L515" s="240">
        <v>0</v>
      </c>
      <c r="M515" s="240">
        <v>0</v>
      </c>
      <c r="N515" s="240">
        <v>0</v>
      </c>
      <c r="O515" s="240">
        <v>0.41499999999999998</v>
      </c>
      <c r="P515" s="240">
        <v>0.55200000000000005</v>
      </c>
      <c r="Q515" s="240">
        <v>3.74</v>
      </c>
      <c r="R515" s="240">
        <v>7.6909999999999998</v>
      </c>
      <c r="S515" s="240">
        <v>25.885999999999999</v>
      </c>
      <c r="T515" s="240">
        <v>28.914000000000001</v>
      </c>
      <c r="U515" s="240">
        <v>21.777000000000001</v>
      </c>
      <c r="V515" s="240">
        <v>15.247999999999999</v>
      </c>
      <c r="W515" s="240">
        <v>5.1260000000000003</v>
      </c>
      <c r="X515" s="240">
        <v>1.206</v>
      </c>
      <c r="Y515" s="240">
        <v>0.53100000000000003</v>
      </c>
      <c r="Z515" s="240">
        <v>0</v>
      </c>
      <c r="AA515" s="248">
        <v>0</v>
      </c>
      <c r="AB515" s="93"/>
    </row>
    <row r="516" spans="1:28" ht="19.5" customHeight="1" x14ac:dyDescent="0.15">
      <c r="A516" s="194"/>
      <c r="B516" s="198" t="s">
        <v>65</v>
      </c>
      <c r="C516" s="198" t="s">
        <v>159</v>
      </c>
      <c r="D516" s="189" t="s">
        <v>160</v>
      </c>
      <c r="E516" s="189" t="s">
        <v>184</v>
      </c>
      <c r="F516" s="240">
        <v>0</v>
      </c>
      <c r="G516" s="240">
        <v>0</v>
      </c>
      <c r="H516" s="240">
        <v>0</v>
      </c>
      <c r="I516" s="240">
        <v>0</v>
      </c>
      <c r="J516" s="240">
        <v>0</v>
      </c>
      <c r="K516" s="240">
        <v>0</v>
      </c>
      <c r="L516" s="240">
        <v>0</v>
      </c>
      <c r="M516" s="240">
        <v>0</v>
      </c>
      <c r="N516" s="240">
        <v>0</v>
      </c>
      <c r="O516" s="240">
        <v>0</v>
      </c>
      <c r="P516" s="240">
        <v>0</v>
      </c>
      <c r="Q516" s="240">
        <v>0</v>
      </c>
      <c r="R516" s="240">
        <v>0</v>
      </c>
      <c r="S516" s="240">
        <v>0</v>
      </c>
      <c r="T516" s="240">
        <v>0</v>
      </c>
      <c r="U516" s="240">
        <v>0</v>
      </c>
      <c r="V516" s="240">
        <v>0</v>
      </c>
      <c r="W516" s="240">
        <v>0</v>
      </c>
      <c r="X516" s="240">
        <v>0</v>
      </c>
      <c r="Y516" s="240">
        <v>0</v>
      </c>
      <c r="Z516" s="240">
        <v>0</v>
      </c>
      <c r="AA516" s="248">
        <v>0</v>
      </c>
      <c r="AB516" s="93"/>
    </row>
    <row r="517" spans="1:28" ht="19.5" customHeight="1" x14ac:dyDescent="0.15">
      <c r="A517" s="194"/>
      <c r="B517" s="198"/>
      <c r="C517" s="198"/>
      <c r="D517" s="198"/>
      <c r="E517" s="189" t="s">
        <v>150</v>
      </c>
      <c r="F517" s="240">
        <v>0</v>
      </c>
      <c r="G517" s="240">
        <v>0</v>
      </c>
      <c r="H517" s="240">
        <v>0</v>
      </c>
      <c r="I517" s="240">
        <v>0</v>
      </c>
      <c r="J517" s="240">
        <v>0</v>
      </c>
      <c r="K517" s="240">
        <v>0</v>
      </c>
      <c r="L517" s="240">
        <v>0</v>
      </c>
      <c r="M517" s="240">
        <v>0</v>
      </c>
      <c r="N517" s="240">
        <v>0</v>
      </c>
      <c r="O517" s="240">
        <v>0</v>
      </c>
      <c r="P517" s="240">
        <v>0</v>
      </c>
      <c r="Q517" s="240">
        <v>0</v>
      </c>
      <c r="R517" s="240">
        <v>0</v>
      </c>
      <c r="S517" s="240">
        <v>0</v>
      </c>
      <c r="T517" s="240">
        <v>0</v>
      </c>
      <c r="U517" s="240">
        <v>0</v>
      </c>
      <c r="V517" s="240">
        <v>0</v>
      </c>
      <c r="W517" s="240">
        <v>0</v>
      </c>
      <c r="X517" s="240">
        <v>0</v>
      </c>
      <c r="Y517" s="240">
        <v>0</v>
      </c>
      <c r="Z517" s="240">
        <v>0</v>
      </c>
      <c r="AA517" s="248">
        <v>0</v>
      </c>
      <c r="AB517" s="93"/>
    </row>
    <row r="518" spans="1:28" ht="19.5" customHeight="1" x14ac:dyDescent="0.15">
      <c r="A518" s="194" t="s">
        <v>85</v>
      </c>
      <c r="B518" s="198"/>
      <c r="C518" s="198"/>
      <c r="D518" s="189" t="s">
        <v>166</v>
      </c>
      <c r="E518" s="189" t="s">
        <v>184</v>
      </c>
      <c r="F518" s="240">
        <v>0</v>
      </c>
      <c r="G518" s="240">
        <v>0</v>
      </c>
      <c r="H518" s="240">
        <v>0</v>
      </c>
      <c r="I518" s="240">
        <v>0</v>
      </c>
      <c r="J518" s="240">
        <v>0</v>
      </c>
      <c r="K518" s="240">
        <v>0</v>
      </c>
      <c r="L518" s="240">
        <v>0</v>
      </c>
      <c r="M518" s="240">
        <v>0</v>
      </c>
      <c r="N518" s="240">
        <v>0</v>
      </c>
      <c r="O518" s="240">
        <v>0</v>
      </c>
      <c r="P518" s="240">
        <v>0</v>
      </c>
      <c r="Q518" s="240">
        <v>0</v>
      </c>
      <c r="R518" s="240">
        <v>0</v>
      </c>
      <c r="S518" s="240">
        <v>0</v>
      </c>
      <c r="T518" s="240">
        <v>0</v>
      </c>
      <c r="U518" s="240">
        <v>0</v>
      </c>
      <c r="V518" s="240">
        <v>0</v>
      </c>
      <c r="W518" s="240">
        <v>0</v>
      </c>
      <c r="X518" s="240">
        <v>0</v>
      </c>
      <c r="Y518" s="240">
        <v>0</v>
      </c>
      <c r="Z518" s="240">
        <v>0</v>
      </c>
      <c r="AA518" s="248">
        <v>0</v>
      </c>
      <c r="AB518" s="93"/>
    </row>
    <row r="519" spans="1:28" ht="19.5" customHeight="1" x14ac:dyDescent="0.15">
      <c r="A519" s="194"/>
      <c r="B519" s="198"/>
      <c r="C519" s="198" t="s">
        <v>162</v>
      </c>
      <c r="D519" s="198"/>
      <c r="E519" s="189" t="s">
        <v>150</v>
      </c>
      <c r="F519" s="240">
        <v>0</v>
      </c>
      <c r="G519" s="240">
        <v>0</v>
      </c>
      <c r="H519" s="240">
        <v>0</v>
      </c>
      <c r="I519" s="240">
        <v>0</v>
      </c>
      <c r="J519" s="240">
        <v>0</v>
      </c>
      <c r="K519" s="240">
        <v>0</v>
      </c>
      <c r="L519" s="240">
        <v>0</v>
      </c>
      <c r="M519" s="240">
        <v>0</v>
      </c>
      <c r="N519" s="240">
        <v>0</v>
      </c>
      <c r="O519" s="240">
        <v>0</v>
      </c>
      <c r="P519" s="240">
        <v>0</v>
      </c>
      <c r="Q519" s="240">
        <v>0</v>
      </c>
      <c r="R519" s="240">
        <v>0</v>
      </c>
      <c r="S519" s="240">
        <v>0</v>
      </c>
      <c r="T519" s="240">
        <v>0</v>
      </c>
      <c r="U519" s="240">
        <v>0</v>
      </c>
      <c r="V519" s="240">
        <v>0</v>
      </c>
      <c r="W519" s="240">
        <v>0</v>
      </c>
      <c r="X519" s="240">
        <v>0</v>
      </c>
      <c r="Y519" s="240">
        <v>0</v>
      </c>
      <c r="Z519" s="240">
        <v>0</v>
      </c>
      <c r="AA519" s="248">
        <v>0</v>
      </c>
      <c r="AB519" s="93"/>
    </row>
    <row r="520" spans="1:28" ht="19.5" customHeight="1" x14ac:dyDescent="0.15">
      <c r="A520" s="194"/>
      <c r="B520" s="198" t="s">
        <v>20</v>
      </c>
      <c r="C520" s="198"/>
      <c r="D520" s="189" t="s">
        <v>164</v>
      </c>
      <c r="E520" s="189" t="s">
        <v>184</v>
      </c>
      <c r="F520" s="240">
        <v>0</v>
      </c>
      <c r="G520" s="240">
        <v>0</v>
      </c>
      <c r="H520" s="240">
        <v>0</v>
      </c>
      <c r="I520" s="240">
        <v>0</v>
      </c>
      <c r="J520" s="240">
        <v>0</v>
      </c>
      <c r="K520" s="240">
        <v>0</v>
      </c>
      <c r="L520" s="240">
        <v>0</v>
      </c>
      <c r="M520" s="240">
        <v>0</v>
      </c>
      <c r="N520" s="240">
        <v>0</v>
      </c>
      <c r="O520" s="240">
        <v>0</v>
      </c>
      <c r="P520" s="240">
        <v>0</v>
      </c>
      <c r="Q520" s="240">
        <v>0</v>
      </c>
      <c r="R520" s="240">
        <v>0</v>
      </c>
      <c r="S520" s="240">
        <v>0</v>
      </c>
      <c r="T520" s="240">
        <v>0</v>
      </c>
      <c r="U520" s="240">
        <v>0</v>
      </c>
      <c r="V520" s="240">
        <v>0</v>
      </c>
      <c r="W520" s="240">
        <v>0</v>
      </c>
      <c r="X520" s="240">
        <v>0</v>
      </c>
      <c r="Y520" s="240">
        <v>0</v>
      </c>
      <c r="Z520" s="240">
        <v>0</v>
      </c>
      <c r="AA520" s="248">
        <v>0</v>
      </c>
      <c r="AB520" s="93"/>
    </row>
    <row r="521" spans="1:28" ht="19.5" customHeight="1" x14ac:dyDescent="0.15">
      <c r="A521" s="194"/>
      <c r="B521" s="198"/>
      <c r="C521" s="198"/>
      <c r="D521" s="198"/>
      <c r="E521" s="189" t="s">
        <v>150</v>
      </c>
      <c r="F521" s="240">
        <v>0</v>
      </c>
      <c r="G521" s="240">
        <v>0</v>
      </c>
      <c r="H521" s="240">
        <v>0</v>
      </c>
      <c r="I521" s="240">
        <v>0</v>
      </c>
      <c r="J521" s="240">
        <v>0</v>
      </c>
      <c r="K521" s="240">
        <v>0</v>
      </c>
      <c r="L521" s="240">
        <v>0</v>
      </c>
      <c r="M521" s="240">
        <v>0</v>
      </c>
      <c r="N521" s="240">
        <v>0</v>
      </c>
      <c r="O521" s="240">
        <v>0</v>
      </c>
      <c r="P521" s="240">
        <v>0</v>
      </c>
      <c r="Q521" s="240">
        <v>0</v>
      </c>
      <c r="R521" s="240">
        <v>0</v>
      </c>
      <c r="S521" s="240">
        <v>0</v>
      </c>
      <c r="T521" s="240">
        <v>0</v>
      </c>
      <c r="U521" s="240">
        <v>0</v>
      </c>
      <c r="V521" s="240">
        <v>0</v>
      </c>
      <c r="W521" s="240">
        <v>0</v>
      </c>
      <c r="X521" s="240">
        <v>0</v>
      </c>
      <c r="Y521" s="240">
        <v>0</v>
      </c>
      <c r="Z521" s="240">
        <v>0</v>
      </c>
      <c r="AA521" s="248">
        <v>0</v>
      </c>
      <c r="AB521" s="93"/>
    </row>
    <row r="522" spans="1:28" ht="19.5" customHeight="1" x14ac:dyDescent="0.15">
      <c r="A522" s="194"/>
      <c r="B522" s="197"/>
      <c r="C522" s="193" t="s">
        <v>165</v>
      </c>
      <c r="D522" s="188"/>
      <c r="E522" s="189" t="s">
        <v>184</v>
      </c>
      <c r="F522" s="240">
        <v>5671.16</v>
      </c>
      <c r="G522" s="240">
        <v>5.9</v>
      </c>
      <c r="H522" s="240">
        <v>217.22</v>
      </c>
      <c r="I522" s="240">
        <v>20.05</v>
      </c>
      <c r="J522" s="240">
        <v>25.01</v>
      </c>
      <c r="K522" s="240">
        <v>85.52</v>
      </c>
      <c r="L522" s="240">
        <v>46.14</v>
      </c>
      <c r="M522" s="240">
        <v>70</v>
      </c>
      <c r="N522" s="240">
        <v>97.92</v>
      </c>
      <c r="O522" s="240">
        <v>59.22</v>
      </c>
      <c r="P522" s="240">
        <v>145.75</v>
      </c>
      <c r="Q522" s="240">
        <v>344.26</v>
      </c>
      <c r="R522" s="240">
        <v>447.57</v>
      </c>
      <c r="S522" s="240">
        <v>873.98</v>
      </c>
      <c r="T522" s="240">
        <v>1143.8499999999999</v>
      </c>
      <c r="U522" s="240">
        <v>779.96</v>
      </c>
      <c r="V522" s="240">
        <v>604.78</v>
      </c>
      <c r="W522" s="240">
        <v>94.06</v>
      </c>
      <c r="X522" s="240">
        <v>165</v>
      </c>
      <c r="Y522" s="240">
        <v>104.87</v>
      </c>
      <c r="Z522" s="240">
        <v>109.91</v>
      </c>
      <c r="AA522" s="248">
        <v>230.19</v>
      </c>
      <c r="AB522" s="93"/>
    </row>
    <row r="523" spans="1:28" ht="19.5" customHeight="1" thickBot="1" x14ac:dyDescent="0.2">
      <c r="A523" s="199"/>
      <c r="B523" s="200"/>
      <c r="C523" s="200"/>
      <c r="D523" s="201"/>
      <c r="E523" s="202" t="s">
        <v>150</v>
      </c>
      <c r="F523" s="240">
        <v>759.973000000002</v>
      </c>
      <c r="G523" s="251">
        <v>0</v>
      </c>
      <c r="H523" s="250">
        <v>1.9E-2</v>
      </c>
      <c r="I523" s="250">
        <v>0.51</v>
      </c>
      <c r="J523" s="250">
        <v>1.264</v>
      </c>
      <c r="K523" s="250">
        <v>5.9930000000000003</v>
      </c>
      <c r="L523" s="250">
        <v>4.1559999999999997</v>
      </c>
      <c r="M523" s="250">
        <v>7.0010000000000003</v>
      </c>
      <c r="N523" s="250">
        <v>10.833</v>
      </c>
      <c r="O523" s="250">
        <v>7.1109999999999998</v>
      </c>
      <c r="P523" s="250">
        <v>18.436</v>
      </c>
      <c r="Q523" s="250">
        <v>47.933</v>
      </c>
      <c r="R523" s="250">
        <v>64.662999999999997</v>
      </c>
      <c r="S523" s="250">
        <v>126.002000000001</v>
      </c>
      <c r="T523" s="250">
        <v>165.125</v>
      </c>
      <c r="U523" s="250">
        <v>114.301000000001</v>
      </c>
      <c r="V523" s="250">
        <v>83.736000000000104</v>
      </c>
      <c r="W523" s="250">
        <v>13.832000000000001</v>
      </c>
      <c r="X523" s="250">
        <v>24.091000000000001</v>
      </c>
      <c r="Y523" s="250">
        <v>14.972</v>
      </c>
      <c r="Z523" s="250">
        <v>16.157</v>
      </c>
      <c r="AA523" s="249">
        <v>33.838000000000001</v>
      </c>
      <c r="AB523" s="93"/>
    </row>
    <row r="524" spans="1:28" ht="19.5" customHeight="1" x14ac:dyDescent="0.15">
      <c r="A524" s="372" t="s">
        <v>119</v>
      </c>
      <c r="B524" s="375" t="s">
        <v>120</v>
      </c>
      <c r="C524" s="376"/>
      <c r="D524" s="377"/>
      <c r="E524" s="198" t="s">
        <v>184</v>
      </c>
      <c r="F524" s="248">
        <v>1200.8699999999999</v>
      </c>
    </row>
    <row r="525" spans="1:28" ht="19.5" customHeight="1" x14ac:dyDescent="0.15">
      <c r="A525" s="373"/>
      <c r="B525" s="378" t="s">
        <v>206</v>
      </c>
      <c r="C525" s="379"/>
      <c r="D525" s="380"/>
      <c r="E525" s="189" t="s">
        <v>184</v>
      </c>
      <c r="F525" s="248">
        <v>990.35</v>
      </c>
    </row>
    <row r="526" spans="1:28" ht="19.5" customHeight="1" x14ac:dyDescent="0.15">
      <c r="A526" s="374"/>
      <c r="B526" s="378" t="s">
        <v>207</v>
      </c>
      <c r="C526" s="379"/>
      <c r="D526" s="380"/>
      <c r="E526" s="189" t="s">
        <v>184</v>
      </c>
      <c r="F526" s="248">
        <v>210.52</v>
      </c>
    </row>
    <row r="527" spans="1:28" ht="19.5" customHeight="1" thickBot="1" x14ac:dyDescent="0.2">
      <c r="A527" s="381" t="s">
        <v>205</v>
      </c>
      <c r="B527" s="382"/>
      <c r="C527" s="382"/>
      <c r="D527" s="383"/>
      <c r="E527" s="203" t="s">
        <v>184</v>
      </c>
      <c r="F527" s="247">
        <v>0.11</v>
      </c>
    </row>
    <row r="529" spans="1:28" ht="19.5" customHeight="1" x14ac:dyDescent="0.15">
      <c r="A529" s="88" t="s">
        <v>387</v>
      </c>
      <c r="F529" s="261" t="s">
        <v>532</v>
      </c>
    </row>
    <row r="530" spans="1:28" ht="19.5" customHeight="1" thickBot="1" x14ac:dyDescent="0.2">
      <c r="A530" s="369" t="s">
        <v>28</v>
      </c>
      <c r="B530" s="371"/>
      <c r="C530" s="371"/>
      <c r="D530" s="371"/>
      <c r="E530" s="371"/>
      <c r="F530" s="371"/>
      <c r="G530" s="371"/>
      <c r="H530" s="371"/>
      <c r="I530" s="371"/>
      <c r="J530" s="371"/>
      <c r="K530" s="371"/>
      <c r="L530" s="371"/>
      <c r="M530" s="371"/>
      <c r="N530" s="371"/>
      <c r="O530" s="371"/>
      <c r="P530" s="371"/>
      <c r="Q530" s="371"/>
      <c r="R530" s="371"/>
      <c r="S530" s="371"/>
      <c r="T530" s="371"/>
      <c r="U530" s="371"/>
      <c r="V530" s="371"/>
      <c r="W530" s="371"/>
      <c r="X530" s="371"/>
      <c r="Y530" s="371"/>
      <c r="Z530" s="371"/>
      <c r="AA530" s="371"/>
    </row>
    <row r="531" spans="1:28" ht="19.5" customHeight="1" x14ac:dyDescent="0.15">
      <c r="A531" s="185" t="s">
        <v>180</v>
      </c>
      <c r="B531" s="186"/>
      <c r="C531" s="186"/>
      <c r="D531" s="186"/>
      <c r="E531" s="186"/>
      <c r="F531" s="90" t="s">
        <v>181</v>
      </c>
      <c r="G531" s="91"/>
      <c r="H531" s="91"/>
      <c r="I531" s="91"/>
      <c r="J531" s="91"/>
      <c r="K531" s="91"/>
      <c r="L531" s="91"/>
      <c r="M531" s="91"/>
      <c r="N531" s="91"/>
      <c r="O531" s="91"/>
      <c r="P531" s="91"/>
      <c r="Q531" s="260"/>
      <c r="R531" s="92"/>
      <c r="S531" s="91"/>
      <c r="T531" s="91"/>
      <c r="U531" s="91"/>
      <c r="V531" s="91"/>
      <c r="W531" s="91"/>
      <c r="X531" s="91"/>
      <c r="Y531" s="91"/>
      <c r="Z531" s="91"/>
      <c r="AA531" s="259" t="s">
        <v>182</v>
      </c>
      <c r="AB531" s="93"/>
    </row>
    <row r="532" spans="1:28" ht="19.5" customHeight="1" x14ac:dyDescent="0.15">
      <c r="A532" s="187" t="s">
        <v>183</v>
      </c>
      <c r="B532" s="188"/>
      <c r="C532" s="188"/>
      <c r="D532" s="188"/>
      <c r="E532" s="189" t="s">
        <v>184</v>
      </c>
      <c r="F532" s="240">
        <v>1768.68</v>
      </c>
      <c r="G532" s="256" t="s">
        <v>185</v>
      </c>
      <c r="H532" s="256" t="s">
        <v>186</v>
      </c>
      <c r="I532" s="256" t="s">
        <v>187</v>
      </c>
      <c r="J532" s="256" t="s">
        <v>188</v>
      </c>
      <c r="K532" s="256" t="s">
        <v>228</v>
      </c>
      <c r="L532" s="256" t="s">
        <v>229</v>
      </c>
      <c r="M532" s="256" t="s">
        <v>230</v>
      </c>
      <c r="N532" s="256" t="s">
        <v>231</v>
      </c>
      <c r="O532" s="256" t="s">
        <v>232</v>
      </c>
      <c r="P532" s="256" t="s">
        <v>233</v>
      </c>
      <c r="Q532" s="258" t="s">
        <v>234</v>
      </c>
      <c r="R532" s="257" t="s">
        <v>235</v>
      </c>
      <c r="S532" s="256" t="s">
        <v>236</v>
      </c>
      <c r="T532" s="256" t="s">
        <v>237</v>
      </c>
      <c r="U532" s="256" t="s">
        <v>238</v>
      </c>
      <c r="V532" s="256" t="s">
        <v>239</v>
      </c>
      <c r="W532" s="256" t="s">
        <v>42</v>
      </c>
      <c r="X532" s="256" t="s">
        <v>147</v>
      </c>
      <c r="Y532" s="256" t="s">
        <v>148</v>
      </c>
      <c r="Z532" s="256" t="s">
        <v>149</v>
      </c>
      <c r="AA532" s="253"/>
      <c r="AB532" s="93"/>
    </row>
    <row r="533" spans="1:28" ht="19.5" customHeight="1" x14ac:dyDescent="0.15">
      <c r="A533" s="190"/>
      <c r="B533" s="191"/>
      <c r="C533" s="191"/>
      <c r="D533" s="191"/>
      <c r="E533" s="189" t="s">
        <v>150</v>
      </c>
      <c r="F533" s="240">
        <v>375.82600000000002</v>
      </c>
      <c r="G533" s="254"/>
      <c r="H533" s="254"/>
      <c r="I533" s="254"/>
      <c r="J533" s="254"/>
      <c r="K533" s="254"/>
      <c r="L533" s="254"/>
      <c r="M533" s="254"/>
      <c r="N533" s="254"/>
      <c r="O533" s="254"/>
      <c r="P533" s="254"/>
      <c r="Q533" s="255"/>
      <c r="R533" s="94"/>
      <c r="S533" s="254"/>
      <c r="T533" s="254"/>
      <c r="U533" s="254"/>
      <c r="V533" s="254"/>
      <c r="W533" s="254"/>
      <c r="X533" s="254"/>
      <c r="Y533" s="254"/>
      <c r="Z533" s="254"/>
      <c r="AA533" s="253" t="s">
        <v>151</v>
      </c>
      <c r="AB533" s="93"/>
    </row>
    <row r="534" spans="1:28" ht="19.5" customHeight="1" x14ac:dyDescent="0.15">
      <c r="A534" s="192"/>
      <c r="B534" s="193" t="s">
        <v>152</v>
      </c>
      <c r="C534" s="188"/>
      <c r="D534" s="188"/>
      <c r="E534" s="189" t="s">
        <v>184</v>
      </c>
      <c r="F534" s="240">
        <v>1695.12</v>
      </c>
      <c r="G534" s="240">
        <v>0</v>
      </c>
      <c r="H534" s="240">
        <v>41.49</v>
      </c>
      <c r="I534" s="240">
        <v>8.25</v>
      </c>
      <c r="J534" s="240">
        <v>51.39</v>
      </c>
      <c r="K534" s="240">
        <v>30.85</v>
      </c>
      <c r="L534" s="240">
        <v>31.91</v>
      </c>
      <c r="M534" s="240">
        <v>52.39</v>
      </c>
      <c r="N534" s="240">
        <v>54.05</v>
      </c>
      <c r="O534" s="240">
        <v>36.880000000000003</v>
      </c>
      <c r="P534" s="240">
        <v>52.59</v>
      </c>
      <c r="Q534" s="240">
        <v>119.38</v>
      </c>
      <c r="R534" s="240">
        <v>214.94</v>
      </c>
      <c r="S534" s="240">
        <v>351.05</v>
      </c>
      <c r="T534" s="240">
        <v>308.86</v>
      </c>
      <c r="U534" s="240">
        <v>147.55000000000001</v>
      </c>
      <c r="V534" s="240">
        <v>85.53</v>
      </c>
      <c r="W534" s="240">
        <v>42.54</v>
      </c>
      <c r="X534" s="240">
        <v>48.4</v>
      </c>
      <c r="Y534" s="240">
        <v>0.77</v>
      </c>
      <c r="Z534" s="240">
        <v>6.16</v>
      </c>
      <c r="AA534" s="248">
        <v>10.14</v>
      </c>
      <c r="AB534" s="93"/>
    </row>
    <row r="535" spans="1:28" ht="19.5" customHeight="1" x14ac:dyDescent="0.15">
      <c r="A535" s="194"/>
      <c r="B535" s="195"/>
      <c r="C535" s="191"/>
      <c r="D535" s="191"/>
      <c r="E535" s="189" t="s">
        <v>150</v>
      </c>
      <c r="F535" s="240">
        <v>375.82600000000002</v>
      </c>
      <c r="G535" s="240">
        <v>0</v>
      </c>
      <c r="H535" s="240">
        <v>0</v>
      </c>
      <c r="I535" s="240">
        <v>0.23100000000000001</v>
      </c>
      <c r="J535" s="240">
        <v>3.113</v>
      </c>
      <c r="K535" s="240">
        <v>3.25</v>
      </c>
      <c r="L535" s="240">
        <v>4.0460000000000003</v>
      </c>
      <c r="M535" s="240">
        <v>7.9619999999999997</v>
      </c>
      <c r="N535" s="240">
        <v>10.741</v>
      </c>
      <c r="O535" s="240">
        <v>8.7650000000000006</v>
      </c>
      <c r="P535" s="240">
        <v>15.065</v>
      </c>
      <c r="Q535" s="240">
        <v>37.247</v>
      </c>
      <c r="R535" s="240">
        <v>50.058999999999997</v>
      </c>
      <c r="S535" s="240">
        <v>76.194000000000003</v>
      </c>
      <c r="T535" s="240">
        <v>70.051000000000002</v>
      </c>
      <c r="U535" s="240">
        <v>36.656999999999996</v>
      </c>
      <c r="V535" s="240">
        <v>23.565999999999999</v>
      </c>
      <c r="W535" s="240">
        <v>11.581</v>
      </c>
      <c r="X535" s="240">
        <v>12.708</v>
      </c>
      <c r="Y535" s="240">
        <v>0.17699999999999999</v>
      </c>
      <c r="Z535" s="240">
        <v>1.776</v>
      </c>
      <c r="AA535" s="248">
        <v>2.637</v>
      </c>
      <c r="AB535" s="93"/>
    </row>
    <row r="536" spans="1:28" ht="19.5" customHeight="1" x14ac:dyDescent="0.15">
      <c r="A536" s="194"/>
      <c r="B536" s="196"/>
      <c r="C536" s="193" t="s">
        <v>152</v>
      </c>
      <c r="D536" s="188"/>
      <c r="E536" s="189" t="s">
        <v>184</v>
      </c>
      <c r="F536" s="240">
        <v>980.82</v>
      </c>
      <c r="G536" s="240">
        <v>0</v>
      </c>
      <c r="H536" s="240">
        <v>38.19</v>
      </c>
      <c r="I536" s="240">
        <v>1.8</v>
      </c>
      <c r="J536" s="240">
        <v>13.83</v>
      </c>
      <c r="K536" s="240">
        <v>23.37</v>
      </c>
      <c r="L536" s="240">
        <v>26.81</v>
      </c>
      <c r="M536" s="240">
        <v>43.77</v>
      </c>
      <c r="N536" s="240">
        <v>43.92</v>
      </c>
      <c r="O536" s="240">
        <v>28.06</v>
      </c>
      <c r="P536" s="240">
        <v>47.35</v>
      </c>
      <c r="Q536" s="240">
        <v>102.6</v>
      </c>
      <c r="R536" s="240">
        <v>102</v>
      </c>
      <c r="S536" s="240">
        <v>151.97999999999999</v>
      </c>
      <c r="T536" s="240">
        <v>163.21</v>
      </c>
      <c r="U536" s="240">
        <v>24.78</v>
      </c>
      <c r="V536" s="240">
        <v>70.55</v>
      </c>
      <c r="W536" s="240">
        <v>40.57</v>
      </c>
      <c r="X536" s="240">
        <v>43.9</v>
      </c>
      <c r="Y536" s="240">
        <v>0</v>
      </c>
      <c r="Z536" s="240">
        <v>4.25</v>
      </c>
      <c r="AA536" s="248">
        <v>9.8800000000000008</v>
      </c>
      <c r="AB536" s="93"/>
    </row>
    <row r="537" spans="1:28" ht="19.5" customHeight="1" x14ac:dyDescent="0.15">
      <c r="A537" s="194"/>
      <c r="B537" s="197"/>
      <c r="C537" s="197"/>
      <c r="D537" s="191"/>
      <c r="E537" s="189" t="s">
        <v>150</v>
      </c>
      <c r="F537" s="240">
        <v>254.01499999999999</v>
      </c>
      <c r="G537" s="240">
        <v>0</v>
      </c>
      <c r="H537" s="240">
        <v>0</v>
      </c>
      <c r="I537" s="240">
        <v>6.5000000000000002E-2</v>
      </c>
      <c r="J537" s="240">
        <v>1.046</v>
      </c>
      <c r="K537" s="240">
        <v>2.6389999999999998</v>
      </c>
      <c r="L537" s="240">
        <v>3.5870000000000002</v>
      </c>
      <c r="M537" s="240">
        <v>7.0679999999999996</v>
      </c>
      <c r="N537" s="240">
        <v>9.6110000000000007</v>
      </c>
      <c r="O537" s="240">
        <v>7.63</v>
      </c>
      <c r="P537" s="240">
        <v>14.366</v>
      </c>
      <c r="Q537" s="240">
        <v>34.607999999999997</v>
      </c>
      <c r="R537" s="240">
        <v>32.113</v>
      </c>
      <c r="S537" s="240">
        <v>42.311</v>
      </c>
      <c r="T537" s="240">
        <v>44.575000000000003</v>
      </c>
      <c r="U537" s="240">
        <v>7.9690000000000003</v>
      </c>
      <c r="V537" s="240">
        <v>19.875</v>
      </c>
      <c r="W537" s="240">
        <v>11.07</v>
      </c>
      <c r="X537" s="240">
        <v>11.621</v>
      </c>
      <c r="Y537" s="240">
        <v>0</v>
      </c>
      <c r="Z537" s="240">
        <v>1.292</v>
      </c>
      <c r="AA537" s="248">
        <v>2.569</v>
      </c>
      <c r="AB537" s="93"/>
    </row>
    <row r="538" spans="1:28" ht="19.5" customHeight="1" x14ac:dyDescent="0.15">
      <c r="A538" s="194"/>
      <c r="B538" s="198"/>
      <c r="C538" s="189"/>
      <c r="D538" s="189" t="s">
        <v>153</v>
      </c>
      <c r="E538" s="189" t="s">
        <v>184</v>
      </c>
      <c r="F538" s="240">
        <v>977.8</v>
      </c>
      <c r="G538" s="240">
        <v>0</v>
      </c>
      <c r="H538" s="240">
        <v>38.19</v>
      </c>
      <c r="I538" s="240">
        <v>1.8</v>
      </c>
      <c r="J538" s="240">
        <v>13.83</v>
      </c>
      <c r="K538" s="240">
        <v>23.07</v>
      </c>
      <c r="L538" s="240">
        <v>25.84</v>
      </c>
      <c r="M538" s="240">
        <v>43.67</v>
      </c>
      <c r="N538" s="240">
        <v>43.92</v>
      </c>
      <c r="O538" s="240">
        <v>28.06</v>
      </c>
      <c r="P538" s="240">
        <v>47.35</v>
      </c>
      <c r="Q538" s="240">
        <v>102.37</v>
      </c>
      <c r="R538" s="240">
        <v>101.71</v>
      </c>
      <c r="S538" s="240">
        <v>151.26</v>
      </c>
      <c r="T538" s="240">
        <v>162.80000000000001</v>
      </c>
      <c r="U538" s="240">
        <v>24.78</v>
      </c>
      <c r="V538" s="240">
        <v>70.55</v>
      </c>
      <c r="W538" s="240">
        <v>40.57</v>
      </c>
      <c r="X538" s="240">
        <v>43.9</v>
      </c>
      <c r="Y538" s="240">
        <v>0</v>
      </c>
      <c r="Z538" s="240">
        <v>4.25</v>
      </c>
      <c r="AA538" s="248">
        <v>9.8800000000000008</v>
      </c>
      <c r="AB538" s="93"/>
    </row>
    <row r="539" spans="1:28" ht="19.5" customHeight="1" x14ac:dyDescent="0.15">
      <c r="A539" s="194"/>
      <c r="B539" s="198" t="s">
        <v>154</v>
      </c>
      <c r="C539" s="198"/>
      <c r="D539" s="198"/>
      <c r="E539" s="189" t="s">
        <v>150</v>
      </c>
      <c r="F539" s="240">
        <v>253.435</v>
      </c>
      <c r="G539" s="240">
        <v>0</v>
      </c>
      <c r="H539" s="240">
        <v>0</v>
      </c>
      <c r="I539" s="240">
        <v>6.5000000000000002E-2</v>
      </c>
      <c r="J539" s="240">
        <v>1.046</v>
      </c>
      <c r="K539" s="240">
        <v>2.6179999999999999</v>
      </c>
      <c r="L539" s="240">
        <v>3.4929999999999999</v>
      </c>
      <c r="M539" s="240">
        <v>7.0460000000000003</v>
      </c>
      <c r="N539" s="240">
        <v>9.6110000000000007</v>
      </c>
      <c r="O539" s="240">
        <v>7.63</v>
      </c>
      <c r="P539" s="240">
        <v>14.366</v>
      </c>
      <c r="Q539" s="240">
        <v>34.545999999999999</v>
      </c>
      <c r="R539" s="240">
        <v>32.031999999999996</v>
      </c>
      <c r="S539" s="240">
        <v>42.109000000000002</v>
      </c>
      <c r="T539" s="240">
        <v>44.476999999999997</v>
      </c>
      <c r="U539" s="240">
        <v>7.9690000000000003</v>
      </c>
      <c r="V539" s="240">
        <v>19.875</v>
      </c>
      <c r="W539" s="240">
        <v>11.07</v>
      </c>
      <c r="X539" s="240">
        <v>11.621</v>
      </c>
      <c r="Y539" s="240">
        <v>0</v>
      </c>
      <c r="Z539" s="240">
        <v>1.292</v>
      </c>
      <c r="AA539" s="248">
        <v>2.569</v>
      </c>
      <c r="AB539" s="93"/>
    </row>
    <row r="540" spans="1:28" ht="19.5" customHeight="1" x14ac:dyDescent="0.15">
      <c r="A540" s="194" t="s">
        <v>155</v>
      </c>
      <c r="B540" s="198"/>
      <c r="C540" s="198" t="s">
        <v>10</v>
      </c>
      <c r="D540" s="189" t="s">
        <v>156</v>
      </c>
      <c r="E540" s="189" t="s">
        <v>184</v>
      </c>
      <c r="F540" s="240">
        <v>327.39</v>
      </c>
      <c r="G540" s="240">
        <v>0</v>
      </c>
      <c r="H540" s="240">
        <v>5.56</v>
      </c>
      <c r="I540" s="240">
        <v>1.46</v>
      </c>
      <c r="J540" s="240">
        <v>2.27</v>
      </c>
      <c r="K540" s="240">
        <v>5.12</v>
      </c>
      <c r="L540" s="240">
        <v>4.3600000000000003</v>
      </c>
      <c r="M540" s="240">
        <v>8.5</v>
      </c>
      <c r="N540" s="240">
        <v>19.82</v>
      </c>
      <c r="O540" s="240">
        <v>18.420000000000002</v>
      </c>
      <c r="P540" s="240">
        <v>34.96</v>
      </c>
      <c r="Q540" s="240">
        <v>80.349999999999994</v>
      </c>
      <c r="R540" s="240">
        <v>57.4</v>
      </c>
      <c r="S540" s="240">
        <v>38.520000000000003</v>
      </c>
      <c r="T540" s="240">
        <v>24.76</v>
      </c>
      <c r="U540" s="240">
        <v>10.210000000000001</v>
      </c>
      <c r="V540" s="240">
        <v>9.57</v>
      </c>
      <c r="W540" s="240">
        <v>3.48</v>
      </c>
      <c r="X540" s="240">
        <v>1.38</v>
      </c>
      <c r="Y540" s="240">
        <v>0</v>
      </c>
      <c r="Z540" s="240">
        <v>1.25</v>
      </c>
      <c r="AA540" s="248">
        <v>0</v>
      </c>
      <c r="AB540" s="93"/>
    </row>
    <row r="541" spans="1:28" ht="19.5" customHeight="1" x14ac:dyDescent="0.15">
      <c r="A541" s="194"/>
      <c r="B541" s="198"/>
      <c r="C541" s="198"/>
      <c r="D541" s="198"/>
      <c r="E541" s="189" t="s">
        <v>150</v>
      </c>
      <c r="F541" s="240">
        <v>114.748</v>
      </c>
      <c r="G541" s="240">
        <v>0</v>
      </c>
      <c r="H541" s="240">
        <v>0</v>
      </c>
      <c r="I541" s="240">
        <v>6.5000000000000002E-2</v>
      </c>
      <c r="J541" s="240">
        <v>0.27300000000000002</v>
      </c>
      <c r="K541" s="240">
        <v>0.871</v>
      </c>
      <c r="L541" s="240">
        <v>0.91700000000000004</v>
      </c>
      <c r="M541" s="240">
        <v>2.1280000000000001</v>
      </c>
      <c r="N541" s="240">
        <v>5.7530000000000001</v>
      </c>
      <c r="O541" s="240">
        <v>5.8959999999999999</v>
      </c>
      <c r="P541" s="240">
        <v>11.888</v>
      </c>
      <c r="Q541" s="240">
        <v>29.683</v>
      </c>
      <c r="R541" s="240">
        <v>21.8</v>
      </c>
      <c r="S541" s="240">
        <v>15.032999999999999</v>
      </c>
      <c r="T541" s="240">
        <v>9.8940000000000001</v>
      </c>
      <c r="U541" s="240">
        <v>4.12</v>
      </c>
      <c r="V541" s="240">
        <v>3.9220000000000002</v>
      </c>
      <c r="W541" s="240">
        <v>1.427</v>
      </c>
      <c r="X541" s="240">
        <v>0.56599999999999995</v>
      </c>
      <c r="Y541" s="240">
        <v>0</v>
      </c>
      <c r="Z541" s="240">
        <v>0.51200000000000001</v>
      </c>
      <c r="AA541" s="248">
        <v>0</v>
      </c>
      <c r="AB541" s="93"/>
    </row>
    <row r="542" spans="1:28" ht="19.5" customHeight="1" x14ac:dyDescent="0.15">
      <c r="A542" s="194"/>
      <c r="B542" s="198"/>
      <c r="C542" s="198"/>
      <c r="D542" s="189" t="s">
        <v>157</v>
      </c>
      <c r="E542" s="189" t="s">
        <v>184</v>
      </c>
      <c r="F542" s="240">
        <v>17.149999999999999</v>
      </c>
      <c r="G542" s="240">
        <v>0</v>
      </c>
      <c r="H542" s="240">
        <v>0</v>
      </c>
      <c r="I542" s="240">
        <v>0</v>
      </c>
      <c r="J542" s="240">
        <v>0</v>
      </c>
      <c r="K542" s="240">
        <v>0</v>
      </c>
      <c r="L542" s="240">
        <v>0</v>
      </c>
      <c r="M542" s="240">
        <v>0.33</v>
      </c>
      <c r="N542" s="240">
        <v>0</v>
      </c>
      <c r="O542" s="240">
        <v>0</v>
      </c>
      <c r="P542" s="240">
        <v>0</v>
      </c>
      <c r="Q542" s="240">
        <v>0</v>
      </c>
      <c r="R542" s="240">
        <v>1.72</v>
      </c>
      <c r="S542" s="240">
        <v>0.73</v>
      </c>
      <c r="T542" s="240">
        <v>14.37</v>
      </c>
      <c r="U542" s="240">
        <v>0</v>
      </c>
      <c r="V542" s="240">
        <v>0</v>
      </c>
      <c r="W542" s="240">
        <v>0</v>
      </c>
      <c r="X542" s="240">
        <v>0</v>
      </c>
      <c r="Y542" s="240">
        <v>0</v>
      </c>
      <c r="Z542" s="240">
        <v>0</v>
      </c>
      <c r="AA542" s="248">
        <v>0</v>
      </c>
      <c r="AB542" s="93"/>
    </row>
    <row r="543" spans="1:28" ht="19.5" customHeight="1" x14ac:dyDescent="0.15">
      <c r="A543" s="194"/>
      <c r="B543" s="198"/>
      <c r="C543" s="198"/>
      <c r="D543" s="198"/>
      <c r="E543" s="189" t="s">
        <v>150</v>
      </c>
      <c r="F543" s="240">
        <v>4.2110000000000003</v>
      </c>
      <c r="G543" s="240">
        <v>0</v>
      </c>
      <c r="H543" s="240">
        <v>0</v>
      </c>
      <c r="I543" s="240">
        <v>0</v>
      </c>
      <c r="J543" s="240">
        <v>0</v>
      </c>
      <c r="K543" s="240">
        <v>0</v>
      </c>
      <c r="L543" s="240">
        <v>0</v>
      </c>
      <c r="M543" s="240">
        <v>4.5999999999999999E-2</v>
      </c>
      <c r="N543" s="240">
        <v>0</v>
      </c>
      <c r="O543" s="240">
        <v>0</v>
      </c>
      <c r="P543" s="240">
        <v>0</v>
      </c>
      <c r="Q543" s="240">
        <v>0</v>
      </c>
      <c r="R543" s="240">
        <v>0.39600000000000002</v>
      </c>
      <c r="S543" s="240">
        <v>0.17599999999999999</v>
      </c>
      <c r="T543" s="240">
        <v>3.593</v>
      </c>
      <c r="U543" s="240">
        <v>0</v>
      </c>
      <c r="V543" s="240">
        <v>0</v>
      </c>
      <c r="W543" s="240">
        <v>0</v>
      </c>
      <c r="X543" s="240">
        <v>0</v>
      </c>
      <c r="Y543" s="240">
        <v>0</v>
      </c>
      <c r="Z543" s="240">
        <v>0</v>
      </c>
      <c r="AA543" s="248">
        <v>0</v>
      </c>
      <c r="AB543" s="93"/>
    </row>
    <row r="544" spans="1:28" ht="19.5" customHeight="1" x14ac:dyDescent="0.15">
      <c r="A544" s="194"/>
      <c r="B544" s="198" t="s">
        <v>158</v>
      </c>
      <c r="C544" s="198" t="s">
        <v>159</v>
      </c>
      <c r="D544" s="189" t="s">
        <v>160</v>
      </c>
      <c r="E544" s="189" t="s">
        <v>184</v>
      </c>
      <c r="F544" s="240">
        <v>623.48</v>
      </c>
      <c r="G544" s="240">
        <v>0</v>
      </c>
      <c r="H544" s="240">
        <v>31.85</v>
      </c>
      <c r="I544" s="240">
        <v>0</v>
      </c>
      <c r="J544" s="240">
        <v>10.93</v>
      </c>
      <c r="K544" s="240">
        <v>17.309999999999999</v>
      </c>
      <c r="L544" s="240">
        <v>21.48</v>
      </c>
      <c r="M544" s="240">
        <v>34.840000000000003</v>
      </c>
      <c r="N544" s="240">
        <v>24.1</v>
      </c>
      <c r="O544" s="240">
        <v>9.64</v>
      </c>
      <c r="P544" s="240">
        <v>12.39</v>
      </c>
      <c r="Q544" s="240">
        <v>21.59</v>
      </c>
      <c r="R544" s="240">
        <v>41.63</v>
      </c>
      <c r="S544" s="240">
        <v>111.37</v>
      </c>
      <c r="T544" s="240">
        <v>122.54</v>
      </c>
      <c r="U544" s="240">
        <v>12.95</v>
      </c>
      <c r="V544" s="240">
        <v>58.37</v>
      </c>
      <c r="W544" s="240">
        <v>37.090000000000003</v>
      </c>
      <c r="X544" s="240">
        <v>42.52</v>
      </c>
      <c r="Y544" s="240">
        <v>0</v>
      </c>
      <c r="Z544" s="240">
        <v>3</v>
      </c>
      <c r="AA544" s="248">
        <v>9.8800000000000008</v>
      </c>
      <c r="AB544" s="93"/>
    </row>
    <row r="545" spans="1:28" ht="19.5" customHeight="1" x14ac:dyDescent="0.15">
      <c r="A545" s="194"/>
      <c r="B545" s="198"/>
      <c r="C545" s="198"/>
      <c r="D545" s="198"/>
      <c r="E545" s="189" t="s">
        <v>150</v>
      </c>
      <c r="F545" s="240">
        <v>132.30500000000001</v>
      </c>
      <c r="G545" s="240">
        <v>0</v>
      </c>
      <c r="H545" s="240">
        <v>0</v>
      </c>
      <c r="I545" s="240">
        <v>0</v>
      </c>
      <c r="J545" s="240">
        <v>0.76500000000000001</v>
      </c>
      <c r="K545" s="240">
        <v>1.7310000000000001</v>
      </c>
      <c r="L545" s="240">
        <v>2.5760000000000001</v>
      </c>
      <c r="M545" s="240">
        <v>4.8719999999999999</v>
      </c>
      <c r="N545" s="240">
        <v>3.8580000000000001</v>
      </c>
      <c r="O545" s="240">
        <v>1.734</v>
      </c>
      <c r="P545" s="240">
        <v>2.4780000000000002</v>
      </c>
      <c r="Q545" s="240">
        <v>4.75</v>
      </c>
      <c r="R545" s="240">
        <v>9.5760000000000005</v>
      </c>
      <c r="S545" s="240">
        <v>26.721</v>
      </c>
      <c r="T545" s="240">
        <v>30.663</v>
      </c>
      <c r="U545" s="240">
        <v>3.3639999999999999</v>
      </c>
      <c r="V545" s="240">
        <v>15.17</v>
      </c>
      <c r="W545" s="240">
        <v>9.6430000000000007</v>
      </c>
      <c r="X545" s="240">
        <v>11.055</v>
      </c>
      <c r="Y545" s="240">
        <v>0</v>
      </c>
      <c r="Z545" s="240">
        <v>0.78</v>
      </c>
      <c r="AA545" s="248">
        <v>2.569</v>
      </c>
      <c r="AB545" s="93"/>
    </row>
    <row r="546" spans="1:28" ht="19.5" customHeight="1" x14ac:dyDescent="0.15">
      <c r="A546" s="194"/>
      <c r="B546" s="198"/>
      <c r="C546" s="198"/>
      <c r="D546" s="189" t="s">
        <v>161</v>
      </c>
      <c r="E546" s="189" t="s">
        <v>184</v>
      </c>
      <c r="F546" s="240">
        <v>2.29</v>
      </c>
      <c r="G546" s="240">
        <v>0</v>
      </c>
      <c r="H546" s="240">
        <v>0.78</v>
      </c>
      <c r="I546" s="240">
        <v>0.34</v>
      </c>
      <c r="J546" s="240">
        <v>0.53</v>
      </c>
      <c r="K546" s="240">
        <v>0.64</v>
      </c>
      <c r="L546" s="240">
        <v>0</v>
      </c>
      <c r="M546" s="240">
        <v>0</v>
      </c>
      <c r="N546" s="240">
        <v>0</v>
      </c>
      <c r="O546" s="240">
        <v>0</v>
      </c>
      <c r="P546" s="240">
        <v>0</v>
      </c>
      <c r="Q546" s="240">
        <v>0</v>
      </c>
      <c r="R546" s="240">
        <v>0</v>
      </c>
      <c r="S546" s="240">
        <v>0</v>
      </c>
      <c r="T546" s="240">
        <v>0</v>
      </c>
      <c r="U546" s="240">
        <v>0</v>
      </c>
      <c r="V546" s="240">
        <v>0</v>
      </c>
      <c r="W546" s="240">
        <v>0</v>
      </c>
      <c r="X546" s="240">
        <v>0</v>
      </c>
      <c r="Y546" s="240">
        <v>0</v>
      </c>
      <c r="Z546" s="240">
        <v>0</v>
      </c>
      <c r="AA546" s="248">
        <v>0</v>
      </c>
      <c r="AB546" s="93"/>
    </row>
    <row r="547" spans="1:28" ht="19.5" customHeight="1" x14ac:dyDescent="0.15">
      <c r="A547" s="194"/>
      <c r="B547" s="198"/>
      <c r="C547" s="198"/>
      <c r="D547" s="198"/>
      <c r="E547" s="189" t="s">
        <v>150</v>
      </c>
      <c r="F547" s="240">
        <v>2.3E-2</v>
      </c>
      <c r="G547" s="240">
        <v>0</v>
      </c>
      <c r="H547" s="240">
        <v>0</v>
      </c>
      <c r="I547" s="240">
        <v>0</v>
      </c>
      <c r="J547" s="240">
        <v>7.0000000000000001E-3</v>
      </c>
      <c r="K547" s="240">
        <v>1.6E-2</v>
      </c>
      <c r="L547" s="240">
        <v>0</v>
      </c>
      <c r="M547" s="240">
        <v>0</v>
      </c>
      <c r="N547" s="240">
        <v>0</v>
      </c>
      <c r="O547" s="240">
        <v>0</v>
      </c>
      <c r="P547" s="240">
        <v>0</v>
      </c>
      <c r="Q547" s="240">
        <v>0</v>
      </c>
      <c r="R547" s="240">
        <v>0</v>
      </c>
      <c r="S547" s="240">
        <v>0</v>
      </c>
      <c r="T547" s="240">
        <v>0</v>
      </c>
      <c r="U547" s="240">
        <v>0</v>
      </c>
      <c r="V547" s="240">
        <v>0</v>
      </c>
      <c r="W547" s="240">
        <v>0</v>
      </c>
      <c r="X547" s="240">
        <v>0</v>
      </c>
      <c r="Y547" s="240">
        <v>0</v>
      </c>
      <c r="Z547" s="240">
        <v>0</v>
      </c>
      <c r="AA547" s="248">
        <v>0</v>
      </c>
      <c r="AB547" s="93"/>
    </row>
    <row r="548" spans="1:28" ht="19.5" customHeight="1" x14ac:dyDescent="0.15">
      <c r="A548" s="194"/>
      <c r="B548" s="198"/>
      <c r="C548" s="198" t="s">
        <v>162</v>
      </c>
      <c r="D548" s="189" t="s">
        <v>163</v>
      </c>
      <c r="E548" s="189" t="s">
        <v>184</v>
      </c>
      <c r="F548" s="240">
        <v>7.39</v>
      </c>
      <c r="G548" s="240">
        <v>0</v>
      </c>
      <c r="H548" s="240">
        <v>0</v>
      </c>
      <c r="I548" s="240">
        <v>0</v>
      </c>
      <c r="J548" s="240">
        <v>0</v>
      </c>
      <c r="K548" s="240">
        <v>0</v>
      </c>
      <c r="L548" s="240">
        <v>0</v>
      </c>
      <c r="M548" s="240">
        <v>0</v>
      </c>
      <c r="N548" s="240">
        <v>0</v>
      </c>
      <c r="O548" s="240">
        <v>0</v>
      </c>
      <c r="P548" s="240">
        <v>0</v>
      </c>
      <c r="Q548" s="240">
        <v>0.43</v>
      </c>
      <c r="R548" s="240">
        <v>0.96</v>
      </c>
      <c r="S548" s="240">
        <v>0.64</v>
      </c>
      <c r="T548" s="240">
        <v>1.1299999999999999</v>
      </c>
      <c r="U548" s="240">
        <v>1.62</v>
      </c>
      <c r="V548" s="240">
        <v>2.61</v>
      </c>
      <c r="W548" s="240">
        <v>0</v>
      </c>
      <c r="X548" s="240">
        <v>0</v>
      </c>
      <c r="Y548" s="240">
        <v>0</v>
      </c>
      <c r="Z548" s="240">
        <v>0</v>
      </c>
      <c r="AA548" s="248">
        <v>0</v>
      </c>
      <c r="AB548" s="93"/>
    </row>
    <row r="549" spans="1:28" ht="19.5" customHeight="1" x14ac:dyDescent="0.15">
      <c r="A549" s="194"/>
      <c r="B549" s="198" t="s">
        <v>20</v>
      </c>
      <c r="C549" s="198"/>
      <c r="D549" s="198"/>
      <c r="E549" s="189" t="s">
        <v>150</v>
      </c>
      <c r="F549" s="240">
        <v>2.1469999999999998</v>
      </c>
      <c r="G549" s="240">
        <v>0</v>
      </c>
      <c r="H549" s="240">
        <v>0</v>
      </c>
      <c r="I549" s="240">
        <v>0</v>
      </c>
      <c r="J549" s="240">
        <v>0</v>
      </c>
      <c r="K549" s="240">
        <v>0</v>
      </c>
      <c r="L549" s="240">
        <v>0</v>
      </c>
      <c r="M549" s="240">
        <v>0</v>
      </c>
      <c r="N549" s="240">
        <v>0</v>
      </c>
      <c r="O549" s="240">
        <v>0</v>
      </c>
      <c r="P549" s="240">
        <v>0</v>
      </c>
      <c r="Q549" s="240">
        <v>0.113</v>
      </c>
      <c r="R549" s="240">
        <v>0.26</v>
      </c>
      <c r="S549" s="240">
        <v>0.17899999999999999</v>
      </c>
      <c r="T549" s="240">
        <v>0.32700000000000001</v>
      </c>
      <c r="U549" s="240">
        <v>0.48499999999999999</v>
      </c>
      <c r="V549" s="240">
        <v>0.78300000000000003</v>
      </c>
      <c r="W549" s="240">
        <v>0</v>
      </c>
      <c r="X549" s="240">
        <v>0</v>
      </c>
      <c r="Y549" s="240">
        <v>0</v>
      </c>
      <c r="Z549" s="240">
        <v>0</v>
      </c>
      <c r="AA549" s="248">
        <v>0</v>
      </c>
      <c r="AB549" s="93"/>
    </row>
    <row r="550" spans="1:28" ht="19.5" customHeight="1" x14ac:dyDescent="0.15">
      <c r="A550" s="194"/>
      <c r="B550" s="198"/>
      <c r="C550" s="198"/>
      <c r="D550" s="189" t="s">
        <v>164</v>
      </c>
      <c r="E550" s="189" t="s">
        <v>184</v>
      </c>
      <c r="F550" s="240">
        <v>0.1</v>
      </c>
      <c r="G550" s="240">
        <v>0</v>
      </c>
      <c r="H550" s="240">
        <v>0</v>
      </c>
      <c r="I550" s="240">
        <v>0</v>
      </c>
      <c r="J550" s="240">
        <v>0.1</v>
      </c>
      <c r="K550" s="240">
        <v>0</v>
      </c>
      <c r="L550" s="240">
        <v>0</v>
      </c>
      <c r="M550" s="240">
        <v>0</v>
      </c>
      <c r="N550" s="240">
        <v>0</v>
      </c>
      <c r="O550" s="240">
        <v>0</v>
      </c>
      <c r="P550" s="240">
        <v>0</v>
      </c>
      <c r="Q550" s="240">
        <v>0</v>
      </c>
      <c r="R550" s="240">
        <v>0</v>
      </c>
      <c r="S550" s="240">
        <v>0</v>
      </c>
      <c r="T550" s="240">
        <v>0</v>
      </c>
      <c r="U550" s="240">
        <v>0</v>
      </c>
      <c r="V550" s="240">
        <v>0</v>
      </c>
      <c r="W550" s="240">
        <v>0</v>
      </c>
      <c r="X550" s="240">
        <v>0</v>
      </c>
      <c r="Y550" s="240">
        <v>0</v>
      </c>
      <c r="Z550" s="240">
        <v>0</v>
      </c>
      <c r="AA550" s="248">
        <v>0</v>
      </c>
      <c r="AB550" s="93"/>
    </row>
    <row r="551" spans="1:28" ht="19.5" customHeight="1" x14ac:dyDescent="0.15">
      <c r="A551" s="194" t="s">
        <v>227</v>
      </c>
      <c r="B551" s="198"/>
      <c r="C551" s="198"/>
      <c r="D551" s="198"/>
      <c r="E551" s="189" t="s">
        <v>150</v>
      </c>
      <c r="F551" s="240">
        <v>1E-3</v>
      </c>
      <c r="G551" s="240">
        <v>0</v>
      </c>
      <c r="H551" s="240">
        <v>0</v>
      </c>
      <c r="I551" s="240">
        <v>0</v>
      </c>
      <c r="J551" s="240">
        <v>1E-3</v>
      </c>
      <c r="K551" s="240">
        <v>0</v>
      </c>
      <c r="L551" s="240">
        <v>0</v>
      </c>
      <c r="M551" s="240">
        <v>0</v>
      </c>
      <c r="N551" s="240">
        <v>0</v>
      </c>
      <c r="O551" s="240">
        <v>0</v>
      </c>
      <c r="P551" s="240">
        <v>0</v>
      </c>
      <c r="Q551" s="240">
        <v>0</v>
      </c>
      <c r="R551" s="240">
        <v>0</v>
      </c>
      <c r="S551" s="240">
        <v>0</v>
      </c>
      <c r="T551" s="240">
        <v>0</v>
      </c>
      <c r="U551" s="240">
        <v>0</v>
      </c>
      <c r="V551" s="240">
        <v>0</v>
      </c>
      <c r="W551" s="240">
        <v>0</v>
      </c>
      <c r="X551" s="240">
        <v>0</v>
      </c>
      <c r="Y551" s="240">
        <v>0</v>
      </c>
      <c r="Z551" s="240">
        <v>0</v>
      </c>
      <c r="AA551" s="248">
        <v>0</v>
      </c>
      <c r="AB551" s="93"/>
    </row>
    <row r="552" spans="1:28" ht="19.5" customHeight="1" x14ac:dyDescent="0.15">
      <c r="A552" s="194"/>
      <c r="B552" s="197"/>
      <c r="C552" s="193" t="s">
        <v>165</v>
      </c>
      <c r="D552" s="188"/>
      <c r="E552" s="189" t="s">
        <v>184</v>
      </c>
      <c r="F552" s="240">
        <v>3.02</v>
      </c>
      <c r="G552" s="240">
        <v>0</v>
      </c>
      <c r="H552" s="240">
        <v>0</v>
      </c>
      <c r="I552" s="240">
        <v>0</v>
      </c>
      <c r="J552" s="240">
        <v>0</v>
      </c>
      <c r="K552" s="240">
        <v>0.3</v>
      </c>
      <c r="L552" s="240">
        <v>0.97</v>
      </c>
      <c r="M552" s="240">
        <v>0.1</v>
      </c>
      <c r="N552" s="240">
        <v>0</v>
      </c>
      <c r="O552" s="240">
        <v>0</v>
      </c>
      <c r="P552" s="240">
        <v>0</v>
      </c>
      <c r="Q552" s="240">
        <v>0.23</v>
      </c>
      <c r="R552" s="240">
        <v>0.28999999999999998</v>
      </c>
      <c r="S552" s="240">
        <v>0.72</v>
      </c>
      <c r="T552" s="240">
        <v>0.41</v>
      </c>
      <c r="U552" s="240">
        <v>0</v>
      </c>
      <c r="V552" s="240">
        <v>0</v>
      </c>
      <c r="W552" s="240">
        <v>0</v>
      </c>
      <c r="X552" s="240">
        <v>0</v>
      </c>
      <c r="Y552" s="240">
        <v>0</v>
      </c>
      <c r="Z552" s="240">
        <v>0</v>
      </c>
      <c r="AA552" s="248">
        <v>0</v>
      </c>
      <c r="AB552" s="93"/>
    </row>
    <row r="553" spans="1:28" ht="19.5" customHeight="1" x14ac:dyDescent="0.15">
      <c r="A553" s="194"/>
      <c r="B553" s="197"/>
      <c r="C553" s="197"/>
      <c r="D553" s="191"/>
      <c r="E553" s="189" t="s">
        <v>150</v>
      </c>
      <c r="F553" s="240">
        <v>0.57999999999999996</v>
      </c>
      <c r="G553" s="240">
        <v>0</v>
      </c>
      <c r="H553" s="240">
        <v>0</v>
      </c>
      <c r="I553" s="240">
        <v>0</v>
      </c>
      <c r="J553" s="240">
        <v>0</v>
      </c>
      <c r="K553" s="240">
        <v>2.1000000000000001E-2</v>
      </c>
      <c r="L553" s="240">
        <v>9.4E-2</v>
      </c>
      <c r="M553" s="240">
        <v>2.1999999999999999E-2</v>
      </c>
      <c r="N553" s="240">
        <v>0</v>
      </c>
      <c r="O553" s="240">
        <v>0</v>
      </c>
      <c r="P553" s="240">
        <v>0</v>
      </c>
      <c r="Q553" s="240">
        <v>6.2E-2</v>
      </c>
      <c r="R553" s="240">
        <v>8.1000000000000003E-2</v>
      </c>
      <c r="S553" s="240">
        <v>0.20200000000000001</v>
      </c>
      <c r="T553" s="240">
        <v>9.8000000000000004E-2</v>
      </c>
      <c r="U553" s="240">
        <v>0</v>
      </c>
      <c r="V553" s="240">
        <v>0</v>
      </c>
      <c r="W553" s="240">
        <v>0</v>
      </c>
      <c r="X553" s="240">
        <v>0</v>
      </c>
      <c r="Y553" s="240">
        <v>0</v>
      </c>
      <c r="Z553" s="240">
        <v>0</v>
      </c>
      <c r="AA553" s="248">
        <v>0</v>
      </c>
      <c r="AB553" s="93"/>
    </row>
    <row r="554" spans="1:28" ht="19.5" customHeight="1" x14ac:dyDescent="0.15">
      <c r="A554" s="194"/>
      <c r="B554" s="196"/>
      <c r="C554" s="193" t="s">
        <v>152</v>
      </c>
      <c r="D554" s="188"/>
      <c r="E554" s="189" t="s">
        <v>184</v>
      </c>
      <c r="F554" s="240">
        <v>714.3</v>
      </c>
      <c r="G554" s="240">
        <v>0</v>
      </c>
      <c r="H554" s="240">
        <v>3.3</v>
      </c>
      <c r="I554" s="240">
        <v>6.45</v>
      </c>
      <c r="J554" s="240">
        <v>37.56</v>
      </c>
      <c r="K554" s="240">
        <v>7.48</v>
      </c>
      <c r="L554" s="240">
        <v>5.0999999999999996</v>
      </c>
      <c r="M554" s="240">
        <v>8.6199999999999992</v>
      </c>
      <c r="N554" s="240">
        <v>10.130000000000001</v>
      </c>
      <c r="O554" s="240">
        <v>8.82</v>
      </c>
      <c r="P554" s="240">
        <v>5.24</v>
      </c>
      <c r="Q554" s="240">
        <v>16.78</v>
      </c>
      <c r="R554" s="240">
        <v>112.94</v>
      </c>
      <c r="S554" s="240">
        <v>199.07</v>
      </c>
      <c r="T554" s="240">
        <v>145.65</v>
      </c>
      <c r="U554" s="240">
        <v>122.77</v>
      </c>
      <c r="V554" s="240">
        <v>14.98</v>
      </c>
      <c r="W554" s="240">
        <v>1.97</v>
      </c>
      <c r="X554" s="240">
        <v>4.5</v>
      </c>
      <c r="Y554" s="240">
        <v>0.77</v>
      </c>
      <c r="Z554" s="240">
        <v>1.91</v>
      </c>
      <c r="AA554" s="248">
        <v>0.26</v>
      </c>
      <c r="AB554" s="93"/>
    </row>
    <row r="555" spans="1:28" ht="19.5" customHeight="1" x14ac:dyDescent="0.15">
      <c r="A555" s="194"/>
      <c r="B555" s="197"/>
      <c r="C555" s="197"/>
      <c r="D555" s="191"/>
      <c r="E555" s="189" t="s">
        <v>150</v>
      </c>
      <c r="F555" s="240">
        <v>121.81100000000001</v>
      </c>
      <c r="G555" s="240">
        <v>0</v>
      </c>
      <c r="H555" s="240">
        <v>0</v>
      </c>
      <c r="I555" s="240">
        <v>0.16600000000000001</v>
      </c>
      <c r="J555" s="240">
        <v>2.0670000000000002</v>
      </c>
      <c r="K555" s="240">
        <v>0.61099999999999999</v>
      </c>
      <c r="L555" s="240">
        <v>0.45900000000000002</v>
      </c>
      <c r="M555" s="240">
        <v>0.89400000000000002</v>
      </c>
      <c r="N555" s="240">
        <v>1.1299999999999999</v>
      </c>
      <c r="O555" s="240">
        <v>1.135</v>
      </c>
      <c r="P555" s="240">
        <v>0.69899999999999995</v>
      </c>
      <c r="Q555" s="240">
        <v>2.6389999999999998</v>
      </c>
      <c r="R555" s="240">
        <v>17.946000000000002</v>
      </c>
      <c r="S555" s="240">
        <v>33.883000000000003</v>
      </c>
      <c r="T555" s="240">
        <v>25.475999999999999</v>
      </c>
      <c r="U555" s="240">
        <v>28.687999999999999</v>
      </c>
      <c r="V555" s="240">
        <v>3.6909999999999998</v>
      </c>
      <c r="W555" s="240">
        <v>0.51100000000000001</v>
      </c>
      <c r="X555" s="240">
        <v>1.087</v>
      </c>
      <c r="Y555" s="240">
        <v>0.17699999999999999</v>
      </c>
      <c r="Z555" s="240">
        <v>0.48399999999999999</v>
      </c>
      <c r="AA555" s="248">
        <v>6.8000000000000005E-2</v>
      </c>
      <c r="AB555" s="93"/>
    </row>
    <row r="556" spans="1:28" ht="19.5" customHeight="1" x14ac:dyDescent="0.15">
      <c r="A556" s="194"/>
      <c r="B556" s="198" t="s">
        <v>94</v>
      </c>
      <c r="C556" s="189"/>
      <c r="D556" s="189" t="s">
        <v>153</v>
      </c>
      <c r="E556" s="189" t="s">
        <v>184</v>
      </c>
      <c r="F556" s="240">
        <v>250.28</v>
      </c>
      <c r="G556" s="240">
        <v>0</v>
      </c>
      <c r="H556" s="240">
        <v>0.39</v>
      </c>
      <c r="I556" s="240">
        <v>0</v>
      </c>
      <c r="J556" s="240">
        <v>7.65</v>
      </c>
      <c r="K556" s="240">
        <v>2.87</v>
      </c>
      <c r="L556" s="240">
        <v>0</v>
      </c>
      <c r="M556" s="240">
        <v>0.81</v>
      </c>
      <c r="N556" s="240">
        <v>0.25</v>
      </c>
      <c r="O556" s="240">
        <v>1.28</v>
      </c>
      <c r="P556" s="240">
        <v>0.25</v>
      </c>
      <c r="Q556" s="240">
        <v>3.6</v>
      </c>
      <c r="R556" s="240">
        <v>18.239999999999998</v>
      </c>
      <c r="S556" s="240">
        <v>52.94</v>
      </c>
      <c r="T556" s="240">
        <v>42.12</v>
      </c>
      <c r="U556" s="240">
        <v>95.94</v>
      </c>
      <c r="V556" s="240">
        <v>14.53</v>
      </c>
      <c r="W556" s="240">
        <v>1.97</v>
      </c>
      <c r="X556" s="240">
        <v>4.5</v>
      </c>
      <c r="Y556" s="240">
        <v>0.77</v>
      </c>
      <c r="Z556" s="240">
        <v>1.91</v>
      </c>
      <c r="AA556" s="252">
        <v>0.26</v>
      </c>
      <c r="AB556" s="93"/>
    </row>
    <row r="557" spans="1:28" ht="19.5" customHeight="1" x14ac:dyDescent="0.15">
      <c r="A557" s="194"/>
      <c r="B557" s="198"/>
      <c r="C557" s="198" t="s">
        <v>10</v>
      </c>
      <c r="D557" s="198"/>
      <c r="E557" s="189" t="s">
        <v>150</v>
      </c>
      <c r="F557" s="240">
        <v>59.951999999999998</v>
      </c>
      <c r="G557" s="240">
        <v>0</v>
      </c>
      <c r="H557" s="240">
        <v>0</v>
      </c>
      <c r="I557" s="240">
        <v>0</v>
      </c>
      <c r="J557" s="240">
        <v>0.52900000000000003</v>
      </c>
      <c r="K557" s="240">
        <v>0.28699999999999998</v>
      </c>
      <c r="L557" s="240">
        <v>0</v>
      </c>
      <c r="M557" s="240">
        <v>0.113</v>
      </c>
      <c r="N557" s="240">
        <v>0.04</v>
      </c>
      <c r="O557" s="240">
        <v>0.23100000000000001</v>
      </c>
      <c r="P557" s="240">
        <v>0.05</v>
      </c>
      <c r="Q557" s="240">
        <v>0.79100000000000004</v>
      </c>
      <c r="R557" s="240">
        <v>4.2009999999999996</v>
      </c>
      <c r="S557" s="240">
        <v>12.662000000000001</v>
      </c>
      <c r="T557" s="240">
        <v>10.356</v>
      </c>
      <c r="U557" s="240">
        <v>24.74</v>
      </c>
      <c r="V557" s="240">
        <v>3.625</v>
      </c>
      <c r="W557" s="240">
        <v>0.51100000000000001</v>
      </c>
      <c r="X557" s="240">
        <v>1.087</v>
      </c>
      <c r="Y557" s="240">
        <v>0.17699999999999999</v>
      </c>
      <c r="Z557" s="240">
        <v>0.48399999999999999</v>
      </c>
      <c r="AA557" s="248">
        <v>6.8000000000000005E-2</v>
      </c>
      <c r="AB557" s="93"/>
    </row>
    <row r="558" spans="1:28" ht="19.5" customHeight="1" x14ac:dyDescent="0.15">
      <c r="A558" s="194"/>
      <c r="B558" s="198"/>
      <c r="C558" s="198"/>
      <c r="D558" s="189" t="s">
        <v>157</v>
      </c>
      <c r="E558" s="189" t="s">
        <v>184</v>
      </c>
      <c r="F558" s="240">
        <v>192.29</v>
      </c>
      <c r="G558" s="240">
        <v>0</v>
      </c>
      <c r="H558" s="240">
        <v>0</v>
      </c>
      <c r="I558" s="240">
        <v>0</v>
      </c>
      <c r="J558" s="240">
        <v>0.16</v>
      </c>
      <c r="K558" s="240">
        <v>0</v>
      </c>
      <c r="L558" s="240">
        <v>0</v>
      </c>
      <c r="M558" s="240">
        <v>0</v>
      </c>
      <c r="N558" s="240">
        <v>0.25</v>
      </c>
      <c r="O558" s="240">
        <v>0</v>
      </c>
      <c r="P558" s="240">
        <v>0.25</v>
      </c>
      <c r="Q558" s="240">
        <v>0.47</v>
      </c>
      <c r="R558" s="240">
        <v>16.559999999999999</v>
      </c>
      <c r="S558" s="240">
        <v>23.7</v>
      </c>
      <c r="T558" s="240">
        <v>40.06</v>
      </c>
      <c r="U558" s="240">
        <v>90.85</v>
      </c>
      <c r="V558" s="240">
        <v>10.64</v>
      </c>
      <c r="W558" s="240">
        <v>1.91</v>
      </c>
      <c r="X558" s="240">
        <v>4.5</v>
      </c>
      <c r="Y558" s="240">
        <v>0.77</v>
      </c>
      <c r="Z558" s="240">
        <v>1.91</v>
      </c>
      <c r="AA558" s="248">
        <v>0.26</v>
      </c>
      <c r="AB558" s="93"/>
    </row>
    <row r="559" spans="1:28" ht="19.5" customHeight="1" x14ac:dyDescent="0.15">
      <c r="A559" s="194"/>
      <c r="B559" s="198"/>
      <c r="C559" s="198"/>
      <c r="D559" s="198"/>
      <c r="E559" s="189" t="s">
        <v>150</v>
      </c>
      <c r="F559" s="240">
        <v>47.844000000000001</v>
      </c>
      <c r="G559" s="240">
        <v>0</v>
      </c>
      <c r="H559" s="240">
        <v>0</v>
      </c>
      <c r="I559" s="240">
        <v>0</v>
      </c>
      <c r="J559" s="240">
        <v>1.0999999999999999E-2</v>
      </c>
      <c r="K559" s="240">
        <v>0</v>
      </c>
      <c r="L559" s="240">
        <v>0</v>
      </c>
      <c r="M559" s="240">
        <v>0</v>
      </c>
      <c r="N559" s="240">
        <v>0.04</v>
      </c>
      <c r="O559" s="240">
        <v>0</v>
      </c>
      <c r="P559" s="240">
        <v>0.05</v>
      </c>
      <c r="Q559" s="240">
        <v>0.10299999999999999</v>
      </c>
      <c r="R559" s="240">
        <v>3.8140000000000001</v>
      </c>
      <c r="S559" s="240">
        <v>5.6470000000000002</v>
      </c>
      <c r="T559" s="240">
        <v>9.8379999999999992</v>
      </c>
      <c r="U559" s="240">
        <v>23.416</v>
      </c>
      <c r="V559" s="240">
        <v>2.6139999999999999</v>
      </c>
      <c r="W559" s="240">
        <v>0.495</v>
      </c>
      <c r="X559" s="240">
        <v>1.087</v>
      </c>
      <c r="Y559" s="240">
        <v>0.17699999999999999</v>
      </c>
      <c r="Z559" s="240">
        <v>0.48399999999999999</v>
      </c>
      <c r="AA559" s="248">
        <v>6.8000000000000005E-2</v>
      </c>
      <c r="AB559" s="93"/>
    </row>
    <row r="560" spans="1:28" ht="19.5" customHeight="1" x14ac:dyDescent="0.15">
      <c r="A560" s="194"/>
      <c r="B560" s="198" t="s">
        <v>65</v>
      </c>
      <c r="C560" s="198" t="s">
        <v>159</v>
      </c>
      <c r="D560" s="189" t="s">
        <v>160</v>
      </c>
      <c r="E560" s="189" t="s">
        <v>184</v>
      </c>
      <c r="F560" s="240">
        <v>57.99</v>
      </c>
      <c r="G560" s="240">
        <v>0</v>
      </c>
      <c r="H560" s="240">
        <v>0.39</v>
      </c>
      <c r="I560" s="240">
        <v>0</v>
      </c>
      <c r="J560" s="240">
        <v>7.49</v>
      </c>
      <c r="K560" s="240">
        <v>2.87</v>
      </c>
      <c r="L560" s="240">
        <v>0</v>
      </c>
      <c r="M560" s="240">
        <v>0.81</v>
      </c>
      <c r="N560" s="240">
        <v>0</v>
      </c>
      <c r="O560" s="240">
        <v>1.28</v>
      </c>
      <c r="P560" s="240">
        <v>0</v>
      </c>
      <c r="Q560" s="240">
        <v>3.13</v>
      </c>
      <c r="R560" s="240">
        <v>1.68</v>
      </c>
      <c r="S560" s="240">
        <v>29.24</v>
      </c>
      <c r="T560" s="240">
        <v>2.06</v>
      </c>
      <c r="U560" s="240">
        <v>5.09</v>
      </c>
      <c r="V560" s="240">
        <v>3.89</v>
      </c>
      <c r="W560" s="240">
        <v>0.06</v>
      </c>
      <c r="X560" s="240">
        <v>0</v>
      </c>
      <c r="Y560" s="240">
        <v>0</v>
      </c>
      <c r="Z560" s="240">
        <v>0</v>
      </c>
      <c r="AA560" s="248">
        <v>0</v>
      </c>
      <c r="AB560" s="93"/>
    </row>
    <row r="561" spans="1:28" ht="19.5" customHeight="1" x14ac:dyDescent="0.15">
      <c r="A561" s="194"/>
      <c r="B561" s="198"/>
      <c r="C561" s="198"/>
      <c r="D561" s="198"/>
      <c r="E561" s="189" t="s">
        <v>150</v>
      </c>
      <c r="F561" s="240">
        <v>12.108000000000001</v>
      </c>
      <c r="G561" s="240">
        <v>0</v>
      </c>
      <c r="H561" s="240">
        <v>0</v>
      </c>
      <c r="I561" s="240">
        <v>0</v>
      </c>
      <c r="J561" s="240">
        <v>0.51800000000000002</v>
      </c>
      <c r="K561" s="240">
        <v>0.28699999999999998</v>
      </c>
      <c r="L561" s="240">
        <v>0</v>
      </c>
      <c r="M561" s="240">
        <v>0.113</v>
      </c>
      <c r="N561" s="240">
        <v>0</v>
      </c>
      <c r="O561" s="240">
        <v>0.23100000000000001</v>
      </c>
      <c r="P561" s="240">
        <v>0</v>
      </c>
      <c r="Q561" s="240">
        <v>0.68799999999999994</v>
      </c>
      <c r="R561" s="240">
        <v>0.38700000000000001</v>
      </c>
      <c r="S561" s="240">
        <v>7.0149999999999997</v>
      </c>
      <c r="T561" s="240">
        <v>0.51800000000000002</v>
      </c>
      <c r="U561" s="240">
        <v>1.3240000000000001</v>
      </c>
      <c r="V561" s="240">
        <v>1.0109999999999999</v>
      </c>
      <c r="W561" s="240">
        <v>1.6E-2</v>
      </c>
      <c r="X561" s="240">
        <v>0</v>
      </c>
      <c r="Y561" s="240">
        <v>0</v>
      </c>
      <c r="Z561" s="240">
        <v>0</v>
      </c>
      <c r="AA561" s="248">
        <v>0</v>
      </c>
      <c r="AB561" s="93"/>
    </row>
    <row r="562" spans="1:28" ht="19.5" customHeight="1" x14ac:dyDescent="0.15">
      <c r="A562" s="194" t="s">
        <v>85</v>
      </c>
      <c r="B562" s="198"/>
      <c r="C562" s="198"/>
      <c r="D562" s="189" t="s">
        <v>166</v>
      </c>
      <c r="E562" s="189" t="s">
        <v>184</v>
      </c>
      <c r="F562" s="240">
        <v>0</v>
      </c>
      <c r="G562" s="240">
        <v>0</v>
      </c>
      <c r="H562" s="240">
        <v>0</v>
      </c>
      <c r="I562" s="240">
        <v>0</v>
      </c>
      <c r="J562" s="240">
        <v>0</v>
      </c>
      <c r="K562" s="240">
        <v>0</v>
      </c>
      <c r="L562" s="240">
        <v>0</v>
      </c>
      <c r="M562" s="240">
        <v>0</v>
      </c>
      <c r="N562" s="240">
        <v>0</v>
      </c>
      <c r="O562" s="240">
        <v>0</v>
      </c>
      <c r="P562" s="240">
        <v>0</v>
      </c>
      <c r="Q562" s="240">
        <v>0</v>
      </c>
      <c r="R562" s="240">
        <v>0</v>
      </c>
      <c r="S562" s="240">
        <v>0</v>
      </c>
      <c r="T562" s="240">
        <v>0</v>
      </c>
      <c r="U562" s="240">
        <v>0</v>
      </c>
      <c r="V562" s="240">
        <v>0</v>
      </c>
      <c r="W562" s="240">
        <v>0</v>
      </c>
      <c r="X562" s="240">
        <v>0</v>
      </c>
      <c r="Y562" s="240">
        <v>0</v>
      </c>
      <c r="Z562" s="240">
        <v>0</v>
      </c>
      <c r="AA562" s="248">
        <v>0</v>
      </c>
      <c r="AB562" s="93"/>
    </row>
    <row r="563" spans="1:28" ht="19.5" customHeight="1" x14ac:dyDescent="0.15">
      <c r="A563" s="194"/>
      <c r="B563" s="198"/>
      <c r="C563" s="198" t="s">
        <v>162</v>
      </c>
      <c r="D563" s="198"/>
      <c r="E563" s="189" t="s">
        <v>150</v>
      </c>
      <c r="F563" s="240">
        <v>0</v>
      </c>
      <c r="G563" s="240">
        <v>0</v>
      </c>
      <c r="H563" s="240">
        <v>0</v>
      </c>
      <c r="I563" s="240">
        <v>0</v>
      </c>
      <c r="J563" s="240">
        <v>0</v>
      </c>
      <c r="K563" s="240">
        <v>0</v>
      </c>
      <c r="L563" s="240">
        <v>0</v>
      </c>
      <c r="M563" s="240">
        <v>0</v>
      </c>
      <c r="N563" s="240">
        <v>0</v>
      </c>
      <c r="O563" s="240">
        <v>0</v>
      </c>
      <c r="P563" s="240">
        <v>0</v>
      </c>
      <c r="Q563" s="240">
        <v>0</v>
      </c>
      <c r="R563" s="240">
        <v>0</v>
      </c>
      <c r="S563" s="240">
        <v>0</v>
      </c>
      <c r="T563" s="240">
        <v>0</v>
      </c>
      <c r="U563" s="240">
        <v>0</v>
      </c>
      <c r="V563" s="240">
        <v>0</v>
      </c>
      <c r="W563" s="240">
        <v>0</v>
      </c>
      <c r="X563" s="240">
        <v>0</v>
      </c>
      <c r="Y563" s="240">
        <v>0</v>
      </c>
      <c r="Z563" s="240">
        <v>0</v>
      </c>
      <c r="AA563" s="248">
        <v>0</v>
      </c>
      <c r="AB563" s="93"/>
    </row>
    <row r="564" spans="1:28" ht="19.5" customHeight="1" x14ac:dyDescent="0.15">
      <c r="A564" s="194"/>
      <c r="B564" s="198" t="s">
        <v>20</v>
      </c>
      <c r="C564" s="198"/>
      <c r="D564" s="189" t="s">
        <v>164</v>
      </c>
      <c r="E564" s="189" t="s">
        <v>184</v>
      </c>
      <c r="F564" s="240">
        <v>0</v>
      </c>
      <c r="G564" s="240">
        <v>0</v>
      </c>
      <c r="H564" s="240">
        <v>0</v>
      </c>
      <c r="I564" s="240">
        <v>0</v>
      </c>
      <c r="J564" s="240">
        <v>0</v>
      </c>
      <c r="K564" s="240">
        <v>0</v>
      </c>
      <c r="L564" s="240">
        <v>0</v>
      </c>
      <c r="M564" s="240">
        <v>0</v>
      </c>
      <c r="N564" s="240">
        <v>0</v>
      </c>
      <c r="O564" s="240">
        <v>0</v>
      </c>
      <c r="P564" s="240">
        <v>0</v>
      </c>
      <c r="Q564" s="240">
        <v>0</v>
      </c>
      <c r="R564" s="240">
        <v>0</v>
      </c>
      <c r="S564" s="240">
        <v>0</v>
      </c>
      <c r="T564" s="240">
        <v>0</v>
      </c>
      <c r="U564" s="240">
        <v>0</v>
      </c>
      <c r="V564" s="240">
        <v>0</v>
      </c>
      <c r="W564" s="240">
        <v>0</v>
      </c>
      <c r="X564" s="240">
        <v>0</v>
      </c>
      <c r="Y564" s="240">
        <v>0</v>
      </c>
      <c r="Z564" s="240">
        <v>0</v>
      </c>
      <c r="AA564" s="248">
        <v>0</v>
      </c>
      <c r="AB564" s="93"/>
    </row>
    <row r="565" spans="1:28" ht="19.5" customHeight="1" x14ac:dyDescent="0.15">
      <c r="A565" s="194"/>
      <c r="B565" s="198"/>
      <c r="C565" s="198"/>
      <c r="D565" s="198"/>
      <c r="E565" s="189" t="s">
        <v>150</v>
      </c>
      <c r="F565" s="240">
        <v>0</v>
      </c>
      <c r="G565" s="240">
        <v>0</v>
      </c>
      <c r="H565" s="240">
        <v>0</v>
      </c>
      <c r="I565" s="240">
        <v>0</v>
      </c>
      <c r="J565" s="240">
        <v>0</v>
      </c>
      <c r="K565" s="240">
        <v>0</v>
      </c>
      <c r="L565" s="240">
        <v>0</v>
      </c>
      <c r="M565" s="240">
        <v>0</v>
      </c>
      <c r="N565" s="240">
        <v>0</v>
      </c>
      <c r="O565" s="240">
        <v>0</v>
      </c>
      <c r="P565" s="240">
        <v>0</v>
      </c>
      <c r="Q565" s="240">
        <v>0</v>
      </c>
      <c r="R565" s="240">
        <v>0</v>
      </c>
      <c r="S565" s="240">
        <v>0</v>
      </c>
      <c r="T565" s="240">
        <v>0</v>
      </c>
      <c r="U565" s="240">
        <v>0</v>
      </c>
      <c r="V565" s="240">
        <v>0</v>
      </c>
      <c r="W565" s="240">
        <v>0</v>
      </c>
      <c r="X565" s="240">
        <v>0</v>
      </c>
      <c r="Y565" s="240">
        <v>0</v>
      </c>
      <c r="Z565" s="240">
        <v>0</v>
      </c>
      <c r="AA565" s="248">
        <v>0</v>
      </c>
      <c r="AB565" s="93"/>
    </row>
    <row r="566" spans="1:28" ht="19.5" customHeight="1" x14ac:dyDescent="0.15">
      <c r="A566" s="194"/>
      <c r="B566" s="197"/>
      <c r="C566" s="193" t="s">
        <v>165</v>
      </c>
      <c r="D566" s="188"/>
      <c r="E566" s="189" t="s">
        <v>184</v>
      </c>
      <c r="F566" s="240">
        <v>464.02</v>
      </c>
      <c r="G566" s="240">
        <v>0</v>
      </c>
      <c r="H566" s="240">
        <v>2.91</v>
      </c>
      <c r="I566" s="240">
        <v>6.45</v>
      </c>
      <c r="J566" s="240">
        <v>29.91</v>
      </c>
      <c r="K566" s="240">
        <v>4.6100000000000003</v>
      </c>
      <c r="L566" s="240">
        <v>5.0999999999999996</v>
      </c>
      <c r="M566" s="240">
        <v>7.81</v>
      </c>
      <c r="N566" s="240">
        <v>9.8800000000000008</v>
      </c>
      <c r="O566" s="240">
        <v>7.54</v>
      </c>
      <c r="P566" s="240">
        <v>4.99</v>
      </c>
      <c r="Q566" s="240">
        <v>13.18</v>
      </c>
      <c r="R566" s="240">
        <v>94.7</v>
      </c>
      <c r="S566" s="240">
        <v>146.13</v>
      </c>
      <c r="T566" s="240">
        <v>103.53</v>
      </c>
      <c r="U566" s="240">
        <v>26.83</v>
      </c>
      <c r="V566" s="240">
        <v>0.45</v>
      </c>
      <c r="W566" s="240">
        <v>0</v>
      </c>
      <c r="X566" s="240">
        <v>0</v>
      </c>
      <c r="Y566" s="240">
        <v>0</v>
      </c>
      <c r="Z566" s="240">
        <v>0</v>
      </c>
      <c r="AA566" s="248">
        <v>0</v>
      </c>
      <c r="AB566" s="93"/>
    </row>
    <row r="567" spans="1:28" ht="19.5" customHeight="1" thickBot="1" x14ac:dyDescent="0.2">
      <c r="A567" s="199"/>
      <c r="B567" s="200"/>
      <c r="C567" s="200"/>
      <c r="D567" s="201"/>
      <c r="E567" s="202" t="s">
        <v>150</v>
      </c>
      <c r="F567" s="240">
        <v>61.859000000000002</v>
      </c>
      <c r="G567" s="251">
        <v>0</v>
      </c>
      <c r="H567" s="250">
        <v>0</v>
      </c>
      <c r="I567" s="250">
        <v>0.16600000000000001</v>
      </c>
      <c r="J567" s="250">
        <v>1.538</v>
      </c>
      <c r="K567" s="250">
        <v>0.32400000000000001</v>
      </c>
      <c r="L567" s="250">
        <v>0.45900000000000002</v>
      </c>
      <c r="M567" s="250">
        <v>0.78100000000000003</v>
      </c>
      <c r="N567" s="250">
        <v>1.0900000000000001</v>
      </c>
      <c r="O567" s="250">
        <v>0.90400000000000003</v>
      </c>
      <c r="P567" s="250">
        <v>0.64900000000000002</v>
      </c>
      <c r="Q567" s="250">
        <v>1.8480000000000001</v>
      </c>
      <c r="R567" s="250">
        <v>13.744999999999999</v>
      </c>
      <c r="S567" s="250">
        <v>21.221</v>
      </c>
      <c r="T567" s="250">
        <v>15.12</v>
      </c>
      <c r="U567" s="250">
        <v>3.9479999999999902</v>
      </c>
      <c r="V567" s="250">
        <v>6.6000000000000003E-2</v>
      </c>
      <c r="W567" s="250">
        <v>0</v>
      </c>
      <c r="X567" s="250">
        <v>0</v>
      </c>
      <c r="Y567" s="250">
        <v>0</v>
      </c>
      <c r="Z567" s="250">
        <v>0</v>
      </c>
      <c r="AA567" s="249">
        <v>0</v>
      </c>
      <c r="AB567" s="93"/>
    </row>
    <row r="568" spans="1:28" ht="19.5" customHeight="1" x14ac:dyDescent="0.15">
      <c r="A568" s="372" t="s">
        <v>119</v>
      </c>
      <c r="B568" s="375" t="s">
        <v>120</v>
      </c>
      <c r="C568" s="376"/>
      <c r="D568" s="377"/>
      <c r="E568" s="198" t="s">
        <v>184</v>
      </c>
      <c r="F568" s="248">
        <v>73.56</v>
      </c>
    </row>
    <row r="569" spans="1:28" ht="19.5" customHeight="1" x14ac:dyDescent="0.15">
      <c r="A569" s="373"/>
      <c r="B569" s="378" t="s">
        <v>206</v>
      </c>
      <c r="C569" s="379"/>
      <c r="D569" s="380"/>
      <c r="E569" s="189" t="s">
        <v>184</v>
      </c>
      <c r="F569" s="248">
        <v>37.35</v>
      </c>
    </row>
    <row r="570" spans="1:28" ht="19.5" customHeight="1" x14ac:dyDescent="0.15">
      <c r="A570" s="374"/>
      <c r="B570" s="378" t="s">
        <v>207</v>
      </c>
      <c r="C570" s="379"/>
      <c r="D570" s="380"/>
      <c r="E570" s="189" t="s">
        <v>184</v>
      </c>
      <c r="F570" s="248">
        <v>36.21</v>
      </c>
    </row>
    <row r="571" spans="1:28" ht="19.5" customHeight="1" thickBot="1" x14ac:dyDescent="0.2">
      <c r="A571" s="381" t="s">
        <v>205</v>
      </c>
      <c r="B571" s="382"/>
      <c r="C571" s="382"/>
      <c r="D571" s="383"/>
      <c r="E571" s="203" t="s">
        <v>184</v>
      </c>
      <c r="F571" s="247">
        <v>0</v>
      </c>
    </row>
    <row r="573" spans="1:28" ht="19.5" customHeight="1" x14ac:dyDescent="0.15">
      <c r="A573" s="88" t="s">
        <v>387</v>
      </c>
      <c r="F573" s="261" t="s">
        <v>531</v>
      </c>
    </row>
    <row r="574" spans="1:28" ht="19.5" customHeight="1" thickBot="1" x14ac:dyDescent="0.2">
      <c r="A574" s="369" t="s">
        <v>28</v>
      </c>
      <c r="B574" s="371"/>
      <c r="C574" s="371"/>
      <c r="D574" s="371"/>
      <c r="E574" s="371"/>
      <c r="F574" s="371"/>
      <c r="G574" s="371"/>
      <c r="H574" s="371"/>
      <c r="I574" s="371"/>
      <c r="J574" s="371"/>
      <c r="K574" s="371"/>
      <c r="L574" s="371"/>
      <c r="M574" s="371"/>
      <c r="N574" s="371"/>
      <c r="O574" s="371"/>
      <c r="P574" s="371"/>
      <c r="Q574" s="371"/>
      <c r="R574" s="371"/>
      <c r="S574" s="371"/>
      <c r="T574" s="371"/>
      <c r="U574" s="371"/>
      <c r="V574" s="371"/>
      <c r="W574" s="371"/>
      <c r="X574" s="371"/>
      <c r="Y574" s="371"/>
      <c r="Z574" s="371"/>
      <c r="AA574" s="371"/>
    </row>
    <row r="575" spans="1:28" ht="19.5" customHeight="1" x14ac:dyDescent="0.15">
      <c r="A575" s="185" t="s">
        <v>180</v>
      </c>
      <c r="B575" s="186"/>
      <c r="C575" s="186"/>
      <c r="D575" s="186"/>
      <c r="E575" s="186"/>
      <c r="F575" s="90" t="s">
        <v>181</v>
      </c>
      <c r="G575" s="91"/>
      <c r="H575" s="91"/>
      <c r="I575" s="91"/>
      <c r="J575" s="91"/>
      <c r="K575" s="91"/>
      <c r="L575" s="91"/>
      <c r="M575" s="91"/>
      <c r="N575" s="91"/>
      <c r="O575" s="91"/>
      <c r="P575" s="91"/>
      <c r="Q575" s="260"/>
      <c r="R575" s="92"/>
      <c r="S575" s="91"/>
      <c r="T575" s="91"/>
      <c r="U575" s="91"/>
      <c r="V575" s="91"/>
      <c r="W575" s="91"/>
      <c r="X575" s="91"/>
      <c r="Y575" s="91"/>
      <c r="Z575" s="91"/>
      <c r="AA575" s="259" t="s">
        <v>182</v>
      </c>
      <c r="AB575" s="93"/>
    </row>
    <row r="576" spans="1:28" ht="19.5" customHeight="1" x14ac:dyDescent="0.15">
      <c r="A576" s="187" t="s">
        <v>183</v>
      </c>
      <c r="B576" s="188"/>
      <c r="C576" s="188"/>
      <c r="D576" s="188"/>
      <c r="E576" s="189" t="s">
        <v>184</v>
      </c>
      <c r="F576" s="240">
        <v>3286.6</v>
      </c>
      <c r="G576" s="256" t="s">
        <v>185</v>
      </c>
      <c r="H576" s="256" t="s">
        <v>186</v>
      </c>
      <c r="I576" s="256" t="s">
        <v>187</v>
      </c>
      <c r="J576" s="256" t="s">
        <v>188</v>
      </c>
      <c r="K576" s="256" t="s">
        <v>228</v>
      </c>
      <c r="L576" s="256" t="s">
        <v>229</v>
      </c>
      <c r="M576" s="256" t="s">
        <v>230</v>
      </c>
      <c r="N576" s="256" t="s">
        <v>231</v>
      </c>
      <c r="O576" s="256" t="s">
        <v>232</v>
      </c>
      <c r="P576" s="256" t="s">
        <v>233</v>
      </c>
      <c r="Q576" s="258" t="s">
        <v>234</v>
      </c>
      <c r="R576" s="257" t="s">
        <v>235</v>
      </c>
      <c r="S576" s="256" t="s">
        <v>236</v>
      </c>
      <c r="T576" s="256" t="s">
        <v>237</v>
      </c>
      <c r="U576" s="256" t="s">
        <v>238</v>
      </c>
      <c r="V576" s="256" t="s">
        <v>239</v>
      </c>
      <c r="W576" s="256" t="s">
        <v>42</v>
      </c>
      <c r="X576" s="256" t="s">
        <v>147</v>
      </c>
      <c r="Y576" s="256" t="s">
        <v>148</v>
      </c>
      <c r="Z576" s="256" t="s">
        <v>149</v>
      </c>
      <c r="AA576" s="253"/>
      <c r="AB576" s="93"/>
    </row>
    <row r="577" spans="1:28" ht="19.5" customHeight="1" x14ac:dyDescent="0.15">
      <c r="A577" s="190"/>
      <c r="B577" s="191"/>
      <c r="C577" s="191"/>
      <c r="D577" s="191"/>
      <c r="E577" s="189" t="s">
        <v>150</v>
      </c>
      <c r="F577" s="240">
        <v>747.75900000000001</v>
      </c>
      <c r="G577" s="254"/>
      <c r="H577" s="254"/>
      <c r="I577" s="254"/>
      <c r="J577" s="254"/>
      <c r="K577" s="254"/>
      <c r="L577" s="254"/>
      <c r="M577" s="254"/>
      <c r="N577" s="254"/>
      <c r="O577" s="254"/>
      <c r="P577" s="254"/>
      <c r="Q577" s="255"/>
      <c r="R577" s="94"/>
      <c r="S577" s="254"/>
      <c r="T577" s="254"/>
      <c r="U577" s="254"/>
      <c r="V577" s="254"/>
      <c r="W577" s="254"/>
      <c r="X577" s="254"/>
      <c r="Y577" s="254"/>
      <c r="Z577" s="254"/>
      <c r="AA577" s="253" t="s">
        <v>151</v>
      </c>
      <c r="AB577" s="93"/>
    </row>
    <row r="578" spans="1:28" ht="19.5" customHeight="1" x14ac:dyDescent="0.15">
      <c r="A578" s="192"/>
      <c r="B578" s="193" t="s">
        <v>152</v>
      </c>
      <c r="C578" s="188"/>
      <c r="D578" s="188"/>
      <c r="E578" s="189" t="s">
        <v>184</v>
      </c>
      <c r="F578" s="240">
        <v>3114.77</v>
      </c>
      <c r="G578" s="240">
        <v>0</v>
      </c>
      <c r="H578" s="240">
        <v>24.81</v>
      </c>
      <c r="I578" s="240">
        <v>22.36</v>
      </c>
      <c r="J578" s="240">
        <v>19.399999999999999</v>
      </c>
      <c r="K578" s="240">
        <v>37.229999999999997</v>
      </c>
      <c r="L578" s="240">
        <v>216.85</v>
      </c>
      <c r="M578" s="240">
        <v>84.7</v>
      </c>
      <c r="N578" s="240">
        <v>115.56</v>
      </c>
      <c r="O578" s="240">
        <v>103.41</v>
      </c>
      <c r="P578" s="240">
        <v>96.82</v>
      </c>
      <c r="Q578" s="240">
        <v>403.98</v>
      </c>
      <c r="R578" s="240">
        <v>559.42999999999995</v>
      </c>
      <c r="S578" s="240">
        <v>442.09</v>
      </c>
      <c r="T578" s="240">
        <v>418.41</v>
      </c>
      <c r="U578" s="240">
        <v>393.74</v>
      </c>
      <c r="V578" s="240">
        <v>70.930000000000007</v>
      </c>
      <c r="W578" s="240">
        <v>37.33</v>
      </c>
      <c r="X578" s="240">
        <v>21.37</v>
      </c>
      <c r="Y578" s="240">
        <v>37.94</v>
      </c>
      <c r="Z578" s="240">
        <v>7.58</v>
      </c>
      <c r="AA578" s="248">
        <v>0.83</v>
      </c>
      <c r="AB578" s="93"/>
    </row>
    <row r="579" spans="1:28" ht="19.5" customHeight="1" x14ac:dyDescent="0.15">
      <c r="A579" s="194"/>
      <c r="B579" s="195"/>
      <c r="C579" s="191"/>
      <c r="D579" s="191"/>
      <c r="E579" s="189" t="s">
        <v>150</v>
      </c>
      <c r="F579" s="240">
        <v>747.75900000000001</v>
      </c>
      <c r="G579" s="240">
        <v>0</v>
      </c>
      <c r="H579" s="240">
        <v>3.4000000000000002E-2</v>
      </c>
      <c r="I579" s="240">
        <v>1.1479999999999999</v>
      </c>
      <c r="J579" s="240">
        <v>1.2090000000000001</v>
      </c>
      <c r="K579" s="240">
        <v>4.8029999999999999</v>
      </c>
      <c r="L579" s="240">
        <v>43.27</v>
      </c>
      <c r="M579" s="240">
        <v>17.75</v>
      </c>
      <c r="N579" s="240">
        <v>21.587</v>
      </c>
      <c r="O579" s="240">
        <v>29.571999999999999</v>
      </c>
      <c r="P579" s="240">
        <v>27.408999999999999</v>
      </c>
      <c r="Q579" s="240">
        <v>108.89400000000001</v>
      </c>
      <c r="R579" s="240">
        <v>137.68199999999999</v>
      </c>
      <c r="S579" s="240">
        <v>111.652</v>
      </c>
      <c r="T579" s="240">
        <v>103.92</v>
      </c>
      <c r="U579" s="240">
        <v>88.936999999999998</v>
      </c>
      <c r="V579" s="240">
        <v>19.774000000000001</v>
      </c>
      <c r="W579" s="240">
        <v>10.151999999999999</v>
      </c>
      <c r="X579" s="240">
        <v>6.8040000000000003</v>
      </c>
      <c r="Y579" s="240">
        <v>10.474</v>
      </c>
      <c r="Z579" s="240">
        <v>2.3460000000000001</v>
      </c>
      <c r="AA579" s="248">
        <v>0.34200000000000003</v>
      </c>
      <c r="AB579" s="93"/>
    </row>
    <row r="580" spans="1:28" ht="19.5" customHeight="1" x14ac:dyDescent="0.15">
      <c r="A580" s="194"/>
      <c r="B580" s="196"/>
      <c r="C580" s="193" t="s">
        <v>152</v>
      </c>
      <c r="D580" s="188"/>
      <c r="E580" s="189" t="s">
        <v>184</v>
      </c>
      <c r="F580" s="240">
        <v>1718.53</v>
      </c>
      <c r="G580" s="240">
        <v>0</v>
      </c>
      <c r="H580" s="240">
        <v>21.43</v>
      </c>
      <c r="I580" s="240">
        <v>19.95</v>
      </c>
      <c r="J580" s="240">
        <v>6.9</v>
      </c>
      <c r="K580" s="240">
        <v>29.96</v>
      </c>
      <c r="L580" s="240">
        <v>201.49</v>
      </c>
      <c r="M580" s="240">
        <v>62.9</v>
      </c>
      <c r="N580" s="240">
        <v>68.650000000000006</v>
      </c>
      <c r="O580" s="240">
        <v>94.64</v>
      </c>
      <c r="P580" s="240">
        <v>79.92</v>
      </c>
      <c r="Q580" s="240">
        <v>297.93</v>
      </c>
      <c r="R580" s="240">
        <v>280.24</v>
      </c>
      <c r="S580" s="240">
        <v>182.18</v>
      </c>
      <c r="T580" s="240">
        <v>169.53</v>
      </c>
      <c r="U580" s="240">
        <v>97.41</v>
      </c>
      <c r="V580" s="240">
        <v>26.88</v>
      </c>
      <c r="W580" s="240">
        <v>15.92</v>
      </c>
      <c r="X580" s="240">
        <v>19.829999999999998</v>
      </c>
      <c r="Y580" s="240">
        <v>34.36</v>
      </c>
      <c r="Z580" s="240">
        <v>7.58</v>
      </c>
      <c r="AA580" s="248">
        <v>0.83</v>
      </c>
      <c r="AB580" s="93"/>
    </row>
    <row r="581" spans="1:28" ht="19.5" customHeight="1" x14ac:dyDescent="0.15">
      <c r="A581" s="194"/>
      <c r="B581" s="197"/>
      <c r="C581" s="197"/>
      <c r="D581" s="191"/>
      <c r="E581" s="189" t="s">
        <v>150</v>
      </c>
      <c r="F581" s="240">
        <v>502.13900000000001</v>
      </c>
      <c r="G581" s="240">
        <v>0</v>
      </c>
      <c r="H581" s="240">
        <v>0</v>
      </c>
      <c r="I581" s="240">
        <v>1.0860000000000001</v>
      </c>
      <c r="J581" s="240">
        <v>0.58199999999999996</v>
      </c>
      <c r="K581" s="240">
        <v>4.2949999999999999</v>
      </c>
      <c r="L581" s="240">
        <v>41.966999999999999</v>
      </c>
      <c r="M581" s="240">
        <v>14.973000000000001</v>
      </c>
      <c r="N581" s="240">
        <v>16.183</v>
      </c>
      <c r="O581" s="240">
        <v>28.398</v>
      </c>
      <c r="P581" s="240">
        <v>24.998000000000001</v>
      </c>
      <c r="Q581" s="240">
        <v>93.221999999999994</v>
      </c>
      <c r="R581" s="240">
        <v>92.241000000000099</v>
      </c>
      <c r="S581" s="240">
        <v>61.44</v>
      </c>
      <c r="T581" s="240">
        <v>55.884999999999998</v>
      </c>
      <c r="U581" s="240">
        <v>32.546999999999997</v>
      </c>
      <c r="V581" s="240">
        <v>9.7899999999999991</v>
      </c>
      <c r="W581" s="240">
        <v>5.6550000000000002</v>
      </c>
      <c r="X581" s="240">
        <v>6.4029999999999996</v>
      </c>
      <c r="Y581" s="240">
        <v>9.7859999999999996</v>
      </c>
      <c r="Z581" s="240">
        <v>2.3460000000000001</v>
      </c>
      <c r="AA581" s="248">
        <v>0.34200000000000003</v>
      </c>
      <c r="AB581" s="93"/>
    </row>
    <row r="582" spans="1:28" ht="19.5" customHeight="1" x14ac:dyDescent="0.15">
      <c r="A582" s="194"/>
      <c r="B582" s="198"/>
      <c r="C582" s="189"/>
      <c r="D582" s="189" t="s">
        <v>153</v>
      </c>
      <c r="E582" s="189" t="s">
        <v>184</v>
      </c>
      <c r="F582" s="240">
        <v>1713.55</v>
      </c>
      <c r="G582" s="240">
        <v>0</v>
      </c>
      <c r="H582" s="240">
        <v>20.7</v>
      </c>
      <c r="I582" s="240">
        <v>19.39</v>
      </c>
      <c r="J582" s="240">
        <v>6.9</v>
      </c>
      <c r="K582" s="240">
        <v>29.76</v>
      </c>
      <c r="L582" s="240">
        <v>200.48</v>
      </c>
      <c r="M582" s="240">
        <v>62.21</v>
      </c>
      <c r="N582" s="240">
        <v>68.45</v>
      </c>
      <c r="O582" s="240">
        <v>94.64</v>
      </c>
      <c r="P582" s="240">
        <v>79.92</v>
      </c>
      <c r="Q582" s="240">
        <v>297.93</v>
      </c>
      <c r="R582" s="240">
        <v>280.24</v>
      </c>
      <c r="S582" s="240">
        <v>180.59</v>
      </c>
      <c r="T582" s="240">
        <v>169.53</v>
      </c>
      <c r="U582" s="240">
        <v>97.41</v>
      </c>
      <c r="V582" s="240">
        <v>26.88</v>
      </c>
      <c r="W582" s="240">
        <v>15.92</v>
      </c>
      <c r="X582" s="240">
        <v>19.829999999999998</v>
      </c>
      <c r="Y582" s="240">
        <v>34.36</v>
      </c>
      <c r="Z582" s="240">
        <v>7.58</v>
      </c>
      <c r="AA582" s="248">
        <v>0.83</v>
      </c>
      <c r="AB582" s="93"/>
    </row>
    <row r="583" spans="1:28" ht="19.5" customHeight="1" x14ac:dyDescent="0.15">
      <c r="A583" s="194"/>
      <c r="B583" s="198" t="s">
        <v>154</v>
      </c>
      <c r="C583" s="198"/>
      <c r="D583" s="198"/>
      <c r="E583" s="189" t="s">
        <v>150</v>
      </c>
      <c r="F583" s="240">
        <v>501.66</v>
      </c>
      <c r="G583" s="240">
        <v>0</v>
      </c>
      <c r="H583" s="240">
        <v>0</v>
      </c>
      <c r="I583" s="240">
        <v>1.0720000000000001</v>
      </c>
      <c r="J583" s="240">
        <v>0.58199999999999996</v>
      </c>
      <c r="K583" s="240">
        <v>4.2809999999999997</v>
      </c>
      <c r="L583" s="240">
        <v>41.875999999999998</v>
      </c>
      <c r="M583" s="240">
        <v>14.904</v>
      </c>
      <c r="N583" s="240">
        <v>16.135000000000002</v>
      </c>
      <c r="O583" s="240">
        <v>28.398</v>
      </c>
      <c r="P583" s="240">
        <v>24.998000000000001</v>
      </c>
      <c r="Q583" s="240">
        <v>93.221999999999994</v>
      </c>
      <c r="R583" s="240">
        <v>92.241000000000099</v>
      </c>
      <c r="S583" s="240">
        <v>61.197000000000003</v>
      </c>
      <c r="T583" s="240">
        <v>55.884999999999998</v>
      </c>
      <c r="U583" s="240">
        <v>32.546999999999997</v>
      </c>
      <c r="V583" s="240">
        <v>9.7899999999999991</v>
      </c>
      <c r="W583" s="240">
        <v>5.6550000000000002</v>
      </c>
      <c r="X583" s="240">
        <v>6.4029999999999996</v>
      </c>
      <c r="Y583" s="240">
        <v>9.7859999999999996</v>
      </c>
      <c r="Z583" s="240">
        <v>2.3460000000000001</v>
      </c>
      <c r="AA583" s="248">
        <v>0.34200000000000003</v>
      </c>
      <c r="AB583" s="93"/>
    </row>
    <row r="584" spans="1:28" ht="19.5" customHeight="1" x14ac:dyDescent="0.15">
      <c r="A584" s="194" t="s">
        <v>155</v>
      </c>
      <c r="B584" s="198"/>
      <c r="C584" s="198" t="s">
        <v>10</v>
      </c>
      <c r="D584" s="189" t="s">
        <v>156</v>
      </c>
      <c r="E584" s="189" t="s">
        <v>184</v>
      </c>
      <c r="F584" s="240">
        <v>1170.29</v>
      </c>
      <c r="G584" s="240">
        <v>0</v>
      </c>
      <c r="H584" s="240">
        <v>16.190000000000001</v>
      </c>
      <c r="I584" s="240">
        <v>16.3</v>
      </c>
      <c r="J584" s="240">
        <v>4.4400000000000004</v>
      </c>
      <c r="K584" s="240">
        <v>24.35</v>
      </c>
      <c r="L584" s="240">
        <v>199.02</v>
      </c>
      <c r="M584" s="240">
        <v>55.45</v>
      </c>
      <c r="N584" s="240">
        <v>39.83</v>
      </c>
      <c r="O584" s="240">
        <v>81.19</v>
      </c>
      <c r="P584" s="240">
        <v>64.400000000000006</v>
      </c>
      <c r="Q584" s="240">
        <v>184.9</v>
      </c>
      <c r="R584" s="240">
        <v>185.15</v>
      </c>
      <c r="S584" s="240">
        <v>118.85</v>
      </c>
      <c r="T584" s="240">
        <v>89.75</v>
      </c>
      <c r="U584" s="240">
        <v>46.64</v>
      </c>
      <c r="V584" s="240">
        <v>19.41</v>
      </c>
      <c r="W584" s="240">
        <v>10.1</v>
      </c>
      <c r="X584" s="240">
        <v>5.29</v>
      </c>
      <c r="Y584" s="240">
        <v>5.69</v>
      </c>
      <c r="Z584" s="240">
        <v>2.5099999999999998</v>
      </c>
      <c r="AA584" s="248">
        <v>0.83</v>
      </c>
      <c r="AB584" s="93"/>
    </row>
    <row r="585" spans="1:28" ht="19.5" customHeight="1" x14ac:dyDescent="0.15">
      <c r="A585" s="194"/>
      <c r="B585" s="198"/>
      <c r="C585" s="198"/>
      <c r="D585" s="198"/>
      <c r="E585" s="189" t="s">
        <v>150</v>
      </c>
      <c r="F585" s="240">
        <v>378.65100000000001</v>
      </c>
      <c r="G585" s="240">
        <v>0</v>
      </c>
      <c r="H585" s="240">
        <v>0</v>
      </c>
      <c r="I585" s="240">
        <v>0.98299999999999998</v>
      </c>
      <c r="J585" s="240">
        <v>0.53200000000000003</v>
      </c>
      <c r="K585" s="240">
        <v>4.1399999999999997</v>
      </c>
      <c r="L585" s="240">
        <v>41.796999999999997</v>
      </c>
      <c r="M585" s="240">
        <v>13.874000000000001</v>
      </c>
      <c r="N585" s="240">
        <v>11.553000000000001</v>
      </c>
      <c r="O585" s="240">
        <v>25.978999999999999</v>
      </c>
      <c r="P585" s="240">
        <v>21.89</v>
      </c>
      <c r="Q585" s="240">
        <v>68.394000000000005</v>
      </c>
      <c r="R585" s="240">
        <v>70.328000000000202</v>
      </c>
      <c r="S585" s="240">
        <v>46.338999999999999</v>
      </c>
      <c r="T585" s="240">
        <v>35.862000000000002</v>
      </c>
      <c r="U585" s="240">
        <v>19.12</v>
      </c>
      <c r="V585" s="240">
        <v>7.8479999999999999</v>
      </c>
      <c r="W585" s="240">
        <v>4.1420000000000003</v>
      </c>
      <c r="X585" s="240">
        <v>2.1680000000000001</v>
      </c>
      <c r="Y585" s="240">
        <v>2.3319999999999999</v>
      </c>
      <c r="Z585" s="240">
        <v>1.028</v>
      </c>
      <c r="AA585" s="248">
        <v>0.34200000000000003</v>
      </c>
      <c r="AB585" s="93"/>
    </row>
    <row r="586" spans="1:28" ht="19.5" customHeight="1" x14ac:dyDescent="0.15">
      <c r="A586" s="194"/>
      <c r="B586" s="198"/>
      <c r="C586" s="198"/>
      <c r="D586" s="189" t="s">
        <v>157</v>
      </c>
      <c r="E586" s="189" t="s">
        <v>184</v>
      </c>
      <c r="F586" s="240">
        <v>247.13</v>
      </c>
      <c r="G586" s="240">
        <v>0</v>
      </c>
      <c r="H586" s="240">
        <v>0</v>
      </c>
      <c r="I586" s="240">
        <v>0</v>
      </c>
      <c r="J586" s="240">
        <v>0</v>
      </c>
      <c r="K586" s="240">
        <v>0</v>
      </c>
      <c r="L586" s="240">
        <v>0</v>
      </c>
      <c r="M586" s="240">
        <v>0</v>
      </c>
      <c r="N586" s="240">
        <v>0.69</v>
      </c>
      <c r="O586" s="240">
        <v>2.68</v>
      </c>
      <c r="P586" s="240">
        <v>12.19</v>
      </c>
      <c r="Q586" s="240">
        <v>73.02</v>
      </c>
      <c r="R586" s="240">
        <v>58.75</v>
      </c>
      <c r="S586" s="240">
        <v>40.299999999999997</v>
      </c>
      <c r="T586" s="240">
        <v>25.53</v>
      </c>
      <c r="U586" s="240">
        <v>25.57</v>
      </c>
      <c r="V586" s="240">
        <v>6.27</v>
      </c>
      <c r="W586" s="240">
        <v>0</v>
      </c>
      <c r="X586" s="240">
        <v>2.13</v>
      </c>
      <c r="Y586" s="240">
        <v>0</v>
      </c>
      <c r="Z586" s="240">
        <v>0</v>
      </c>
      <c r="AA586" s="248">
        <v>0</v>
      </c>
      <c r="AB586" s="93"/>
    </row>
    <row r="587" spans="1:28" ht="19.5" customHeight="1" x14ac:dyDescent="0.15">
      <c r="A587" s="194"/>
      <c r="B587" s="198"/>
      <c r="C587" s="198"/>
      <c r="D587" s="198"/>
      <c r="E587" s="189" t="s">
        <v>150</v>
      </c>
      <c r="F587" s="240">
        <v>57.420999999999999</v>
      </c>
      <c r="G587" s="240">
        <v>0</v>
      </c>
      <c r="H587" s="240">
        <v>0</v>
      </c>
      <c r="I587" s="240">
        <v>0</v>
      </c>
      <c r="J587" s="240">
        <v>0</v>
      </c>
      <c r="K587" s="240">
        <v>0</v>
      </c>
      <c r="L587" s="240">
        <v>0</v>
      </c>
      <c r="M587" s="240">
        <v>0</v>
      </c>
      <c r="N587" s="240">
        <v>0.11</v>
      </c>
      <c r="O587" s="240">
        <v>0.48099999999999998</v>
      </c>
      <c r="P587" s="240">
        <v>2.4420000000000002</v>
      </c>
      <c r="Q587" s="240">
        <v>16.02</v>
      </c>
      <c r="R587" s="240">
        <v>13.49</v>
      </c>
      <c r="S587" s="240">
        <v>9.6709999999999994</v>
      </c>
      <c r="T587" s="240">
        <v>6.3879999999999999</v>
      </c>
      <c r="U587" s="240">
        <v>6.6349999999999998</v>
      </c>
      <c r="V587" s="240">
        <v>1.63</v>
      </c>
      <c r="W587" s="240">
        <v>0</v>
      </c>
      <c r="X587" s="240">
        <v>0.55400000000000005</v>
      </c>
      <c r="Y587" s="240">
        <v>0</v>
      </c>
      <c r="Z587" s="240">
        <v>0</v>
      </c>
      <c r="AA587" s="248">
        <v>0</v>
      </c>
      <c r="AB587" s="93"/>
    </row>
    <row r="588" spans="1:28" ht="19.5" customHeight="1" x14ac:dyDescent="0.15">
      <c r="A588" s="194"/>
      <c r="B588" s="198" t="s">
        <v>158</v>
      </c>
      <c r="C588" s="198" t="s">
        <v>159</v>
      </c>
      <c r="D588" s="189" t="s">
        <v>160</v>
      </c>
      <c r="E588" s="189" t="s">
        <v>184</v>
      </c>
      <c r="F588" s="240">
        <v>259.64</v>
      </c>
      <c r="G588" s="240">
        <v>0</v>
      </c>
      <c r="H588" s="240">
        <v>2.75</v>
      </c>
      <c r="I588" s="240">
        <v>0.61</v>
      </c>
      <c r="J588" s="240">
        <v>0.36</v>
      </c>
      <c r="K588" s="240">
        <v>0</v>
      </c>
      <c r="L588" s="240">
        <v>0.26</v>
      </c>
      <c r="M588" s="240">
        <v>5.08</v>
      </c>
      <c r="N588" s="240">
        <v>27.88</v>
      </c>
      <c r="O588" s="240">
        <v>10.77</v>
      </c>
      <c r="P588" s="240">
        <v>3.33</v>
      </c>
      <c r="Q588" s="240">
        <v>39.83</v>
      </c>
      <c r="R588" s="240">
        <v>34.630000000000003</v>
      </c>
      <c r="S588" s="240">
        <v>20.440000000000001</v>
      </c>
      <c r="T588" s="240">
        <v>52.59</v>
      </c>
      <c r="U588" s="240">
        <v>19.29</v>
      </c>
      <c r="V588" s="240">
        <v>1.2</v>
      </c>
      <c r="W588" s="240">
        <v>5.82</v>
      </c>
      <c r="X588" s="240">
        <v>1.06</v>
      </c>
      <c r="Y588" s="240">
        <v>28.67</v>
      </c>
      <c r="Z588" s="240">
        <v>5.07</v>
      </c>
      <c r="AA588" s="248">
        <v>0</v>
      </c>
      <c r="AB588" s="93"/>
    </row>
    <row r="589" spans="1:28" ht="19.5" customHeight="1" x14ac:dyDescent="0.15">
      <c r="A589" s="194"/>
      <c r="B589" s="198"/>
      <c r="C589" s="198"/>
      <c r="D589" s="198"/>
      <c r="E589" s="189" t="s">
        <v>150</v>
      </c>
      <c r="F589" s="240">
        <v>58.533999999999999</v>
      </c>
      <c r="G589" s="240">
        <v>0</v>
      </c>
      <c r="H589" s="240">
        <v>0</v>
      </c>
      <c r="I589" s="240">
        <v>3.1E-2</v>
      </c>
      <c r="J589" s="240">
        <v>2.5000000000000001E-2</v>
      </c>
      <c r="K589" s="240">
        <v>0</v>
      </c>
      <c r="L589" s="240">
        <v>3.2000000000000001E-2</v>
      </c>
      <c r="M589" s="240">
        <v>0.71099999999999997</v>
      </c>
      <c r="N589" s="240">
        <v>4.4610000000000003</v>
      </c>
      <c r="O589" s="240">
        <v>1.9379999999999999</v>
      </c>
      <c r="P589" s="240">
        <v>0.66600000000000004</v>
      </c>
      <c r="Q589" s="240">
        <v>8.7609999999999992</v>
      </c>
      <c r="R589" s="240">
        <v>7.9660000000000002</v>
      </c>
      <c r="S589" s="240">
        <v>4.9059999999999997</v>
      </c>
      <c r="T589" s="240">
        <v>13.148999999999999</v>
      </c>
      <c r="U589" s="240">
        <v>5.0149999999999997</v>
      </c>
      <c r="V589" s="240">
        <v>0.312</v>
      </c>
      <c r="W589" s="240">
        <v>1.5129999999999999</v>
      </c>
      <c r="X589" s="240">
        <v>0.27600000000000002</v>
      </c>
      <c r="Y589" s="240">
        <v>7.4539999999999997</v>
      </c>
      <c r="Z589" s="240">
        <v>1.3180000000000001</v>
      </c>
      <c r="AA589" s="248">
        <v>0</v>
      </c>
      <c r="AB589" s="93"/>
    </row>
    <row r="590" spans="1:28" ht="19.5" customHeight="1" x14ac:dyDescent="0.15">
      <c r="A590" s="194"/>
      <c r="B590" s="198"/>
      <c r="C590" s="198"/>
      <c r="D590" s="189" t="s">
        <v>161</v>
      </c>
      <c r="E590" s="189" t="s">
        <v>184</v>
      </c>
      <c r="F590" s="240">
        <v>10.25</v>
      </c>
      <c r="G590" s="240">
        <v>0</v>
      </c>
      <c r="H590" s="240">
        <v>1.54</v>
      </c>
      <c r="I590" s="240">
        <v>0</v>
      </c>
      <c r="J590" s="240">
        <v>2.1</v>
      </c>
      <c r="K590" s="240">
        <v>5.41</v>
      </c>
      <c r="L590" s="240">
        <v>1.2</v>
      </c>
      <c r="M590" s="240">
        <v>0</v>
      </c>
      <c r="N590" s="240">
        <v>0</v>
      </c>
      <c r="O590" s="240">
        <v>0</v>
      </c>
      <c r="P590" s="240">
        <v>0</v>
      </c>
      <c r="Q590" s="240">
        <v>0</v>
      </c>
      <c r="R590" s="240">
        <v>0</v>
      </c>
      <c r="S590" s="240">
        <v>0</v>
      </c>
      <c r="T590" s="240">
        <v>0</v>
      </c>
      <c r="U590" s="240">
        <v>0</v>
      </c>
      <c r="V590" s="240">
        <v>0</v>
      </c>
      <c r="W590" s="240">
        <v>0</v>
      </c>
      <c r="X590" s="240">
        <v>0</v>
      </c>
      <c r="Y590" s="240">
        <v>0</v>
      </c>
      <c r="Z590" s="240">
        <v>0</v>
      </c>
      <c r="AA590" s="248">
        <v>0</v>
      </c>
      <c r="AB590" s="93"/>
    </row>
    <row r="591" spans="1:28" ht="19.5" customHeight="1" x14ac:dyDescent="0.15">
      <c r="A591" s="194"/>
      <c r="B591" s="198"/>
      <c r="C591" s="198"/>
      <c r="D591" s="198"/>
      <c r="E591" s="189" t="s">
        <v>150</v>
      </c>
      <c r="F591" s="240">
        <v>0.21299999999999999</v>
      </c>
      <c r="G591" s="240">
        <v>0</v>
      </c>
      <c r="H591" s="240">
        <v>0</v>
      </c>
      <c r="I591" s="240">
        <v>0</v>
      </c>
      <c r="J591" s="240">
        <v>2.5000000000000001E-2</v>
      </c>
      <c r="K591" s="240">
        <v>0.14099999999999999</v>
      </c>
      <c r="L591" s="240">
        <v>4.7E-2</v>
      </c>
      <c r="M591" s="240">
        <v>0</v>
      </c>
      <c r="N591" s="240">
        <v>0</v>
      </c>
      <c r="O591" s="240">
        <v>0</v>
      </c>
      <c r="P591" s="240">
        <v>0</v>
      </c>
      <c r="Q591" s="240">
        <v>0</v>
      </c>
      <c r="R591" s="240">
        <v>0</v>
      </c>
      <c r="S591" s="240">
        <v>0</v>
      </c>
      <c r="T591" s="240">
        <v>0</v>
      </c>
      <c r="U591" s="240">
        <v>0</v>
      </c>
      <c r="V591" s="240">
        <v>0</v>
      </c>
      <c r="W591" s="240">
        <v>0</v>
      </c>
      <c r="X591" s="240">
        <v>0</v>
      </c>
      <c r="Y591" s="240">
        <v>0</v>
      </c>
      <c r="Z591" s="240">
        <v>0</v>
      </c>
      <c r="AA591" s="248">
        <v>0</v>
      </c>
      <c r="AB591" s="93"/>
    </row>
    <row r="592" spans="1:28" ht="19.5" customHeight="1" x14ac:dyDescent="0.15">
      <c r="A592" s="194"/>
      <c r="B592" s="198"/>
      <c r="C592" s="198" t="s">
        <v>162</v>
      </c>
      <c r="D592" s="189" t="s">
        <v>163</v>
      </c>
      <c r="E592" s="189" t="s">
        <v>184</v>
      </c>
      <c r="F592" s="240">
        <v>26.24</v>
      </c>
      <c r="G592" s="240">
        <v>0</v>
      </c>
      <c r="H592" s="240">
        <v>0.22</v>
      </c>
      <c r="I592" s="240">
        <v>2.48</v>
      </c>
      <c r="J592" s="240">
        <v>0</v>
      </c>
      <c r="K592" s="240">
        <v>0</v>
      </c>
      <c r="L592" s="240">
        <v>0</v>
      </c>
      <c r="M592" s="240">
        <v>1.68</v>
      </c>
      <c r="N592" s="240">
        <v>0.05</v>
      </c>
      <c r="O592" s="240">
        <v>0</v>
      </c>
      <c r="P592" s="240">
        <v>0</v>
      </c>
      <c r="Q592" s="240">
        <v>0.18</v>
      </c>
      <c r="R592" s="240">
        <v>1.71</v>
      </c>
      <c r="S592" s="240">
        <v>1</v>
      </c>
      <c r="T592" s="240">
        <v>1.66</v>
      </c>
      <c r="U592" s="240">
        <v>5.91</v>
      </c>
      <c r="V592" s="240">
        <v>0</v>
      </c>
      <c r="W592" s="240">
        <v>0</v>
      </c>
      <c r="X592" s="240">
        <v>11.35</v>
      </c>
      <c r="Y592" s="240">
        <v>0</v>
      </c>
      <c r="Z592" s="240">
        <v>0</v>
      </c>
      <c r="AA592" s="248">
        <v>0</v>
      </c>
      <c r="AB592" s="93"/>
    </row>
    <row r="593" spans="1:28" ht="19.5" customHeight="1" x14ac:dyDescent="0.15">
      <c r="A593" s="194"/>
      <c r="B593" s="198" t="s">
        <v>20</v>
      </c>
      <c r="C593" s="198"/>
      <c r="D593" s="198"/>
      <c r="E593" s="189" t="s">
        <v>150</v>
      </c>
      <c r="F593" s="240">
        <v>6.8410000000000002</v>
      </c>
      <c r="G593" s="240">
        <v>0</v>
      </c>
      <c r="H593" s="240">
        <v>0</v>
      </c>
      <c r="I593" s="240">
        <v>5.8000000000000003E-2</v>
      </c>
      <c r="J593" s="240">
        <v>0</v>
      </c>
      <c r="K593" s="240">
        <v>0</v>
      </c>
      <c r="L593" s="240">
        <v>0</v>
      </c>
      <c r="M593" s="240">
        <v>0.31900000000000001</v>
      </c>
      <c r="N593" s="240">
        <v>1.0999999999999999E-2</v>
      </c>
      <c r="O593" s="240">
        <v>0</v>
      </c>
      <c r="P593" s="240">
        <v>0</v>
      </c>
      <c r="Q593" s="240">
        <v>4.7E-2</v>
      </c>
      <c r="R593" s="240">
        <v>0.45700000000000002</v>
      </c>
      <c r="S593" s="240">
        <v>0.28100000000000003</v>
      </c>
      <c r="T593" s="240">
        <v>0.48599999999999999</v>
      </c>
      <c r="U593" s="240">
        <v>1.7769999999999999</v>
      </c>
      <c r="V593" s="240">
        <v>0</v>
      </c>
      <c r="W593" s="240">
        <v>0</v>
      </c>
      <c r="X593" s="240">
        <v>3.4049999999999998</v>
      </c>
      <c r="Y593" s="240">
        <v>0</v>
      </c>
      <c r="Z593" s="240">
        <v>0</v>
      </c>
      <c r="AA593" s="248">
        <v>0</v>
      </c>
      <c r="AB593" s="93"/>
    </row>
    <row r="594" spans="1:28" ht="19.5" customHeight="1" x14ac:dyDescent="0.15">
      <c r="A594" s="194"/>
      <c r="B594" s="198"/>
      <c r="C594" s="198"/>
      <c r="D594" s="189" t="s">
        <v>164</v>
      </c>
      <c r="E594" s="189" t="s">
        <v>184</v>
      </c>
      <c r="F594" s="240">
        <v>0</v>
      </c>
      <c r="G594" s="240">
        <v>0</v>
      </c>
      <c r="H594" s="240">
        <v>0</v>
      </c>
      <c r="I594" s="240">
        <v>0</v>
      </c>
      <c r="J594" s="240">
        <v>0</v>
      </c>
      <c r="K594" s="240">
        <v>0</v>
      </c>
      <c r="L594" s="240">
        <v>0</v>
      </c>
      <c r="M594" s="240">
        <v>0</v>
      </c>
      <c r="N594" s="240">
        <v>0</v>
      </c>
      <c r="O594" s="240">
        <v>0</v>
      </c>
      <c r="P594" s="240">
        <v>0</v>
      </c>
      <c r="Q594" s="240">
        <v>0</v>
      </c>
      <c r="R594" s="240">
        <v>0</v>
      </c>
      <c r="S594" s="240">
        <v>0</v>
      </c>
      <c r="T594" s="240">
        <v>0</v>
      </c>
      <c r="U594" s="240">
        <v>0</v>
      </c>
      <c r="V594" s="240">
        <v>0</v>
      </c>
      <c r="W594" s="240">
        <v>0</v>
      </c>
      <c r="X594" s="240">
        <v>0</v>
      </c>
      <c r="Y594" s="240">
        <v>0</v>
      </c>
      <c r="Z594" s="240">
        <v>0</v>
      </c>
      <c r="AA594" s="248">
        <v>0</v>
      </c>
      <c r="AB594" s="93"/>
    </row>
    <row r="595" spans="1:28" ht="19.5" customHeight="1" x14ac:dyDescent="0.15">
      <c r="A595" s="194" t="s">
        <v>227</v>
      </c>
      <c r="B595" s="198"/>
      <c r="C595" s="198"/>
      <c r="D595" s="198"/>
      <c r="E595" s="189" t="s">
        <v>150</v>
      </c>
      <c r="F595" s="240">
        <v>0</v>
      </c>
      <c r="G595" s="240">
        <v>0</v>
      </c>
      <c r="H595" s="240">
        <v>0</v>
      </c>
      <c r="I595" s="240">
        <v>0</v>
      </c>
      <c r="J595" s="240">
        <v>0</v>
      </c>
      <c r="K595" s="240">
        <v>0</v>
      </c>
      <c r="L595" s="240">
        <v>0</v>
      </c>
      <c r="M595" s="240">
        <v>0</v>
      </c>
      <c r="N595" s="240">
        <v>0</v>
      </c>
      <c r="O595" s="240">
        <v>0</v>
      </c>
      <c r="P595" s="240">
        <v>0</v>
      </c>
      <c r="Q595" s="240">
        <v>0</v>
      </c>
      <c r="R595" s="240">
        <v>0</v>
      </c>
      <c r="S595" s="240">
        <v>0</v>
      </c>
      <c r="T595" s="240">
        <v>0</v>
      </c>
      <c r="U595" s="240">
        <v>0</v>
      </c>
      <c r="V595" s="240">
        <v>0</v>
      </c>
      <c r="W595" s="240">
        <v>0</v>
      </c>
      <c r="X595" s="240">
        <v>0</v>
      </c>
      <c r="Y595" s="240">
        <v>0</v>
      </c>
      <c r="Z595" s="240">
        <v>0</v>
      </c>
      <c r="AA595" s="248">
        <v>0</v>
      </c>
      <c r="AB595" s="93"/>
    </row>
    <row r="596" spans="1:28" ht="19.5" customHeight="1" x14ac:dyDescent="0.15">
      <c r="A596" s="194"/>
      <c r="B596" s="197"/>
      <c r="C596" s="193" t="s">
        <v>165</v>
      </c>
      <c r="D596" s="188"/>
      <c r="E596" s="189" t="s">
        <v>184</v>
      </c>
      <c r="F596" s="240">
        <v>4.9800000000000004</v>
      </c>
      <c r="G596" s="240">
        <v>0</v>
      </c>
      <c r="H596" s="240">
        <v>0.73</v>
      </c>
      <c r="I596" s="240">
        <v>0.56000000000000005</v>
      </c>
      <c r="J596" s="240">
        <v>0</v>
      </c>
      <c r="K596" s="240">
        <v>0.2</v>
      </c>
      <c r="L596" s="240">
        <v>1.01</v>
      </c>
      <c r="M596" s="240">
        <v>0.69</v>
      </c>
      <c r="N596" s="240">
        <v>0.2</v>
      </c>
      <c r="O596" s="240">
        <v>0</v>
      </c>
      <c r="P596" s="240">
        <v>0</v>
      </c>
      <c r="Q596" s="240">
        <v>0</v>
      </c>
      <c r="R596" s="240">
        <v>0</v>
      </c>
      <c r="S596" s="240">
        <v>1.59</v>
      </c>
      <c r="T596" s="240">
        <v>0</v>
      </c>
      <c r="U596" s="240">
        <v>0</v>
      </c>
      <c r="V596" s="240">
        <v>0</v>
      </c>
      <c r="W596" s="240">
        <v>0</v>
      </c>
      <c r="X596" s="240">
        <v>0</v>
      </c>
      <c r="Y596" s="240">
        <v>0</v>
      </c>
      <c r="Z596" s="240">
        <v>0</v>
      </c>
      <c r="AA596" s="248">
        <v>0</v>
      </c>
      <c r="AB596" s="93"/>
    </row>
    <row r="597" spans="1:28" ht="19.5" customHeight="1" x14ac:dyDescent="0.15">
      <c r="A597" s="194"/>
      <c r="B597" s="197"/>
      <c r="C597" s="197"/>
      <c r="D597" s="191"/>
      <c r="E597" s="189" t="s">
        <v>150</v>
      </c>
      <c r="F597" s="240">
        <v>0.47899999999999998</v>
      </c>
      <c r="G597" s="240">
        <v>0</v>
      </c>
      <c r="H597" s="240">
        <v>0</v>
      </c>
      <c r="I597" s="240">
        <v>1.4E-2</v>
      </c>
      <c r="J597" s="240">
        <v>0</v>
      </c>
      <c r="K597" s="240">
        <v>1.4E-2</v>
      </c>
      <c r="L597" s="240">
        <v>9.0999999999999998E-2</v>
      </c>
      <c r="M597" s="240">
        <v>6.9000000000000006E-2</v>
      </c>
      <c r="N597" s="240">
        <v>4.8000000000000001E-2</v>
      </c>
      <c r="O597" s="240">
        <v>0</v>
      </c>
      <c r="P597" s="240">
        <v>0</v>
      </c>
      <c r="Q597" s="240">
        <v>0</v>
      </c>
      <c r="R597" s="240">
        <v>0</v>
      </c>
      <c r="S597" s="240">
        <v>0.24299999999999999</v>
      </c>
      <c r="T597" s="240">
        <v>0</v>
      </c>
      <c r="U597" s="240">
        <v>0</v>
      </c>
      <c r="V597" s="240">
        <v>0</v>
      </c>
      <c r="W597" s="240">
        <v>0</v>
      </c>
      <c r="X597" s="240">
        <v>0</v>
      </c>
      <c r="Y597" s="240">
        <v>0</v>
      </c>
      <c r="Z597" s="240">
        <v>0</v>
      </c>
      <c r="AA597" s="248">
        <v>0</v>
      </c>
      <c r="AB597" s="93"/>
    </row>
    <row r="598" spans="1:28" ht="19.5" customHeight="1" x14ac:dyDescent="0.15">
      <c r="A598" s="194"/>
      <c r="B598" s="196"/>
      <c r="C598" s="193" t="s">
        <v>152</v>
      </c>
      <c r="D598" s="188"/>
      <c r="E598" s="189" t="s">
        <v>184</v>
      </c>
      <c r="F598" s="240">
        <v>1396.24</v>
      </c>
      <c r="G598" s="240">
        <v>0</v>
      </c>
      <c r="H598" s="240">
        <v>3.38</v>
      </c>
      <c r="I598" s="240">
        <v>2.41</v>
      </c>
      <c r="J598" s="240">
        <v>12.5</v>
      </c>
      <c r="K598" s="240">
        <v>7.27</v>
      </c>
      <c r="L598" s="240">
        <v>15.36</v>
      </c>
      <c r="M598" s="240">
        <v>21.8</v>
      </c>
      <c r="N598" s="240">
        <v>46.91</v>
      </c>
      <c r="O598" s="240">
        <v>8.77</v>
      </c>
      <c r="P598" s="240">
        <v>16.899999999999999</v>
      </c>
      <c r="Q598" s="240">
        <v>106.05</v>
      </c>
      <c r="R598" s="240">
        <v>279.19</v>
      </c>
      <c r="S598" s="240">
        <v>259.91000000000003</v>
      </c>
      <c r="T598" s="240">
        <v>248.88</v>
      </c>
      <c r="U598" s="240">
        <v>296.33</v>
      </c>
      <c r="V598" s="240">
        <v>44.05</v>
      </c>
      <c r="W598" s="240">
        <v>21.41</v>
      </c>
      <c r="X598" s="240">
        <v>1.54</v>
      </c>
      <c r="Y598" s="240">
        <v>3.58</v>
      </c>
      <c r="Z598" s="240">
        <v>0</v>
      </c>
      <c r="AA598" s="248">
        <v>0</v>
      </c>
      <c r="AB598" s="93"/>
    </row>
    <row r="599" spans="1:28" ht="19.5" customHeight="1" x14ac:dyDescent="0.15">
      <c r="A599" s="194"/>
      <c r="B599" s="197"/>
      <c r="C599" s="197"/>
      <c r="D599" s="191"/>
      <c r="E599" s="189" t="s">
        <v>150</v>
      </c>
      <c r="F599" s="240">
        <v>245.62</v>
      </c>
      <c r="G599" s="240">
        <v>0</v>
      </c>
      <c r="H599" s="240">
        <v>3.4000000000000002E-2</v>
      </c>
      <c r="I599" s="240">
        <v>6.2E-2</v>
      </c>
      <c r="J599" s="240">
        <v>0.627</v>
      </c>
      <c r="K599" s="240">
        <v>0.50800000000000001</v>
      </c>
      <c r="L599" s="240">
        <v>1.3029999999999999</v>
      </c>
      <c r="M599" s="240">
        <v>2.7770000000000001</v>
      </c>
      <c r="N599" s="240">
        <v>5.4039999999999999</v>
      </c>
      <c r="O599" s="240">
        <v>1.1739999999999999</v>
      </c>
      <c r="P599" s="240">
        <v>2.411</v>
      </c>
      <c r="Q599" s="240">
        <v>15.672000000000001</v>
      </c>
      <c r="R599" s="240">
        <v>45.441000000000102</v>
      </c>
      <c r="S599" s="240">
        <v>50.212000000000003</v>
      </c>
      <c r="T599" s="240">
        <v>48.034999999999997</v>
      </c>
      <c r="U599" s="240">
        <v>56.39</v>
      </c>
      <c r="V599" s="240">
        <v>9.984</v>
      </c>
      <c r="W599" s="240">
        <v>4.4969999999999999</v>
      </c>
      <c r="X599" s="240">
        <v>0.40100000000000002</v>
      </c>
      <c r="Y599" s="240">
        <v>0.68799999999999994</v>
      </c>
      <c r="Z599" s="240">
        <v>0</v>
      </c>
      <c r="AA599" s="248">
        <v>0</v>
      </c>
      <c r="AB599" s="93"/>
    </row>
    <row r="600" spans="1:28" ht="19.5" customHeight="1" x14ac:dyDescent="0.15">
      <c r="A600" s="194"/>
      <c r="B600" s="198" t="s">
        <v>94</v>
      </c>
      <c r="C600" s="189"/>
      <c r="D600" s="189" t="s">
        <v>153</v>
      </c>
      <c r="E600" s="189" t="s">
        <v>184</v>
      </c>
      <c r="F600" s="240">
        <v>522.65</v>
      </c>
      <c r="G600" s="240">
        <v>0</v>
      </c>
      <c r="H600" s="240">
        <v>0</v>
      </c>
      <c r="I600" s="240">
        <v>0</v>
      </c>
      <c r="J600" s="240">
        <v>0</v>
      </c>
      <c r="K600" s="240">
        <v>0</v>
      </c>
      <c r="L600" s="240">
        <v>0.77</v>
      </c>
      <c r="M600" s="240">
        <v>14.97</v>
      </c>
      <c r="N600" s="240">
        <v>4.8600000000000003</v>
      </c>
      <c r="O600" s="240">
        <v>2.06</v>
      </c>
      <c r="P600" s="240">
        <v>3.04</v>
      </c>
      <c r="Q600" s="240">
        <v>10.31</v>
      </c>
      <c r="R600" s="240">
        <v>58.79</v>
      </c>
      <c r="S600" s="240">
        <v>132.80000000000001</v>
      </c>
      <c r="T600" s="240">
        <v>115.21</v>
      </c>
      <c r="U600" s="240">
        <v>127.73</v>
      </c>
      <c r="V600" s="240">
        <v>32.83</v>
      </c>
      <c r="W600" s="240">
        <v>14.16</v>
      </c>
      <c r="X600" s="240">
        <v>1.54</v>
      </c>
      <c r="Y600" s="240">
        <v>3.58</v>
      </c>
      <c r="Z600" s="240">
        <v>0</v>
      </c>
      <c r="AA600" s="252">
        <v>0</v>
      </c>
      <c r="AB600" s="93"/>
    </row>
    <row r="601" spans="1:28" ht="19.5" customHeight="1" x14ac:dyDescent="0.15">
      <c r="A601" s="194"/>
      <c r="B601" s="198"/>
      <c r="C601" s="198" t="s">
        <v>10</v>
      </c>
      <c r="D601" s="198"/>
      <c r="E601" s="189" t="s">
        <v>150</v>
      </c>
      <c r="F601" s="240">
        <v>124.697</v>
      </c>
      <c r="G601" s="240">
        <v>0</v>
      </c>
      <c r="H601" s="240">
        <v>0</v>
      </c>
      <c r="I601" s="240">
        <v>0</v>
      </c>
      <c r="J601" s="240">
        <v>0</v>
      </c>
      <c r="K601" s="240">
        <v>0</v>
      </c>
      <c r="L601" s="240">
        <v>6.5000000000000002E-2</v>
      </c>
      <c r="M601" s="240">
        <v>2.1019999999999999</v>
      </c>
      <c r="N601" s="240">
        <v>0.77400000000000002</v>
      </c>
      <c r="O601" s="240">
        <v>0.375</v>
      </c>
      <c r="P601" s="240">
        <v>0.60699999999999998</v>
      </c>
      <c r="Q601" s="240">
        <v>2.2669999999999999</v>
      </c>
      <c r="R601" s="240">
        <v>13.475</v>
      </c>
      <c r="S601" s="240">
        <v>31.815999999999999</v>
      </c>
      <c r="T601" s="240">
        <v>28.536000000000001</v>
      </c>
      <c r="U601" s="240">
        <v>31.827000000000002</v>
      </c>
      <c r="V601" s="240">
        <v>8.3339999999999996</v>
      </c>
      <c r="W601" s="240">
        <v>3.43</v>
      </c>
      <c r="X601" s="240">
        <v>0.40100000000000002</v>
      </c>
      <c r="Y601" s="240">
        <v>0.68799999999999994</v>
      </c>
      <c r="Z601" s="240">
        <v>0</v>
      </c>
      <c r="AA601" s="248">
        <v>0</v>
      </c>
      <c r="AB601" s="93"/>
    </row>
    <row r="602" spans="1:28" ht="19.5" customHeight="1" x14ac:dyDescent="0.15">
      <c r="A602" s="194"/>
      <c r="B602" s="198"/>
      <c r="C602" s="198"/>
      <c r="D602" s="189" t="s">
        <v>157</v>
      </c>
      <c r="E602" s="189" t="s">
        <v>184</v>
      </c>
      <c r="F602" s="240">
        <v>282.27999999999997</v>
      </c>
      <c r="G602" s="240">
        <v>0</v>
      </c>
      <c r="H602" s="240">
        <v>0</v>
      </c>
      <c r="I602" s="240">
        <v>0</v>
      </c>
      <c r="J602" s="240">
        <v>0</v>
      </c>
      <c r="K602" s="240">
        <v>0</v>
      </c>
      <c r="L602" s="240">
        <v>0.77</v>
      </c>
      <c r="M602" s="240">
        <v>0.41</v>
      </c>
      <c r="N602" s="240">
        <v>1.1499999999999999</v>
      </c>
      <c r="O602" s="240">
        <v>0.13</v>
      </c>
      <c r="P602" s="240">
        <v>0</v>
      </c>
      <c r="Q602" s="240">
        <v>2.4700000000000002</v>
      </c>
      <c r="R602" s="240">
        <v>18.12</v>
      </c>
      <c r="S602" s="240">
        <v>54.71</v>
      </c>
      <c r="T602" s="240">
        <v>52.36</v>
      </c>
      <c r="U602" s="240">
        <v>109.2</v>
      </c>
      <c r="V602" s="240">
        <v>26.66</v>
      </c>
      <c r="W602" s="240">
        <v>12.72</v>
      </c>
      <c r="X602" s="240">
        <v>0</v>
      </c>
      <c r="Y602" s="240">
        <v>3.58</v>
      </c>
      <c r="Z602" s="240">
        <v>0</v>
      </c>
      <c r="AA602" s="248">
        <v>0</v>
      </c>
      <c r="AB602" s="93"/>
    </row>
    <row r="603" spans="1:28" ht="19.5" customHeight="1" x14ac:dyDescent="0.15">
      <c r="A603" s="194"/>
      <c r="B603" s="198"/>
      <c r="C603" s="198"/>
      <c r="D603" s="198"/>
      <c r="E603" s="189" t="s">
        <v>150</v>
      </c>
      <c r="F603" s="240">
        <v>68.430000000000007</v>
      </c>
      <c r="G603" s="240">
        <v>0</v>
      </c>
      <c r="H603" s="240">
        <v>0</v>
      </c>
      <c r="I603" s="240">
        <v>0</v>
      </c>
      <c r="J603" s="240">
        <v>0</v>
      </c>
      <c r="K603" s="240">
        <v>0</v>
      </c>
      <c r="L603" s="240">
        <v>6.5000000000000002E-2</v>
      </c>
      <c r="M603" s="240">
        <v>5.7000000000000002E-2</v>
      </c>
      <c r="N603" s="240">
        <v>0.184</v>
      </c>
      <c r="O603" s="240">
        <v>2.5000000000000001E-2</v>
      </c>
      <c r="P603" s="240">
        <v>0</v>
      </c>
      <c r="Q603" s="240">
        <v>0.54400000000000004</v>
      </c>
      <c r="R603" s="240">
        <v>4.173</v>
      </c>
      <c r="S603" s="240">
        <v>13.095000000000001</v>
      </c>
      <c r="T603" s="240">
        <v>12.802</v>
      </c>
      <c r="U603" s="240">
        <v>27.009</v>
      </c>
      <c r="V603" s="240">
        <v>6.7320000000000002</v>
      </c>
      <c r="W603" s="240">
        <v>3.056</v>
      </c>
      <c r="X603" s="240">
        <v>0</v>
      </c>
      <c r="Y603" s="240">
        <v>0.68799999999999994</v>
      </c>
      <c r="Z603" s="240">
        <v>0</v>
      </c>
      <c r="AA603" s="248">
        <v>0</v>
      </c>
      <c r="AB603" s="93"/>
    </row>
    <row r="604" spans="1:28" ht="19.5" customHeight="1" x14ac:dyDescent="0.15">
      <c r="A604" s="194"/>
      <c r="B604" s="198" t="s">
        <v>65</v>
      </c>
      <c r="C604" s="198" t="s">
        <v>159</v>
      </c>
      <c r="D604" s="189" t="s">
        <v>160</v>
      </c>
      <c r="E604" s="189" t="s">
        <v>184</v>
      </c>
      <c r="F604" s="240">
        <v>240.37</v>
      </c>
      <c r="G604" s="240">
        <v>0</v>
      </c>
      <c r="H604" s="240">
        <v>0</v>
      </c>
      <c r="I604" s="240">
        <v>0</v>
      </c>
      <c r="J604" s="240">
        <v>0</v>
      </c>
      <c r="K604" s="240">
        <v>0</v>
      </c>
      <c r="L604" s="240">
        <v>0</v>
      </c>
      <c r="M604" s="240">
        <v>14.56</v>
      </c>
      <c r="N604" s="240">
        <v>3.71</v>
      </c>
      <c r="O604" s="240">
        <v>1.93</v>
      </c>
      <c r="P604" s="240">
        <v>3.04</v>
      </c>
      <c r="Q604" s="240">
        <v>7.84</v>
      </c>
      <c r="R604" s="240">
        <v>40.67</v>
      </c>
      <c r="S604" s="240">
        <v>78.09</v>
      </c>
      <c r="T604" s="240">
        <v>62.85</v>
      </c>
      <c r="U604" s="240">
        <v>18.53</v>
      </c>
      <c r="V604" s="240">
        <v>6.17</v>
      </c>
      <c r="W604" s="240">
        <v>1.44</v>
      </c>
      <c r="X604" s="240">
        <v>1.54</v>
      </c>
      <c r="Y604" s="240">
        <v>0</v>
      </c>
      <c r="Z604" s="240">
        <v>0</v>
      </c>
      <c r="AA604" s="248">
        <v>0</v>
      </c>
      <c r="AB604" s="93"/>
    </row>
    <row r="605" spans="1:28" ht="19.5" customHeight="1" x14ac:dyDescent="0.15">
      <c r="A605" s="194"/>
      <c r="B605" s="198"/>
      <c r="C605" s="198"/>
      <c r="D605" s="198"/>
      <c r="E605" s="189" t="s">
        <v>150</v>
      </c>
      <c r="F605" s="240">
        <v>56.267000000000003</v>
      </c>
      <c r="G605" s="240">
        <v>0</v>
      </c>
      <c r="H605" s="240">
        <v>0</v>
      </c>
      <c r="I605" s="240">
        <v>0</v>
      </c>
      <c r="J605" s="240">
        <v>0</v>
      </c>
      <c r="K605" s="240">
        <v>0</v>
      </c>
      <c r="L605" s="240">
        <v>0</v>
      </c>
      <c r="M605" s="240">
        <v>2.0449999999999999</v>
      </c>
      <c r="N605" s="240">
        <v>0.59</v>
      </c>
      <c r="O605" s="240">
        <v>0.35</v>
      </c>
      <c r="P605" s="240">
        <v>0.60699999999999998</v>
      </c>
      <c r="Q605" s="240">
        <v>1.7230000000000001</v>
      </c>
      <c r="R605" s="240">
        <v>9.3019999999999996</v>
      </c>
      <c r="S605" s="240">
        <v>18.721</v>
      </c>
      <c r="T605" s="240">
        <v>15.734</v>
      </c>
      <c r="U605" s="240">
        <v>4.8179999999999996</v>
      </c>
      <c r="V605" s="240">
        <v>1.6020000000000001</v>
      </c>
      <c r="W605" s="240">
        <v>0.374</v>
      </c>
      <c r="X605" s="240">
        <v>0.40100000000000002</v>
      </c>
      <c r="Y605" s="240">
        <v>0</v>
      </c>
      <c r="Z605" s="240">
        <v>0</v>
      </c>
      <c r="AA605" s="248">
        <v>0</v>
      </c>
      <c r="AB605" s="93"/>
    </row>
    <row r="606" spans="1:28" ht="19.5" customHeight="1" x14ac:dyDescent="0.15">
      <c r="A606" s="194" t="s">
        <v>85</v>
      </c>
      <c r="B606" s="198"/>
      <c r="C606" s="198"/>
      <c r="D606" s="189" t="s">
        <v>166</v>
      </c>
      <c r="E606" s="189" t="s">
        <v>184</v>
      </c>
      <c r="F606" s="240">
        <v>0</v>
      </c>
      <c r="G606" s="240">
        <v>0</v>
      </c>
      <c r="H606" s="240">
        <v>0</v>
      </c>
      <c r="I606" s="240">
        <v>0</v>
      </c>
      <c r="J606" s="240">
        <v>0</v>
      </c>
      <c r="K606" s="240">
        <v>0</v>
      </c>
      <c r="L606" s="240">
        <v>0</v>
      </c>
      <c r="M606" s="240">
        <v>0</v>
      </c>
      <c r="N606" s="240">
        <v>0</v>
      </c>
      <c r="O606" s="240">
        <v>0</v>
      </c>
      <c r="P606" s="240">
        <v>0</v>
      </c>
      <c r="Q606" s="240">
        <v>0</v>
      </c>
      <c r="R606" s="240">
        <v>0</v>
      </c>
      <c r="S606" s="240">
        <v>0</v>
      </c>
      <c r="T606" s="240">
        <v>0</v>
      </c>
      <c r="U606" s="240">
        <v>0</v>
      </c>
      <c r="V606" s="240">
        <v>0</v>
      </c>
      <c r="W606" s="240">
        <v>0</v>
      </c>
      <c r="X606" s="240">
        <v>0</v>
      </c>
      <c r="Y606" s="240">
        <v>0</v>
      </c>
      <c r="Z606" s="240">
        <v>0</v>
      </c>
      <c r="AA606" s="248">
        <v>0</v>
      </c>
      <c r="AB606" s="93"/>
    </row>
    <row r="607" spans="1:28" ht="19.5" customHeight="1" x14ac:dyDescent="0.15">
      <c r="A607" s="194"/>
      <c r="B607" s="198"/>
      <c r="C607" s="198" t="s">
        <v>162</v>
      </c>
      <c r="D607" s="198"/>
      <c r="E607" s="189" t="s">
        <v>150</v>
      </c>
      <c r="F607" s="240">
        <v>0</v>
      </c>
      <c r="G607" s="240">
        <v>0</v>
      </c>
      <c r="H607" s="240">
        <v>0</v>
      </c>
      <c r="I607" s="240">
        <v>0</v>
      </c>
      <c r="J607" s="240">
        <v>0</v>
      </c>
      <c r="K607" s="240">
        <v>0</v>
      </c>
      <c r="L607" s="240">
        <v>0</v>
      </c>
      <c r="M607" s="240">
        <v>0</v>
      </c>
      <c r="N607" s="240">
        <v>0</v>
      </c>
      <c r="O607" s="240">
        <v>0</v>
      </c>
      <c r="P607" s="240">
        <v>0</v>
      </c>
      <c r="Q607" s="240">
        <v>0</v>
      </c>
      <c r="R607" s="240">
        <v>0</v>
      </c>
      <c r="S607" s="240">
        <v>0</v>
      </c>
      <c r="T607" s="240">
        <v>0</v>
      </c>
      <c r="U607" s="240">
        <v>0</v>
      </c>
      <c r="V607" s="240">
        <v>0</v>
      </c>
      <c r="W607" s="240">
        <v>0</v>
      </c>
      <c r="X607" s="240">
        <v>0</v>
      </c>
      <c r="Y607" s="240">
        <v>0</v>
      </c>
      <c r="Z607" s="240">
        <v>0</v>
      </c>
      <c r="AA607" s="248">
        <v>0</v>
      </c>
      <c r="AB607" s="93"/>
    </row>
    <row r="608" spans="1:28" ht="19.5" customHeight="1" x14ac:dyDescent="0.15">
      <c r="A608" s="194"/>
      <c r="B608" s="198" t="s">
        <v>20</v>
      </c>
      <c r="C608" s="198"/>
      <c r="D608" s="189" t="s">
        <v>164</v>
      </c>
      <c r="E608" s="189" t="s">
        <v>184</v>
      </c>
      <c r="F608" s="240">
        <v>0</v>
      </c>
      <c r="G608" s="240">
        <v>0</v>
      </c>
      <c r="H608" s="240">
        <v>0</v>
      </c>
      <c r="I608" s="240">
        <v>0</v>
      </c>
      <c r="J608" s="240">
        <v>0</v>
      </c>
      <c r="K608" s="240">
        <v>0</v>
      </c>
      <c r="L608" s="240">
        <v>0</v>
      </c>
      <c r="M608" s="240">
        <v>0</v>
      </c>
      <c r="N608" s="240">
        <v>0</v>
      </c>
      <c r="O608" s="240">
        <v>0</v>
      </c>
      <c r="P608" s="240">
        <v>0</v>
      </c>
      <c r="Q608" s="240">
        <v>0</v>
      </c>
      <c r="R608" s="240">
        <v>0</v>
      </c>
      <c r="S608" s="240">
        <v>0</v>
      </c>
      <c r="T608" s="240">
        <v>0</v>
      </c>
      <c r="U608" s="240">
        <v>0</v>
      </c>
      <c r="V608" s="240">
        <v>0</v>
      </c>
      <c r="W608" s="240">
        <v>0</v>
      </c>
      <c r="X608" s="240">
        <v>0</v>
      </c>
      <c r="Y608" s="240">
        <v>0</v>
      </c>
      <c r="Z608" s="240">
        <v>0</v>
      </c>
      <c r="AA608" s="248">
        <v>0</v>
      </c>
      <c r="AB608" s="93"/>
    </row>
    <row r="609" spans="1:28" ht="19.5" customHeight="1" x14ac:dyDescent="0.15">
      <c r="A609" s="194"/>
      <c r="B609" s="198"/>
      <c r="C609" s="198"/>
      <c r="D609" s="198"/>
      <c r="E609" s="189" t="s">
        <v>150</v>
      </c>
      <c r="F609" s="240">
        <v>0</v>
      </c>
      <c r="G609" s="240">
        <v>0</v>
      </c>
      <c r="H609" s="240">
        <v>0</v>
      </c>
      <c r="I609" s="240">
        <v>0</v>
      </c>
      <c r="J609" s="240">
        <v>0</v>
      </c>
      <c r="K609" s="240">
        <v>0</v>
      </c>
      <c r="L609" s="240">
        <v>0</v>
      </c>
      <c r="M609" s="240">
        <v>0</v>
      </c>
      <c r="N609" s="240">
        <v>0</v>
      </c>
      <c r="O609" s="240">
        <v>0</v>
      </c>
      <c r="P609" s="240">
        <v>0</v>
      </c>
      <c r="Q609" s="240">
        <v>0</v>
      </c>
      <c r="R609" s="240">
        <v>0</v>
      </c>
      <c r="S609" s="240">
        <v>0</v>
      </c>
      <c r="T609" s="240">
        <v>0</v>
      </c>
      <c r="U609" s="240">
        <v>0</v>
      </c>
      <c r="V609" s="240">
        <v>0</v>
      </c>
      <c r="W609" s="240">
        <v>0</v>
      </c>
      <c r="X609" s="240">
        <v>0</v>
      </c>
      <c r="Y609" s="240">
        <v>0</v>
      </c>
      <c r="Z609" s="240">
        <v>0</v>
      </c>
      <c r="AA609" s="248">
        <v>0</v>
      </c>
      <c r="AB609" s="93"/>
    </row>
    <row r="610" spans="1:28" ht="19.5" customHeight="1" x14ac:dyDescent="0.15">
      <c r="A610" s="194"/>
      <c r="B610" s="197"/>
      <c r="C610" s="193" t="s">
        <v>165</v>
      </c>
      <c r="D610" s="188"/>
      <c r="E610" s="189" t="s">
        <v>184</v>
      </c>
      <c r="F610" s="240">
        <v>873.59</v>
      </c>
      <c r="G610" s="240">
        <v>0</v>
      </c>
      <c r="H610" s="240">
        <v>3.38</v>
      </c>
      <c r="I610" s="240">
        <v>2.41</v>
      </c>
      <c r="J610" s="240">
        <v>12.5</v>
      </c>
      <c r="K610" s="240">
        <v>7.27</v>
      </c>
      <c r="L610" s="240">
        <v>14.59</v>
      </c>
      <c r="M610" s="240">
        <v>6.83</v>
      </c>
      <c r="N610" s="240">
        <v>42.05</v>
      </c>
      <c r="O610" s="240">
        <v>6.71</v>
      </c>
      <c r="P610" s="240">
        <v>13.86</v>
      </c>
      <c r="Q610" s="240">
        <v>95.74</v>
      </c>
      <c r="R610" s="240">
        <v>220.4</v>
      </c>
      <c r="S610" s="240">
        <v>127.11</v>
      </c>
      <c r="T610" s="240">
        <v>133.66999999999999</v>
      </c>
      <c r="U610" s="240">
        <v>168.6</v>
      </c>
      <c r="V610" s="240">
        <v>11.22</v>
      </c>
      <c r="W610" s="240">
        <v>7.25</v>
      </c>
      <c r="X610" s="240">
        <v>0</v>
      </c>
      <c r="Y610" s="240">
        <v>0</v>
      </c>
      <c r="Z610" s="240">
        <v>0</v>
      </c>
      <c r="AA610" s="248">
        <v>0</v>
      </c>
      <c r="AB610" s="93"/>
    </row>
    <row r="611" spans="1:28" ht="19.5" customHeight="1" thickBot="1" x14ac:dyDescent="0.2">
      <c r="A611" s="199"/>
      <c r="B611" s="200"/>
      <c r="C611" s="200"/>
      <c r="D611" s="201"/>
      <c r="E611" s="202" t="s">
        <v>150</v>
      </c>
      <c r="F611" s="240">
        <v>120.923</v>
      </c>
      <c r="G611" s="251">
        <v>0</v>
      </c>
      <c r="H611" s="250">
        <v>3.4000000000000002E-2</v>
      </c>
      <c r="I611" s="250">
        <v>6.2E-2</v>
      </c>
      <c r="J611" s="250">
        <v>0.627</v>
      </c>
      <c r="K611" s="250">
        <v>0.50800000000000001</v>
      </c>
      <c r="L611" s="250">
        <v>1.238</v>
      </c>
      <c r="M611" s="250">
        <v>0.67500000000000004</v>
      </c>
      <c r="N611" s="250">
        <v>4.63</v>
      </c>
      <c r="O611" s="250">
        <v>0.79900000000000004</v>
      </c>
      <c r="P611" s="250">
        <v>1.804</v>
      </c>
      <c r="Q611" s="250">
        <v>13.404999999999999</v>
      </c>
      <c r="R611" s="250">
        <v>31.966000000000101</v>
      </c>
      <c r="S611" s="250">
        <v>18.396000000000001</v>
      </c>
      <c r="T611" s="250">
        <v>19.498999999999999</v>
      </c>
      <c r="U611" s="250">
        <v>24.562999999999999</v>
      </c>
      <c r="V611" s="250">
        <v>1.65</v>
      </c>
      <c r="W611" s="250">
        <v>1.0669999999999999</v>
      </c>
      <c r="X611" s="250">
        <v>0</v>
      </c>
      <c r="Y611" s="250">
        <v>0</v>
      </c>
      <c r="Z611" s="250">
        <v>0</v>
      </c>
      <c r="AA611" s="249">
        <v>0</v>
      </c>
      <c r="AB611" s="93"/>
    </row>
    <row r="612" spans="1:28" ht="19.5" customHeight="1" x14ac:dyDescent="0.15">
      <c r="A612" s="372" t="s">
        <v>119</v>
      </c>
      <c r="B612" s="375" t="s">
        <v>120</v>
      </c>
      <c r="C612" s="376"/>
      <c r="D612" s="377"/>
      <c r="E612" s="198" t="s">
        <v>184</v>
      </c>
      <c r="F612" s="248">
        <v>171.83</v>
      </c>
    </row>
    <row r="613" spans="1:28" ht="19.5" customHeight="1" x14ac:dyDescent="0.15">
      <c r="A613" s="373"/>
      <c r="B613" s="378" t="s">
        <v>206</v>
      </c>
      <c r="C613" s="379"/>
      <c r="D613" s="380"/>
      <c r="E613" s="189" t="s">
        <v>184</v>
      </c>
      <c r="F613" s="248">
        <v>129.03</v>
      </c>
    </row>
    <row r="614" spans="1:28" ht="19.5" customHeight="1" x14ac:dyDescent="0.15">
      <c r="A614" s="374"/>
      <c r="B614" s="378" t="s">
        <v>207</v>
      </c>
      <c r="C614" s="379"/>
      <c r="D614" s="380"/>
      <c r="E614" s="189" t="s">
        <v>184</v>
      </c>
      <c r="F614" s="248">
        <v>42.8</v>
      </c>
    </row>
    <row r="615" spans="1:28" ht="19.5" customHeight="1" thickBot="1" x14ac:dyDescent="0.2">
      <c r="A615" s="381" t="s">
        <v>205</v>
      </c>
      <c r="B615" s="382"/>
      <c r="C615" s="382"/>
      <c r="D615" s="383"/>
      <c r="E615" s="203" t="s">
        <v>184</v>
      </c>
      <c r="F615" s="247">
        <v>0</v>
      </c>
    </row>
    <row r="617" spans="1:28" ht="19.5" customHeight="1" x14ac:dyDescent="0.15">
      <c r="A617" s="88" t="s">
        <v>387</v>
      </c>
      <c r="F617" s="261" t="s">
        <v>530</v>
      </c>
    </row>
    <row r="618" spans="1:28" ht="19.5" customHeight="1" thickBot="1" x14ac:dyDescent="0.2">
      <c r="A618" s="369" t="s">
        <v>28</v>
      </c>
      <c r="B618" s="371"/>
      <c r="C618" s="371"/>
      <c r="D618" s="371"/>
      <c r="E618" s="371"/>
      <c r="F618" s="371"/>
      <c r="G618" s="371"/>
      <c r="H618" s="371"/>
      <c r="I618" s="371"/>
      <c r="J618" s="371"/>
      <c r="K618" s="371"/>
      <c r="L618" s="371"/>
      <c r="M618" s="371"/>
      <c r="N618" s="371"/>
      <c r="O618" s="371"/>
      <c r="P618" s="371"/>
      <c r="Q618" s="371"/>
      <c r="R618" s="371"/>
      <c r="S618" s="371"/>
      <c r="T618" s="371"/>
      <c r="U618" s="371"/>
      <c r="V618" s="371"/>
      <c r="W618" s="371"/>
      <c r="X618" s="371"/>
      <c r="Y618" s="371"/>
      <c r="Z618" s="371"/>
      <c r="AA618" s="371"/>
    </row>
    <row r="619" spans="1:28" ht="19.5" customHeight="1" x14ac:dyDescent="0.15">
      <c r="A619" s="185" t="s">
        <v>180</v>
      </c>
      <c r="B619" s="186"/>
      <c r="C619" s="186"/>
      <c r="D619" s="186"/>
      <c r="E619" s="186"/>
      <c r="F619" s="90" t="s">
        <v>181</v>
      </c>
      <c r="G619" s="91"/>
      <c r="H619" s="91"/>
      <c r="I619" s="91"/>
      <c r="J619" s="91"/>
      <c r="K619" s="91"/>
      <c r="L619" s="91"/>
      <c r="M619" s="91"/>
      <c r="N619" s="91"/>
      <c r="O619" s="91"/>
      <c r="P619" s="91"/>
      <c r="Q619" s="260"/>
      <c r="R619" s="92"/>
      <c r="S619" s="91"/>
      <c r="T619" s="91"/>
      <c r="U619" s="91"/>
      <c r="V619" s="91"/>
      <c r="W619" s="91"/>
      <c r="X619" s="91"/>
      <c r="Y619" s="91"/>
      <c r="Z619" s="91"/>
      <c r="AA619" s="259" t="s">
        <v>182</v>
      </c>
      <c r="AB619" s="93"/>
    </row>
    <row r="620" spans="1:28" ht="19.5" customHeight="1" x14ac:dyDescent="0.15">
      <c r="A620" s="187" t="s">
        <v>183</v>
      </c>
      <c r="B620" s="188"/>
      <c r="C620" s="188"/>
      <c r="D620" s="188"/>
      <c r="E620" s="189" t="s">
        <v>184</v>
      </c>
      <c r="F620" s="240">
        <v>7600.74</v>
      </c>
      <c r="G620" s="256" t="s">
        <v>185</v>
      </c>
      <c r="H620" s="256" t="s">
        <v>186</v>
      </c>
      <c r="I620" s="256" t="s">
        <v>187</v>
      </c>
      <c r="J620" s="256" t="s">
        <v>188</v>
      </c>
      <c r="K620" s="256" t="s">
        <v>228</v>
      </c>
      <c r="L620" s="256" t="s">
        <v>229</v>
      </c>
      <c r="M620" s="256" t="s">
        <v>230</v>
      </c>
      <c r="N620" s="256" t="s">
        <v>231</v>
      </c>
      <c r="O620" s="256" t="s">
        <v>232</v>
      </c>
      <c r="P620" s="256" t="s">
        <v>233</v>
      </c>
      <c r="Q620" s="258" t="s">
        <v>234</v>
      </c>
      <c r="R620" s="257" t="s">
        <v>235</v>
      </c>
      <c r="S620" s="256" t="s">
        <v>236</v>
      </c>
      <c r="T620" s="256" t="s">
        <v>237</v>
      </c>
      <c r="U620" s="256" t="s">
        <v>238</v>
      </c>
      <c r="V620" s="256" t="s">
        <v>239</v>
      </c>
      <c r="W620" s="256" t="s">
        <v>42</v>
      </c>
      <c r="X620" s="256" t="s">
        <v>147</v>
      </c>
      <c r="Y620" s="256" t="s">
        <v>148</v>
      </c>
      <c r="Z620" s="256" t="s">
        <v>149</v>
      </c>
      <c r="AA620" s="253"/>
      <c r="AB620" s="93"/>
    </row>
    <row r="621" spans="1:28" ht="19.5" customHeight="1" x14ac:dyDescent="0.15">
      <c r="A621" s="190"/>
      <c r="B621" s="191"/>
      <c r="C621" s="191"/>
      <c r="D621" s="191"/>
      <c r="E621" s="189" t="s">
        <v>150</v>
      </c>
      <c r="F621" s="240">
        <v>1865.8150000000001</v>
      </c>
      <c r="G621" s="254"/>
      <c r="H621" s="254"/>
      <c r="I621" s="254"/>
      <c r="J621" s="254"/>
      <c r="K621" s="254"/>
      <c r="L621" s="254"/>
      <c r="M621" s="254"/>
      <c r="N621" s="254"/>
      <c r="O621" s="254"/>
      <c r="P621" s="254"/>
      <c r="Q621" s="255"/>
      <c r="R621" s="94"/>
      <c r="S621" s="254"/>
      <c r="T621" s="254"/>
      <c r="U621" s="254"/>
      <c r="V621" s="254"/>
      <c r="W621" s="254"/>
      <c r="X621" s="254"/>
      <c r="Y621" s="254"/>
      <c r="Z621" s="254"/>
      <c r="AA621" s="253" t="s">
        <v>151</v>
      </c>
      <c r="AB621" s="93"/>
    </row>
    <row r="622" spans="1:28" ht="19.5" customHeight="1" x14ac:dyDescent="0.15">
      <c r="A622" s="192"/>
      <c r="B622" s="193" t="s">
        <v>152</v>
      </c>
      <c r="C622" s="188"/>
      <c r="D622" s="188"/>
      <c r="E622" s="189" t="s">
        <v>184</v>
      </c>
      <c r="F622" s="240">
        <v>7158.77</v>
      </c>
      <c r="G622" s="240">
        <v>0</v>
      </c>
      <c r="H622" s="240">
        <v>61.88</v>
      </c>
      <c r="I622" s="240">
        <v>171.95</v>
      </c>
      <c r="J622" s="240">
        <v>145.85</v>
      </c>
      <c r="K622" s="240">
        <v>251.93</v>
      </c>
      <c r="L622" s="240">
        <v>166.78</v>
      </c>
      <c r="M622" s="240">
        <v>177.24</v>
      </c>
      <c r="N622" s="240">
        <v>370.03</v>
      </c>
      <c r="O622" s="240">
        <v>503.54</v>
      </c>
      <c r="P622" s="240">
        <v>558.14</v>
      </c>
      <c r="Q622" s="240">
        <v>667.91</v>
      </c>
      <c r="R622" s="240">
        <v>1132.54</v>
      </c>
      <c r="S622" s="240">
        <v>1202.05</v>
      </c>
      <c r="T622" s="240">
        <v>900.13</v>
      </c>
      <c r="U622" s="240">
        <v>379.2</v>
      </c>
      <c r="V622" s="240">
        <v>149.94999999999999</v>
      </c>
      <c r="W622" s="240">
        <v>28.59</v>
      </c>
      <c r="X622" s="240">
        <v>282.49</v>
      </c>
      <c r="Y622" s="240">
        <v>3.62</v>
      </c>
      <c r="Z622" s="240">
        <v>1.38</v>
      </c>
      <c r="AA622" s="248">
        <v>3.57</v>
      </c>
      <c r="AB622" s="93"/>
    </row>
    <row r="623" spans="1:28" ht="19.5" customHeight="1" x14ac:dyDescent="0.15">
      <c r="A623" s="194"/>
      <c r="B623" s="195"/>
      <c r="C623" s="191"/>
      <c r="D623" s="191"/>
      <c r="E623" s="189" t="s">
        <v>150</v>
      </c>
      <c r="F623" s="240">
        <v>1865.8150000000001</v>
      </c>
      <c r="G623" s="240">
        <v>0</v>
      </c>
      <c r="H623" s="240">
        <v>0.13</v>
      </c>
      <c r="I623" s="240">
        <v>4.1980000000000004</v>
      </c>
      <c r="J623" s="240">
        <v>11.505000000000001</v>
      </c>
      <c r="K623" s="240">
        <v>31.420999999999999</v>
      </c>
      <c r="L623" s="240">
        <v>25.866</v>
      </c>
      <c r="M623" s="240">
        <v>38.585999999999999</v>
      </c>
      <c r="N623" s="240">
        <v>98.789000000000001</v>
      </c>
      <c r="O623" s="240">
        <v>146.208</v>
      </c>
      <c r="P623" s="240">
        <v>174.12</v>
      </c>
      <c r="Q623" s="240">
        <v>215.80199999999999</v>
      </c>
      <c r="R623" s="240">
        <v>330.404</v>
      </c>
      <c r="S623" s="240">
        <v>349.15499999999901</v>
      </c>
      <c r="T623" s="240">
        <v>235.35400000000001</v>
      </c>
      <c r="U623" s="240">
        <v>104.709</v>
      </c>
      <c r="V623" s="240">
        <v>42.62</v>
      </c>
      <c r="W623" s="240">
        <v>10.148</v>
      </c>
      <c r="X623" s="240">
        <v>43.82</v>
      </c>
      <c r="Y623" s="240">
        <v>1.1279999999999999</v>
      </c>
      <c r="Z623" s="240">
        <v>0.38400000000000001</v>
      </c>
      <c r="AA623" s="248">
        <v>1.468</v>
      </c>
      <c r="AB623" s="93"/>
    </row>
    <row r="624" spans="1:28" ht="19.5" customHeight="1" x14ac:dyDescent="0.15">
      <c r="A624" s="194"/>
      <c r="B624" s="196"/>
      <c r="C624" s="193" t="s">
        <v>152</v>
      </c>
      <c r="D624" s="188"/>
      <c r="E624" s="189" t="s">
        <v>184</v>
      </c>
      <c r="F624" s="240">
        <v>4846.87</v>
      </c>
      <c r="G624" s="240">
        <v>0</v>
      </c>
      <c r="H624" s="240">
        <v>47.76</v>
      </c>
      <c r="I624" s="240">
        <v>108.06</v>
      </c>
      <c r="J624" s="240">
        <v>84.21</v>
      </c>
      <c r="K624" s="240">
        <v>162.84</v>
      </c>
      <c r="L624" s="240">
        <v>131.22999999999999</v>
      </c>
      <c r="M624" s="240">
        <v>147.9</v>
      </c>
      <c r="N624" s="240">
        <v>328.87</v>
      </c>
      <c r="O624" s="240">
        <v>457.69</v>
      </c>
      <c r="P624" s="240">
        <v>510.24</v>
      </c>
      <c r="Q624" s="240">
        <v>564.22</v>
      </c>
      <c r="R624" s="240">
        <v>745.38</v>
      </c>
      <c r="S624" s="240">
        <v>810.7</v>
      </c>
      <c r="T624" s="240">
        <v>441.82</v>
      </c>
      <c r="U624" s="240">
        <v>182.86</v>
      </c>
      <c r="V624" s="240">
        <v>82.06</v>
      </c>
      <c r="W624" s="240">
        <v>23.42</v>
      </c>
      <c r="X624" s="240">
        <v>9.4700000000000006</v>
      </c>
      <c r="Y624" s="240">
        <v>3.32</v>
      </c>
      <c r="Z624" s="240">
        <v>1.25</v>
      </c>
      <c r="AA624" s="248">
        <v>3.57</v>
      </c>
      <c r="AB624" s="93"/>
    </row>
    <row r="625" spans="1:28" ht="19.5" customHeight="1" x14ac:dyDescent="0.15">
      <c r="A625" s="194"/>
      <c r="B625" s="197"/>
      <c r="C625" s="197"/>
      <c r="D625" s="191"/>
      <c r="E625" s="189" t="s">
        <v>150</v>
      </c>
      <c r="F625" s="240">
        <v>1546.135</v>
      </c>
      <c r="G625" s="240">
        <v>0</v>
      </c>
      <c r="H625" s="240">
        <v>1.2E-2</v>
      </c>
      <c r="I625" s="240">
        <v>2.5870000000000002</v>
      </c>
      <c r="J625" s="240">
        <v>8.3970000000000002</v>
      </c>
      <c r="K625" s="240">
        <v>25.175000000000001</v>
      </c>
      <c r="L625" s="240">
        <v>22.623000000000001</v>
      </c>
      <c r="M625" s="240">
        <v>35.728999999999999</v>
      </c>
      <c r="N625" s="240">
        <v>94.186000000000007</v>
      </c>
      <c r="O625" s="240">
        <v>140.63900000000001</v>
      </c>
      <c r="P625" s="240">
        <v>167.81700000000001</v>
      </c>
      <c r="Q625" s="240">
        <v>200.84</v>
      </c>
      <c r="R625" s="240">
        <v>272.20999999999998</v>
      </c>
      <c r="S625" s="240">
        <v>290.86500000000001</v>
      </c>
      <c r="T625" s="240">
        <v>165.05099999999999</v>
      </c>
      <c r="U625" s="240">
        <v>72.432000000000002</v>
      </c>
      <c r="V625" s="240">
        <v>31.742999999999999</v>
      </c>
      <c r="W625" s="240">
        <v>9.3369999999999997</v>
      </c>
      <c r="X625" s="240">
        <v>3.597</v>
      </c>
      <c r="Y625" s="240">
        <v>1.077</v>
      </c>
      <c r="Z625" s="240">
        <v>0.35</v>
      </c>
      <c r="AA625" s="248">
        <v>1.468</v>
      </c>
      <c r="AB625" s="93"/>
    </row>
    <row r="626" spans="1:28" ht="19.5" customHeight="1" x14ac:dyDescent="0.15">
      <c r="A626" s="194"/>
      <c r="B626" s="198"/>
      <c r="C626" s="189"/>
      <c r="D626" s="189" t="s">
        <v>153</v>
      </c>
      <c r="E626" s="189" t="s">
        <v>184</v>
      </c>
      <c r="F626" s="240">
        <v>4799</v>
      </c>
      <c r="G626" s="240">
        <v>0</v>
      </c>
      <c r="H626" s="240">
        <v>45.48</v>
      </c>
      <c r="I626" s="240">
        <v>101.12</v>
      </c>
      <c r="J626" s="240">
        <v>82.09</v>
      </c>
      <c r="K626" s="240">
        <v>159.43</v>
      </c>
      <c r="L626" s="240">
        <v>127.33</v>
      </c>
      <c r="M626" s="240">
        <v>141.65</v>
      </c>
      <c r="N626" s="240">
        <v>328.47</v>
      </c>
      <c r="O626" s="240">
        <v>457.33</v>
      </c>
      <c r="P626" s="240">
        <v>508.91</v>
      </c>
      <c r="Q626" s="240">
        <v>562.45000000000005</v>
      </c>
      <c r="R626" s="240">
        <v>740.17</v>
      </c>
      <c r="S626" s="240">
        <v>804.97</v>
      </c>
      <c r="T626" s="240">
        <v>438.94</v>
      </c>
      <c r="U626" s="240">
        <v>181.65</v>
      </c>
      <c r="V626" s="240">
        <v>78.319999999999993</v>
      </c>
      <c r="W626" s="240">
        <v>23.42</v>
      </c>
      <c r="X626" s="240">
        <v>9.1300000000000008</v>
      </c>
      <c r="Y626" s="240">
        <v>3.32</v>
      </c>
      <c r="Z626" s="240">
        <v>1.25</v>
      </c>
      <c r="AA626" s="248">
        <v>3.57</v>
      </c>
      <c r="AB626" s="93"/>
    </row>
    <row r="627" spans="1:28" ht="19.5" customHeight="1" x14ac:dyDescent="0.15">
      <c r="A627" s="194"/>
      <c r="B627" s="198" t="s">
        <v>154</v>
      </c>
      <c r="C627" s="198"/>
      <c r="D627" s="198"/>
      <c r="E627" s="189" t="s">
        <v>150</v>
      </c>
      <c r="F627" s="240">
        <v>1540.413</v>
      </c>
      <c r="G627" s="240">
        <v>0</v>
      </c>
      <c r="H627" s="240">
        <v>0</v>
      </c>
      <c r="I627" s="240">
        <v>2.4119999999999999</v>
      </c>
      <c r="J627" s="240">
        <v>8.2910000000000004</v>
      </c>
      <c r="K627" s="240">
        <v>24.936</v>
      </c>
      <c r="L627" s="240">
        <v>22.207000000000001</v>
      </c>
      <c r="M627" s="240">
        <v>35.145000000000003</v>
      </c>
      <c r="N627" s="240">
        <v>94.09</v>
      </c>
      <c r="O627" s="240">
        <v>140.54900000000001</v>
      </c>
      <c r="P627" s="240">
        <v>167.53100000000001</v>
      </c>
      <c r="Q627" s="240">
        <v>200.56299999999999</v>
      </c>
      <c r="R627" s="240">
        <v>270.98200000000003</v>
      </c>
      <c r="S627" s="240">
        <v>289.64299999999997</v>
      </c>
      <c r="T627" s="240">
        <v>164.60400000000001</v>
      </c>
      <c r="U627" s="240">
        <v>72.308000000000106</v>
      </c>
      <c r="V627" s="240">
        <v>31.358000000000001</v>
      </c>
      <c r="W627" s="240">
        <v>9.3369999999999997</v>
      </c>
      <c r="X627" s="240">
        <v>3.5619999999999998</v>
      </c>
      <c r="Y627" s="240">
        <v>1.077</v>
      </c>
      <c r="Z627" s="240">
        <v>0.35</v>
      </c>
      <c r="AA627" s="248">
        <v>1.468</v>
      </c>
      <c r="AB627" s="93"/>
    </row>
    <row r="628" spans="1:28" ht="19.5" customHeight="1" x14ac:dyDescent="0.15">
      <c r="A628" s="194" t="s">
        <v>155</v>
      </c>
      <c r="B628" s="198"/>
      <c r="C628" s="198" t="s">
        <v>10</v>
      </c>
      <c r="D628" s="189" t="s">
        <v>156</v>
      </c>
      <c r="E628" s="189" t="s">
        <v>184</v>
      </c>
      <c r="F628" s="240">
        <v>4192.99</v>
      </c>
      <c r="G628" s="240">
        <v>0</v>
      </c>
      <c r="H628" s="240">
        <v>40.869999999999997</v>
      </c>
      <c r="I628" s="240">
        <v>76.09</v>
      </c>
      <c r="J628" s="240">
        <v>66.819999999999993</v>
      </c>
      <c r="K628" s="240">
        <v>143.47999999999999</v>
      </c>
      <c r="L628" s="240">
        <v>101.13</v>
      </c>
      <c r="M628" s="240">
        <v>139.80000000000001</v>
      </c>
      <c r="N628" s="240">
        <v>320.20999999999998</v>
      </c>
      <c r="O628" s="240">
        <v>415.89</v>
      </c>
      <c r="P628" s="240">
        <v>469.37</v>
      </c>
      <c r="Q628" s="240">
        <v>511.51</v>
      </c>
      <c r="R628" s="240">
        <v>671.77</v>
      </c>
      <c r="S628" s="240">
        <v>606.85</v>
      </c>
      <c r="T628" s="240">
        <v>351.34</v>
      </c>
      <c r="U628" s="240">
        <v>165.06</v>
      </c>
      <c r="V628" s="240">
        <v>74.760000000000005</v>
      </c>
      <c r="W628" s="240">
        <v>22.96</v>
      </c>
      <c r="X628" s="240">
        <v>8.94</v>
      </c>
      <c r="Y628" s="240">
        <v>2.41</v>
      </c>
      <c r="Z628" s="240">
        <v>0.16</v>
      </c>
      <c r="AA628" s="248">
        <v>3.57</v>
      </c>
      <c r="AB628" s="93"/>
    </row>
    <row r="629" spans="1:28" ht="19.5" customHeight="1" x14ac:dyDescent="0.15">
      <c r="A629" s="194"/>
      <c r="B629" s="198"/>
      <c r="C629" s="198"/>
      <c r="D629" s="198"/>
      <c r="E629" s="189" t="s">
        <v>150</v>
      </c>
      <c r="F629" s="240">
        <v>1410.048</v>
      </c>
      <c r="G629" s="240">
        <v>0</v>
      </c>
      <c r="H629" s="240">
        <v>0</v>
      </c>
      <c r="I629" s="240">
        <v>2.4119999999999999</v>
      </c>
      <c r="J629" s="240">
        <v>8.0180000000000007</v>
      </c>
      <c r="K629" s="240">
        <v>24.402000000000001</v>
      </c>
      <c r="L629" s="240">
        <v>21.181000000000001</v>
      </c>
      <c r="M629" s="240">
        <v>34.996000000000002</v>
      </c>
      <c r="N629" s="240">
        <v>92.787000000000006</v>
      </c>
      <c r="O629" s="240">
        <v>133.042</v>
      </c>
      <c r="P629" s="240">
        <v>159.553</v>
      </c>
      <c r="Q629" s="240">
        <v>189.24799999999999</v>
      </c>
      <c r="R629" s="240">
        <v>254.566</v>
      </c>
      <c r="S629" s="240">
        <v>236.5</v>
      </c>
      <c r="T629" s="240">
        <v>140.26599999999999</v>
      </c>
      <c r="U629" s="240">
        <v>67.531999999999996</v>
      </c>
      <c r="V629" s="240">
        <v>30.454999999999998</v>
      </c>
      <c r="W629" s="240">
        <v>9.2070000000000007</v>
      </c>
      <c r="X629" s="240">
        <v>3.5070000000000001</v>
      </c>
      <c r="Y629" s="240">
        <v>0.84199999999999997</v>
      </c>
      <c r="Z629" s="240">
        <v>6.6000000000000003E-2</v>
      </c>
      <c r="AA629" s="248">
        <v>1.468</v>
      </c>
      <c r="AB629" s="93"/>
    </row>
    <row r="630" spans="1:28" ht="19.5" customHeight="1" x14ac:dyDescent="0.15">
      <c r="A630" s="194"/>
      <c r="B630" s="198"/>
      <c r="C630" s="198"/>
      <c r="D630" s="189" t="s">
        <v>157</v>
      </c>
      <c r="E630" s="189" t="s">
        <v>184</v>
      </c>
      <c r="F630" s="240">
        <v>269.63</v>
      </c>
      <c r="G630" s="240">
        <v>0</v>
      </c>
      <c r="H630" s="240">
        <v>0</v>
      </c>
      <c r="I630" s="240">
        <v>0</v>
      </c>
      <c r="J630" s="240">
        <v>0</v>
      </c>
      <c r="K630" s="240">
        <v>0.1</v>
      </c>
      <c r="L630" s="240">
        <v>0</v>
      </c>
      <c r="M630" s="240">
        <v>0.5</v>
      </c>
      <c r="N630" s="240">
        <v>7.25</v>
      </c>
      <c r="O630" s="240">
        <v>40.520000000000003</v>
      </c>
      <c r="P630" s="240">
        <v>37.42</v>
      </c>
      <c r="Q630" s="240">
        <v>48.09</v>
      </c>
      <c r="R630" s="240">
        <v>45.94</v>
      </c>
      <c r="S630" s="240">
        <v>54.52</v>
      </c>
      <c r="T630" s="240">
        <v>25.84</v>
      </c>
      <c r="U630" s="240">
        <v>5.13</v>
      </c>
      <c r="V630" s="240">
        <v>2.79</v>
      </c>
      <c r="W630" s="240">
        <v>0.16</v>
      </c>
      <c r="X630" s="240">
        <v>0</v>
      </c>
      <c r="Y630" s="240">
        <v>0.28000000000000003</v>
      </c>
      <c r="Z630" s="240">
        <v>1.0900000000000001</v>
      </c>
      <c r="AA630" s="248">
        <v>0</v>
      </c>
      <c r="AB630" s="93"/>
    </row>
    <row r="631" spans="1:28" ht="19.5" customHeight="1" x14ac:dyDescent="0.15">
      <c r="A631" s="194"/>
      <c r="B631" s="198"/>
      <c r="C631" s="198"/>
      <c r="D631" s="198"/>
      <c r="E631" s="189" t="s">
        <v>150</v>
      </c>
      <c r="F631" s="240">
        <v>58.853000000000002</v>
      </c>
      <c r="G631" s="240">
        <v>0</v>
      </c>
      <c r="H631" s="240">
        <v>0</v>
      </c>
      <c r="I631" s="240">
        <v>0</v>
      </c>
      <c r="J631" s="240">
        <v>0</v>
      </c>
      <c r="K631" s="240">
        <v>0.01</v>
      </c>
      <c r="L631" s="240">
        <v>0</v>
      </c>
      <c r="M631" s="240">
        <v>7.0000000000000007E-2</v>
      </c>
      <c r="N631" s="240">
        <v>1.1599999999999999</v>
      </c>
      <c r="O631" s="240">
        <v>7.2949999999999999</v>
      </c>
      <c r="P631" s="240">
        <v>7.484</v>
      </c>
      <c r="Q631" s="240">
        <v>10.582000000000001</v>
      </c>
      <c r="R631" s="240">
        <v>10.377000000000001</v>
      </c>
      <c r="S631" s="240">
        <v>13.004</v>
      </c>
      <c r="T631" s="240">
        <v>6.4660000000000002</v>
      </c>
      <c r="U631" s="240">
        <v>1.3340000000000001</v>
      </c>
      <c r="V631" s="240">
        <v>0.67100000000000004</v>
      </c>
      <c r="W631" s="240">
        <v>4.2999999999999997E-2</v>
      </c>
      <c r="X631" s="240">
        <v>0</v>
      </c>
      <c r="Y631" s="240">
        <v>7.2999999999999995E-2</v>
      </c>
      <c r="Z631" s="240">
        <v>0.28399999999999997</v>
      </c>
      <c r="AA631" s="248">
        <v>0</v>
      </c>
      <c r="AB631" s="93"/>
    </row>
    <row r="632" spans="1:28" ht="19.5" customHeight="1" x14ac:dyDescent="0.15">
      <c r="A632" s="194"/>
      <c r="B632" s="198" t="s">
        <v>158</v>
      </c>
      <c r="C632" s="198" t="s">
        <v>159</v>
      </c>
      <c r="D632" s="189" t="s">
        <v>160</v>
      </c>
      <c r="E632" s="189" t="s">
        <v>184</v>
      </c>
      <c r="F632" s="240">
        <v>1.56</v>
      </c>
      <c r="G632" s="240">
        <v>0</v>
      </c>
      <c r="H632" s="240">
        <v>0</v>
      </c>
      <c r="I632" s="240">
        <v>0</v>
      </c>
      <c r="J632" s="240">
        <v>0</v>
      </c>
      <c r="K632" s="240">
        <v>0</v>
      </c>
      <c r="L632" s="240">
        <v>0</v>
      </c>
      <c r="M632" s="240">
        <v>0</v>
      </c>
      <c r="N632" s="240">
        <v>0</v>
      </c>
      <c r="O632" s="240">
        <v>0</v>
      </c>
      <c r="P632" s="240">
        <v>0.08</v>
      </c>
      <c r="Q632" s="240">
        <v>0</v>
      </c>
      <c r="R632" s="240">
        <v>0.75</v>
      </c>
      <c r="S632" s="240">
        <v>0</v>
      </c>
      <c r="T632" s="240">
        <v>0.73</v>
      </c>
      <c r="U632" s="240">
        <v>0</v>
      </c>
      <c r="V632" s="240">
        <v>0</v>
      </c>
      <c r="W632" s="240">
        <v>0</v>
      </c>
      <c r="X632" s="240">
        <v>0</v>
      </c>
      <c r="Y632" s="240">
        <v>0</v>
      </c>
      <c r="Z632" s="240">
        <v>0</v>
      </c>
      <c r="AA632" s="248">
        <v>0</v>
      </c>
      <c r="AB632" s="93"/>
    </row>
    <row r="633" spans="1:28" ht="19.5" customHeight="1" x14ac:dyDescent="0.15">
      <c r="A633" s="194"/>
      <c r="B633" s="198"/>
      <c r="C633" s="198"/>
      <c r="D633" s="198"/>
      <c r="E633" s="189" t="s">
        <v>150</v>
      </c>
      <c r="F633" s="240">
        <v>0.35899999999999999</v>
      </c>
      <c r="G633" s="240">
        <v>0</v>
      </c>
      <c r="H633" s="240">
        <v>0</v>
      </c>
      <c r="I633" s="240">
        <v>0</v>
      </c>
      <c r="J633" s="240">
        <v>0</v>
      </c>
      <c r="K633" s="240">
        <v>0</v>
      </c>
      <c r="L633" s="240">
        <v>0</v>
      </c>
      <c r="M633" s="240">
        <v>0</v>
      </c>
      <c r="N633" s="240">
        <v>0</v>
      </c>
      <c r="O633" s="240">
        <v>0</v>
      </c>
      <c r="P633" s="240">
        <v>1.6E-2</v>
      </c>
      <c r="Q633" s="240">
        <v>0</v>
      </c>
      <c r="R633" s="240">
        <v>0.16700000000000001</v>
      </c>
      <c r="S633" s="240">
        <v>0</v>
      </c>
      <c r="T633" s="240">
        <v>0.17599999999999999</v>
      </c>
      <c r="U633" s="240">
        <v>0</v>
      </c>
      <c r="V633" s="240">
        <v>0</v>
      </c>
      <c r="W633" s="240">
        <v>0</v>
      </c>
      <c r="X633" s="240">
        <v>0</v>
      </c>
      <c r="Y633" s="240">
        <v>0</v>
      </c>
      <c r="Z633" s="240">
        <v>0</v>
      </c>
      <c r="AA633" s="248">
        <v>0</v>
      </c>
      <c r="AB633" s="93"/>
    </row>
    <row r="634" spans="1:28" ht="19.5" customHeight="1" x14ac:dyDescent="0.15">
      <c r="A634" s="194"/>
      <c r="B634" s="198"/>
      <c r="C634" s="198"/>
      <c r="D634" s="189" t="s">
        <v>161</v>
      </c>
      <c r="E634" s="189" t="s">
        <v>184</v>
      </c>
      <c r="F634" s="240">
        <v>79.13</v>
      </c>
      <c r="G634" s="240">
        <v>0</v>
      </c>
      <c r="H634" s="240">
        <v>3.98</v>
      </c>
      <c r="I634" s="240">
        <v>16.600000000000001</v>
      </c>
      <c r="J634" s="240">
        <v>14.29</v>
      </c>
      <c r="K634" s="240">
        <v>14.62</v>
      </c>
      <c r="L634" s="240">
        <v>26.2</v>
      </c>
      <c r="M634" s="240">
        <v>1.35</v>
      </c>
      <c r="N634" s="240">
        <v>0.26</v>
      </c>
      <c r="O634" s="240">
        <v>0</v>
      </c>
      <c r="P634" s="240">
        <v>0.31</v>
      </c>
      <c r="Q634" s="240">
        <v>0.1</v>
      </c>
      <c r="R634" s="240">
        <v>0</v>
      </c>
      <c r="S634" s="240">
        <v>0.3</v>
      </c>
      <c r="T634" s="240">
        <v>0</v>
      </c>
      <c r="U634" s="240">
        <v>0</v>
      </c>
      <c r="V634" s="240">
        <v>0</v>
      </c>
      <c r="W634" s="240">
        <v>0.3</v>
      </c>
      <c r="X634" s="240">
        <v>0.19</v>
      </c>
      <c r="Y634" s="240">
        <v>0.63</v>
      </c>
      <c r="Z634" s="240">
        <v>0</v>
      </c>
      <c r="AA634" s="248">
        <v>0</v>
      </c>
      <c r="AB634" s="93"/>
    </row>
    <row r="635" spans="1:28" ht="19.5" customHeight="1" x14ac:dyDescent="0.15">
      <c r="A635" s="194"/>
      <c r="B635" s="198"/>
      <c r="C635" s="198"/>
      <c r="D635" s="198"/>
      <c r="E635" s="189" t="s">
        <v>150</v>
      </c>
      <c r="F635" s="240">
        <v>2.101</v>
      </c>
      <c r="G635" s="240">
        <v>0</v>
      </c>
      <c r="H635" s="240">
        <v>0</v>
      </c>
      <c r="I635" s="240">
        <v>0</v>
      </c>
      <c r="J635" s="240">
        <v>0.17499999999999999</v>
      </c>
      <c r="K635" s="240">
        <v>0.38200000000000001</v>
      </c>
      <c r="L635" s="240">
        <v>1.026</v>
      </c>
      <c r="M635" s="240">
        <v>7.9000000000000001E-2</v>
      </c>
      <c r="N635" s="240">
        <v>0.02</v>
      </c>
      <c r="O635" s="240">
        <v>0</v>
      </c>
      <c r="P635" s="240">
        <v>4.1000000000000002E-2</v>
      </c>
      <c r="Q635" s="240">
        <v>1.6E-2</v>
      </c>
      <c r="R635" s="240">
        <v>0</v>
      </c>
      <c r="S635" s="240">
        <v>5.8000000000000003E-2</v>
      </c>
      <c r="T635" s="240">
        <v>0</v>
      </c>
      <c r="U635" s="240">
        <v>0</v>
      </c>
      <c r="V635" s="240">
        <v>0</v>
      </c>
      <c r="W635" s="240">
        <v>8.6999999999999994E-2</v>
      </c>
      <c r="X635" s="240">
        <v>5.5E-2</v>
      </c>
      <c r="Y635" s="240">
        <v>0.16200000000000001</v>
      </c>
      <c r="Z635" s="240">
        <v>0</v>
      </c>
      <c r="AA635" s="248">
        <v>0</v>
      </c>
      <c r="AB635" s="93"/>
    </row>
    <row r="636" spans="1:28" ht="19.5" customHeight="1" x14ac:dyDescent="0.15">
      <c r="A636" s="194"/>
      <c r="B636" s="198"/>
      <c r="C636" s="198" t="s">
        <v>162</v>
      </c>
      <c r="D636" s="189" t="s">
        <v>163</v>
      </c>
      <c r="E636" s="189" t="s">
        <v>184</v>
      </c>
      <c r="F636" s="240">
        <v>254.28</v>
      </c>
      <c r="G636" s="240">
        <v>0</v>
      </c>
      <c r="H636" s="240">
        <v>0.63</v>
      </c>
      <c r="I636" s="240">
        <v>7.75</v>
      </c>
      <c r="J636" s="240">
        <v>0.98</v>
      </c>
      <c r="K636" s="240">
        <v>1.06</v>
      </c>
      <c r="L636" s="240">
        <v>0</v>
      </c>
      <c r="M636" s="240">
        <v>0</v>
      </c>
      <c r="N636" s="240">
        <v>0.61</v>
      </c>
      <c r="O636" s="240">
        <v>0.92</v>
      </c>
      <c r="P636" s="240">
        <v>1.73</v>
      </c>
      <c r="Q636" s="240">
        <v>2.75</v>
      </c>
      <c r="R636" s="240">
        <v>21.71</v>
      </c>
      <c r="S636" s="240">
        <v>143.30000000000001</v>
      </c>
      <c r="T636" s="240">
        <v>60.61</v>
      </c>
      <c r="U636" s="240">
        <v>11.46</v>
      </c>
      <c r="V636" s="240">
        <v>0.77</v>
      </c>
      <c r="W636" s="240">
        <v>0</v>
      </c>
      <c r="X636" s="240">
        <v>0</v>
      </c>
      <c r="Y636" s="240">
        <v>0</v>
      </c>
      <c r="Z636" s="240">
        <v>0</v>
      </c>
      <c r="AA636" s="248">
        <v>0</v>
      </c>
      <c r="AB636" s="93"/>
    </row>
    <row r="637" spans="1:28" ht="19.5" customHeight="1" x14ac:dyDescent="0.15">
      <c r="A637" s="194"/>
      <c r="B637" s="198" t="s">
        <v>20</v>
      </c>
      <c r="C637" s="198"/>
      <c r="D637" s="198"/>
      <c r="E637" s="189" t="s">
        <v>150</v>
      </c>
      <c r="F637" s="240">
        <v>68.927999999999997</v>
      </c>
      <c r="G637" s="240">
        <v>0</v>
      </c>
      <c r="H637" s="240">
        <v>0</v>
      </c>
      <c r="I637" s="240">
        <v>0</v>
      </c>
      <c r="J637" s="240">
        <v>9.8000000000000004E-2</v>
      </c>
      <c r="K637" s="240">
        <v>0.13800000000000001</v>
      </c>
      <c r="L637" s="240">
        <v>0</v>
      </c>
      <c r="M637" s="240">
        <v>0</v>
      </c>
      <c r="N637" s="240">
        <v>0.112</v>
      </c>
      <c r="O637" s="240">
        <v>0.21199999999999999</v>
      </c>
      <c r="P637" s="240">
        <v>0.437</v>
      </c>
      <c r="Q637" s="240">
        <v>0.71699999999999997</v>
      </c>
      <c r="R637" s="240">
        <v>5.8719999999999999</v>
      </c>
      <c r="S637" s="240">
        <v>40.081000000000003</v>
      </c>
      <c r="T637" s="240">
        <v>17.587</v>
      </c>
      <c r="U637" s="240">
        <v>3.4420000000000002</v>
      </c>
      <c r="V637" s="240">
        <v>0.23200000000000001</v>
      </c>
      <c r="W637" s="240">
        <v>0</v>
      </c>
      <c r="X637" s="240">
        <v>0</v>
      </c>
      <c r="Y637" s="240">
        <v>0</v>
      </c>
      <c r="Z637" s="240">
        <v>0</v>
      </c>
      <c r="AA637" s="248">
        <v>0</v>
      </c>
      <c r="AB637" s="93"/>
    </row>
    <row r="638" spans="1:28" ht="19.5" customHeight="1" x14ac:dyDescent="0.15">
      <c r="A638" s="194"/>
      <c r="B638" s="198"/>
      <c r="C638" s="198"/>
      <c r="D638" s="189" t="s">
        <v>164</v>
      </c>
      <c r="E638" s="189" t="s">
        <v>184</v>
      </c>
      <c r="F638" s="240">
        <v>1.41</v>
      </c>
      <c r="G638" s="240">
        <v>0</v>
      </c>
      <c r="H638" s="240">
        <v>0</v>
      </c>
      <c r="I638" s="240">
        <v>0.68</v>
      </c>
      <c r="J638" s="240">
        <v>0</v>
      </c>
      <c r="K638" s="240">
        <v>0.17</v>
      </c>
      <c r="L638" s="240">
        <v>0</v>
      </c>
      <c r="M638" s="240">
        <v>0</v>
      </c>
      <c r="N638" s="240">
        <v>0.14000000000000001</v>
      </c>
      <c r="O638" s="240">
        <v>0</v>
      </c>
      <c r="P638" s="240">
        <v>0</v>
      </c>
      <c r="Q638" s="240">
        <v>0</v>
      </c>
      <c r="R638" s="240">
        <v>0</v>
      </c>
      <c r="S638" s="240">
        <v>0</v>
      </c>
      <c r="T638" s="240">
        <v>0.42</v>
      </c>
      <c r="U638" s="240">
        <v>0</v>
      </c>
      <c r="V638" s="240">
        <v>0</v>
      </c>
      <c r="W638" s="240">
        <v>0</v>
      </c>
      <c r="X638" s="240">
        <v>0</v>
      </c>
      <c r="Y638" s="240">
        <v>0</v>
      </c>
      <c r="Z638" s="240">
        <v>0</v>
      </c>
      <c r="AA638" s="248">
        <v>0</v>
      </c>
      <c r="AB638" s="93"/>
    </row>
    <row r="639" spans="1:28" ht="19.5" customHeight="1" x14ac:dyDescent="0.15">
      <c r="A639" s="194" t="s">
        <v>227</v>
      </c>
      <c r="B639" s="198"/>
      <c r="C639" s="198"/>
      <c r="D639" s="198"/>
      <c r="E639" s="189" t="s">
        <v>150</v>
      </c>
      <c r="F639" s="240">
        <v>0.124</v>
      </c>
      <c r="G639" s="240">
        <v>0</v>
      </c>
      <c r="H639" s="240">
        <v>0</v>
      </c>
      <c r="I639" s="240">
        <v>0</v>
      </c>
      <c r="J639" s="240">
        <v>0</v>
      </c>
      <c r="K639" s="240">
        <v>4.0000000000000001E-3</v>
      </c>
      <c r="L639" s="240">
        <v>0</v>
      </c>
      <c r="M639" s="240">
        <v>0</v>
      </c>
      <c r="N639" s="240">
        <v>1.0999999999999999E-2</v>
      </c>
      <c r="O639" s="240">
        <v>0</v>
      </c>
      <c r="P639" s="240">
        <v>0</v>
      </c>
      <c r="Q639" s="240">
        <v>0</v>
      </c>
      <c r="R639" s="240">
        <v>0</v>
      </c>
      <c r="S639" s="240">
        <v>0</v>
      </c>
      <c r="T639" s="240">
        <v>0.109</v>
      </c>
      <c r="U639" s="240">
        <v>0</v>
      </c>
      <c r="V639" s="240">
        <v>0</v>
      </c>
      <c r="W639" s="240">
        <v>0</v>
      </c>
      <c r="X639" s="240">
        <v>0</v>
      </c>
      <c r="Y639" s="240">
        <v>0</v>
      </c>
      <c r="Z639" s="240">
        <v>0</v>
      </c>
      <c r="AA639" s="248">
        <v>0</v>
      </c>
      <c r="AB639" s="93"/>
    </row>
    <row r="640" spans="1:28" ht="19.5" customHeight="1" x14ac:dyDescent="0.15">
      <c r="A640" s="194"/>
      <c r="B640" s="197"/>
      <c r="C640" s="193" t="s">
        <v>165</v>
      </c>
      <c r="D640" s="188"/>
      <c r="E640" s="189" t="s">
        <v>184</v>
      </c>
      <c r="F640" s="240">
        <v>47.87</v>
      </c>
      <c r="G640" s="240">
        <v>0</v>
      </c>
      <c r="H640" s="240">
        <v>2.2799999999999998</v>
      </c>
      <c r="I640" s="240">
        <v>6.94</v>
      </c>
      <c r="J640" s="240">
        <v>2.12</v>
      </c>
      <c r="K640" s="240">
        <v>3.41</v>
      </c>
      <c r="L640" s="240">
        <v>3.9</v>
      </c>
      <c r="M640" s="240">
        <v>6.25</v>
      </c>
      <c r="N640" s="240">
        <v>0.4</v>
      </c>
      <c r="O640" s="240">
        <v>0.36</v>
      </c>
      <c r="P640" s="240">
        <v>1.33</v>
      </c>
      <c r="Q640" s="240">
        <v>1.77</v>
      </c>
      <c r="R640" s="240">
        <v>5.21</v>
      </c>
      <c r="S640" s="240">
        <v>5.73</v>
      </c>
      <c r="T640" s="240">
        <v>2.88</v>
      </c>
      <c r="U640" s="240">
        <v>1.21</v>
      </c>
      <c r="V640" s="240">
        <v>3.74</v>
      </c>
      <c r="W640" s="240">
        <v>0</v>
      </c>
      <c r="X640" s="240">
        <v>0.34</v>
      </c>
      <c r="Y640" s="240">
        <v>0</v>
      </c>
      <c r="Z640" s="240">
        <v>0</v>
      </c>
      <c r="AA640" s="248">
        <v>0</v>
      </c>
      <c r="AB640" s="93"/>
    </row>
    <row r="641" spans="1:28" ht="19.5" customHeight="1" x14ac:dyDescent="0.15">
      <c r="A641" s="194"/>
      <c r="B641" s="197"/>
      <c r="C641" s="197"/>
      <c r="D641" s="191"/>
      <c r="E641" s="189" t="s">
        <v>150</v>
      </c>
      <c r="F641" s="240">
        <v>5.7220000000000004</v>
      </c>
      <c r="G641" s="240">
        <v>0</v>
      </c>
      <c r="H641" s="240">
        <v>1.2E-2</v>
      </c>
      <c r="I641" s="240">
        <v>0.17499999999999999</v>
      </c>
      <c r="J641" s="240">
        <v>0.106</v>
      </c>
      <c r="K641" s="240">
        <v>0.23899999999999999</v>
      </c>
      <c r="L641" s="240">
        <v>0.41599999999999998</v>
      </c>
      <c r="M641" s="240">
        <v>0.58399999999999996</v>
      </c>
      <c r="N641" s="240">
        <v>9.6000000000000002E-2</v>
      </c>
      <c r="O641" s="240">
        <v>0.09</v>
      </c>
      <c r="P641" s="240">
        <v>0.28599999999999998</v>
      </c>
      <c r="Q641" s="240">
        <v>0.27700000000000002</v>
      </c>
      <c r="R641" s="240">
        <v>1.228</v>
      </c>
      <c r="S641" s="240">
        <v>1.222</v>
      </c>
      <c r="T641" s="240">
        <v>0.44700000000000001</v>
      </c>
      <c r="U641" s="240">
        <v>0.124</v>
      </c>
      <c r="V641" s="240">
        <v>0.38500000000000001</v>
      </c>
      <c r="W641" s="240">
        <v>0</v>
      </c>
      <c r="X641" s="240">
        <v>3.5000000000000003E-2</v>
      </c>
      <c r="Y641" s="240">
        <v>0</v>
      </c>
      <c r="Z641" s="240">
        <v>0</v>
      </c>
      <c r="AA641" s="248">
        <v>0</v>
      </c>
      <c r="AB641" s="93"/>
    </row>
    <row r="642" spans="1:28" ht="19.5" customHeight="1" x14ac:dyDescent="0.15">
      <c r="A642" s="194"/>
      <c r="B642" s="196"/>
      <c r="C642" s="193" t="s">
        <v>152</v>
      </c>
      <c r="D642" s="188"/>
      <c r="E642" s="189" t="s">
        <v>184</v>
      </c>
      <c r="F642" s="240">
        <v>2311.9</v>
      </c>
      <c r="G642" s="240">
        <v>0</v>
      </c>
      <c r="H642" s="240">
        <v>14.12</v>
      </c>
      <c r="I642" s="240">
        <v>63.89</v>
      </c>
      <c r="J642" s="240">
        <v>61.64</v>
      </c>
      <c r="K642" s="240">
        <v>89.09</v>
      </c>
      <c r="L642" s="240">
        <v>35.549999999999997</v>
      </c>
      <c r="M642" s="240">
        <v>29.34</v>
      </c>
      <c r="N642" s="240">
        <v>41.16</v>
      </c>
      <c r="O642" s="240">
        <v>45.85</v>
      </c>
      <c r="P642" s="240">
        <v>47.9</v>
      </c>
      <c r="Q642" s="240">
        <v>103.69</v>
      </c>
      <c r="R642" s="240">
        <v>387.16</v>
      </c>
      <c r="S642" s="240">
        <v>391.35</v>
      </c>
      <c r="T642" s="240">
        <v>458.31</v>
      </c>
      <c r="U642" s="240">
        <v>196.34</v>
      </c>
      <c r="V642" s="240">
        <v>67.89</v>
      </c>
      <c r="W642" s="240">
        <v>5.17</v>
      </c>
      <c r="X642" s="240">
        <v>273.02</v>
      </c>
      <c r="Y642" s="240">
        <v>0.3</v>
      </c>
      <c r="Z642" s="240">
        <v>0.13</v>
      </c>
      <c r="AA642" s="248">
        <v>0</v>
      </c>
      <c r="AB642" s="93"/>
    </row>
    <row r="643" spans="1:28" ht="19.5" customHeight="1" x14ac:dyDescent="0.15">
      <c r="A643" s="194"/>
      <c r="B643" s="197"/>
      <c r="C643" s="197"/>
      <c r="D643" s="191"/>
      <c r="E643" s="189" t="s">
        <v>150</v>
      </c>
      <c r="F643" s="240">
        <v>319.68</v>
      </c>
      <c r="G643" s="240">
        <v>0</v>
      </c>
      <c r="H643" s="240">
        <v>0.11799999999999999</v>
      </c>
      <c r="I643" s="240">
        <v>1.611</v>
      </c>
      <c r="J643" s="240">
        <v>3.1080000000000001</v>
      </c>
      <c r="K643" s="240">
        <v>6.2459999999999898</v>
      </c>
      <c r="L643" s="240">
        <v>3.2429999999999999</v>
      </c>
      <c r="M643" s="240">
        <v>2.8570000000000002</v>
      </c>
      <c r="N643" s="240">
        <v>4.6029999999999998</v>
      </c>
      <c r="O643" s="240">
        <v>5.569</v>
      </c>
      <c r="P643" s="240">
        <v>6.3029999999999999</v>
      </c>
      <c r="Q643" s="240">
        <v>14.962</v>
      </c>
      <c r="R643" s="240">
        <v>58.194000000000003</v>
      </c>
      <c r="S643" s="240">
        <v>58.2899999999999</v>
      </c>
      <c r="T643" s="240">
        <v>70.302999999999798</v>
      </c>
      <c r="U643" s="240">
        <v>32.277000000000001</v>
      </c>
      <c r="V643" s="240">
        <v>10.877000000000001</v>
      </c>
      <c r="W643" s="240">
        <v>0.81100000000000005</v>
      </c>
      <c r="X643" s="240">
        <v>40.222999999999999</v>
      </c>
      <c r="Y643" s="240">
        <v>5.0999999999999997E-2</v>
      </c>
      <c r="Z643" s="240">
        <v>3.4000000000000002E-2</v>
      </c>
      <c r="AA643" s="248">
        <v>0</v>
      </c>
      <c r="AB643" s="93"/>
    </row>
    <row r="644" spans="1:28" ht="19.5" customHeight="1" x14ac:dyDescent="0.15">
      <c r="A644" s="194"/>
      <c r="B644" s="198" t="s">
        <v>94</v>
      </c>
      <c r="C644" s="189"/>
      <c r="D644" s="189" t="s">
        <v>153</v>
      </c>
      <c r="E644" s="189" t="s">
        <v>184</v>
      </c>
      <c r="F644" s="240">
        <v>156.52000000000001</v>
      </c>
      <c r="G644" s="240">
        <v>0</v>
      </c>
      <c r="H644" s="240">
        <v>0</v>
      </c>
      <c r="I644" s="240">
        <v>0</v>
      </c>
      <c r="J644" s="240">
        <v>0</v>
      </c>
      <c r="K644" s="240">
        <v>0</v>
      </c>
      <c r="L644" s="240">
        <v>1.64</v>
      </c>
      <c r="M644" s="240">
        <v>0.2</v>
      </c>
      <c r="N644" s="240">
        <v>0.26</v>
      </c>
      <c r="O644" s="240">
        <v>0.96</v>
      </c>
      <c r="P644" s="240">
        <v>4.2</v>
      </c>
      <c r="Q644" s="240">
        <v>6.64</v>
      </c>
      <c r="R644" s="240">
        <v>28.17</v>
      </c>
      <c r="S644" s="240">
        <v>26.51</v>
      </c>
      <c r="T644" s="240">
        <v>41.28</v>
      </c>
      <c r="U644" s="240">
        <v>34.880000000000003</v>
      </c>
      <c r="V644" s="240">
        <v>10.029999999999999</v>
      </c>
      <c r="W644" s="240">
        <v>0.64</v>
      </c>
      <c r="X644" s="240">
        <v>0.79</v>
      </c>
      <c r="Y644" s="240">
        <v>0.19</v>
      </c>
      <c r="Z644" s="240">
        <v>0.13</v>
      </c>
      <c r="AA644" s="252">
        <v>0</v>
      </c>
      <c r="AB644" s="93"/>
    </row>
    <row r="645" spans="1:28" ht="19.5" customHeight="1" x14ac:dyDescent="0.15">
      <c r="A645" s="194"/>
      <c r="B645" s="198"/>
      <c r="C645" s="198" t="s">
        <v>10</v>
      </c>
      <c r="D645" s="198"/>
      <c r="E645" s="189" t="s">
        <v>150</v>
      </c>
      <c r="F645" s="240">
        <v>36.494</v>
      </c>
      <c r="G645" s="240">
        <v>0</v>
      </c>
      <c r="H645" s="240">
        <v>0</v>
      </c>
      <c r="I645" s="240">
        <v>0</v>
      </c>
      <c r="J645" s="240">
        <v>0</v>
      </c>
      <c r="K645" s="240">
        <v>0</v>
      </c>
      <c r="L645" s="240">
        <v>0.19700000000000001</v>
      </c>
      <c r="M645" s="240">
        <v>0.02</v>
      </c>
      <c r="N645" s="240">
        <v>4.2000000000000003E-2</v>
      </c>
      <c r="O645" s="240">
        <v>0.17599999999999999</v>
      </c>
      <c r="P645" s="240">
        <v>0.84199999999999997</v>
      </c>
      <c r="Q645" s="240">
        <v>1.3819999999999999</v>
      </c>
      <c r="R645" s="240">
        <v>6.4749999999999996</v>
      </c>
      <c r="S645" s="240">
        <v>6.1539999999999999</v>
      </c>
      <c r="T645" s="240">
        <v>9.7390000000000008</v>
      </c>
      <c r="U645" s="240">
        <v>8.6769999999999996</v>
      </c>
      <c r="V645" s="240">
        <v>2.371</v>
      </c>
      <c r="W645" s="240">
        <v>0.14499999999999999</v>
      </c>
      <c r="X645" s="240">
        <v>0.20499999999999999</v>
      </c>
      <c r="Y645" s="240">
        <v>3.5000000000000003E-2</v>
      </c>
      <c r="Z645" s="240">
        <v>3.4000000000000002E-2</v>
      </c>
      <c r="AA645" s="248">
        <v>0</v>
      </c>
      <c r="AB645" s="93"/>
    </row>
    <row r="646" spans="1:28" ht="19.5" customHeight="1" x14ac:dyDescent="0.15">
      <c r="A646" s="194"/>
      <c r="B646" s="198"/>
      <c r="C646" s="198"/>
      <c r="D646" s="189" t="s">
        <v>157</v>
      </c>
      <c r="E646" s="189" t="s">
        <v>184</v>
      </c>
      <c r="F646" s="240">
        <v>156.52000000000001</v>
      </c>
      <c r="G646" s="240">
        <v>0</v>
      </c>
      <c r="H646" s="240">
        <v>0</v>
      </c>
      <c r="I646" s="240">
        <v>0</v>
      </c>
      <c r="J646" s="240">
        <v>0</v>
      </c>
      <c r="K646" s="240">
        <v>0</v>
      </c>
      <c r="L646" s="240">
        <v>1.64</v>
      </c>
      <c r="M646" s="240">
        <v>0.2</v>
      </c>
      <c r="N646" s="240">
        <v>0.26</v>
      </c>
      <c r="O646" s="240">
        <v>0.96</v>
      </c>
      <c r="P646" s="240">
        <v>4.2</v>
      </c>
      <c r="Q646" s="240">
        <v>6.64</v>
      </c>
      <c r="R646" s="240">
        <v>28.17</v>
      </c>
      <c r="S646" s="240">
        <v>26.51</v>
      </c>
      <c r="T646" s="240">
        <v>41.28</v>
      </c>
      <c r="U646" s="240">
        <v>34.880000000000003</v>
      </c>
      <c r="V646" s="240">
        <v>10.029999999999999</v>
      </c>
      <c r="W646" s="240">
        <v>0.64</v>
      </c>
      <c r="X646" s="240">
        <v>0.79</v>
      </c>
      <c r="Y646" s="240">
        <v>0.19</v>
      </c>
      <c r="Z646" s="240">
        <v>0.13</v>
      </c>
      <c r="AA646" s="248">
        <v>0</v>
      </c>
      <c r="AB646" s="93"/>
    </row>
    <row r="647" spans="1:28" ht="19.5" customHeight="1" x14ac:dyDescent="0.15">
      <c r="A647" s="194"/>
      <c r="B647" s="198"/>
      <c r="C647" s="198"/>
      <c r="D647" s="198"/>
      <c r="E647" s="189" t="s">
        <v>150</v>
      </c>
      <c r="F647" s="240">
        <v>36.494</v>
      </c>
      <c r="G647" s="240">
        <v>0</v>
      </c>
      <c r="H647" s="240">
        <v>0</v>
      </c>
      <c r="I647" s="240">
        <v>0</v>
      </c>
      <c r="J647" s="240">
        <v>0</v>
      </c>
      <c r="K647" s="240">
        <v>0</v>
      </c>
      <c r="L647" s="240">
        <v>0.19700000000000001</v>
      </c>
      <c r="M647" s="240">
        <v>0.02</v>
      </c>
      <c r="N647" s="240">
        <v>4.2000000000000003E-2</v>
      </c>
      <c r="O647" s="240">
        <v>0.17599999999999999</v>
      </c>
      <c r="P647" s="240">
        <v>0.84199999999999997</v>
      </c>
      <c r="Q647" s="240">
        <v>1.3819999999999999</v>
      </c>
      <c r="R647" s="240">
        <v>6.4749999999999996</v>
      </c>
      <c r="S647" s="240">
        <v>6.1539999999999999</v>
      </c>
      <c r="T647" s="240">
        <v>9.7390000000000008</v>
      </c>
      <c r="U647" s="240">
        <v>8.6769999999999996</v>
      </c>
      <c r="V647" s="240">
        <v>2.371</v>
      </c>
      <c r="W647" s="240">
        <v>0.14499999999999999</v>
      </c>
      <c r="X647" s="240">
        <v>0.20499999999999999</v>
      </c>
      <c r="Y647" s="240">
        <v>3.5000000000000003E-2</v>
      </c>
      <c r="Z647" s="240">
        <v>3.4000000000000002E-2</v>
      </c>
      <c r="AA647" s="248">
        <v>0</v>
      </c>
      <c r="AB647" s="93"/>
    </row>
    <row r="648" spans="1:28" ht="19.5" customHeight="1" x14ac:dyDescent="0.15">
      <c r="A648" s="194"/>
      <c r="B648" s="198" t="s">
        <v>65</v>
      </c>
      <c r="C648" s="198" t="s">
        <v>159</v>
      </c>
      <c r="D648" s="189" t="s">
        <v>160</v>
      </c>
      <c r="E648" s="189" t="s">
        <v>184</v>
      </c>
      <c r="F648" s="240">
        <v>0</v>
      </c>
      <c r="G648" s="240">
        <v>0</v>
      </c>
      <c r="H648" s="240">
        <v>0</v>
      </c>
      <c r="I648" s="240">
        <v>0</v>
      </c>
      <c r="J648" s="240">
        <v>0</v>
      </c>
      <c r="K648" s="240">
        <v>0</v>
      </c>
      <c r="L648" s="240">
        <v>0</v>
      </c>
      <c r="M648" s="240">
        <v>0</v>
      </c>
      <c r="N648" s="240">
        <v>0</v>
      </c>
      <c r="O648" s="240">
        <v>0</v>
      </c>
      <c r="P648" s="240">
        <v>0</v>
      </c>
      <c r="Q648" s="240">
        <v>0</v>
      </c>
      <c r="R648" s="240">
        <v>0</v>
      </c>
      <c r="S648" s="240">
        <v>0</v>
      </c>
      <c r="T648" s="240">
        <v>0</v>
      </c>
      <c r="U648" s="240">
        <v>0</v>
      </c>
      <c r="V648" s="240">
        <v>0</v>
      </c>
      <c r="W648" s="240">
        <v>0</v>
      </c>
      <c r="X648" s="240">
        <v>0</v>
      </c>
      <c r="Y648" s="240">
        <v>0</v>
      </c>
      <c r="Z648" s="240">
        <v>0</v>
      </c>
      <c r="AA648" s="248">
        <v>0</v>
      </c>
      <c r="AB648" s="93"/>
    </row>
    <row r="649" spans="1:28" ht="19.5" customHeight="1" x14ac:dyDescent="0.15">
      <c r="A649" s="194"/>
      <c r="B649" s="198"/>
      <c r="C649" s="198"/>
      <c r="D649" s="198"/>
      <c r="E649" s="189" t="s">
        <v>150</v>
      </c>
      <c r="F649" s="240">
        <v>0</v>
      </c>
      <c r="G649" s="240">
        <v>0</v>
      </c>
      <c r="H649" s="240">
        <v>0</v>
      </c>
      <c r="I649" s="240">
        <v>0</v>
      </c>
      <c r="J649" s="240">
        <v>0</v>
      </c>
      <c r="K649" s="240">
        <v>0</v>
      </c>
      <c r="L649" s="240">
        <v>0</v>
      </c>
      <c r="M649" s="240">
        <v>0</v>
      </c>
      <c r="N649" s="240">
        <v>0</v>
      </c>
      <c r="O649" s="240">
        <v>0</v>
      </c>
      <c r="P649" s="240">
        <v>0</v>
      </c>
      <c r="Q649" s="240">
        <v>0</v>
      </c>
      <c r="R649" s="240">
        <v>0</v>
      </c>
      <c r="S649" s="240">
        <v>0</v>
      </c>
      <c r="T649" s="240">
        <v>0</v>
      </c>
      <c r="U649" s="240">
        <v>0</v>
      </c>
      <c r="V649" s="240">
        <v>0</v>
      </c>
      <c r="W649" s="240">
        <v>0</v>
      </c>
      <c r="X649" s="240">
        <v>0</v>
      </c>
      <c r="Y649" s="240">
        <v>0</v>
      </c>
      <c r="Z649" s="240">
        <v>0</v>
      </c>
      <c r="AA649" s="248">
        <v>0</v>
      </c>
      <c r="AB649" s="93"/>
    </row>
    <row r="650" spans="1:28" ht="19.5" customHeight="1" x14ac:dyDescent="0.15">
      <c r="A650" s="194" t="s">
        <v>85</v>
      </c>
      <c r="B650" s="198"/>
      <c r="C650" s="198"/>
      <c r="D650" s="189" t="s">
        <v>166</v>
      </c>
      <c r="E650" s="189" t="s">
        <v>184</v>
      </c>
      <c r="F650" s="240">
        <v>0</v>
      </c>
      <c r="G650" s="240">
        <v>0</v>
      </c>
      <c r="H650" s="240">
        <v>0</v>
      </c>
      <c r="I650" s="240">
        <v>0</v>
      </c>
      <c r="J650" s="240">
        <v>0</v>
      </c>
      <c r="K650" s="240">
        <v>0</v>
      </c>
      <c r="L650" s="240">
        <v>0</v>
      </c>
      <c r="M650" s="240">
        <v>0</v>
      </c>
      <c r="N650" s="240">
        <v>0</v>
      </c>
      <c r="O650" s="240">
        <v>0</v>
      </c>
      <c r="P650" s="240">
        <v>0</v>
      </c>
      <c r="Q650" s="240">
        <v>0</v>
      </c>
      <c r="R650" s="240">
        <v>0</v>
      </c>
      <c r="S650" s="240">
        <v>0</v>
      </c>
      <c r="T650" s="240">
        <v>0</v>
      </c>
      <c r="U650" s="240">
        <v>0</v>
      </c>
      <c r="V650" s="240">
        <v>0</v>
      </c>
      <c r="W650" s="240">
        <v>0</v>
      </c>
      <c r="X650" s="240">
        <v>0</v>
      </c>
      <c r="Y650" s="240">
        <v>0</v>
      </c>
      <c r="Z650" s="240">
        <v>0</v>
      </c>
      <c r="AA650" s="248">
        <v>0</v>
      </c>
      <c r="AB650" s="93"/>
    </row>
    <row r="651" spans="1:28" ht="19.5" customHeight="1" x14ac:dyDescent="0.15">
      <c r="A651" s="194"/>
      <c r="B651" s="198"/>
      <c r="C651" s="198" t="s">
        <v>162</v>
      </c>
      <c r="D651" s="198"/>
      <c r="E651" s="189" t="s">
        <v>150</v>
      </c>
      <c r="F651" s="240">
        <v>0</v>
      </c>
      <c r="G651" s="240">
        <v>0</v>
      </c>
      <c r="H651" s="240">
        <v>0</v>
      </c>
      <c r="I651" s="240">
        <v>0</v>
      </c>
      <c r="J651" s="240">
        <v>0</v>
      </c>
      <c r="K651" s="240">
        <v>0</v>
      </c>
      <c r="L651" s="240">
        <v>0</v>
      </c>
      <c r="M651" s="240">
        <v>0</v>
      </c>
      <c r="N651" s="240">
        <v>0</v>
      </c>
      <c r="O651" s="240">
        <v>0</v>
      </c>
      <c r="P651" s="240">
        <v>0</v>
      </c>
      <c r="Q651" s="240">
        <v>0</v>
      </c>
      <c r="R651" s="240">
        <v>0</v>
      </c>
      <c r="S651" s="240">
        <v>0</v>
      </c>
      <c r="T651" s="240">
        <v>0</v>
      </c>
      <c r="U651" s="240">
        <v>0</v>
      </c>
      <c r="V651" s="240">
        <v>0</v>
      </c>
      <c r="W651" s="240">
        <v>0</v>
      </c>
      <c r="X651" s="240">
        <v>0</v>
      </c>
      <c r="Y651" s="240">
        <v>0</v>
      </c>
      <c r="Z651" s="240">
        <v>0</v>
      </c>
      <c r="AA651" s="248">
        <v>0</v>
      </c>
      <c r="AB651" s="93"/>
    </row>
    <row r="652" spans="1:28" ht="19.5" customHeight="1" x14ac:dyDescent="0.15">
      <c r="A652" s="194"/>
      <c r="B652" s="198" t="s">
        <v>20</v>
      </c>
      <c r="C652" s="198"/>
      <c r="D652" s="189" t="s">
        <v>164</v>
      </c>
      <c r="E652" s="189" t="s">
        <v>184</v>
      </c>
      <c r="F652" s="240">
        <v>0</v>
      </c>
      <c r="G652" s="240">
        <v>0</v>
      </c>
      <c r="H652" s="240">
        <v>0</v>
      </c>
      <c r="I652" s="240">
        <v>0</v>
      </c>
      <c r="J652" s="240">
        <v>0</v>
      </c>
      <c r="K652" s="240">
        <v>0</v>
      </c>
      <c r="L652" s="240">
        <v>0</v>
      </c>
      <c r="M652" s="240">
        <v>0</v>
      </c>
      <c r="N652" s="240">
        <v>0</v>
      </c>
      <c r="O652" s="240">
        <v>0</v>
      </c>
      <c r="P652" s="240">
        <v>0</v>
      </c>
      <c r="Q652" s="240">
        <v>0</v>
      </c>
      <c r="R652" s="240">
        <v>0</v>
      </c>
      <c r="S652" s="240">
        <v>0</v>
      </c>
      <c r="T652" s="240">
        <v>0</v>
      </c>
      <c r="U652" s="240">
        <v>0</v>
      </c>
      <c r="V652" s="240">
        <v>0</v>
      </c>
      <c r="W652" s="240">
        <v>0</v>
      </c>
      <c r="X652" s="240">
        <v>0</v>
      </c>
      <c r="Y652" s="240">
        <v>0</v>
      </c>
      <c r="Z652" s="240">
        <v>0</v>
      </c>
      <c r="AA652" s="248">
        <v>0</v>
      </c>
      <c r="AB652" s="93"/>
    </row>
    <row r="653" spans="1:28" ht="19.5" customHeight="1" x14ac:dyDescent="0.15">
      <c r="A653" s="194"/>
      <c r="B653" s="198"/>
      <c r="C653" s="198"/>
      <c r="D653" s="198"/>
      <c r="E653" s="189" t="s">
        <v>150</v>
      </c>
      <c r="F653" s="240">
        <v>0</v>
      </c>
      <c r="G653" s="240">
        <v>0</v>
      </c>
      <c r="H653" s="240">
        <v>0</v>
      </c>
      <c r="I653" s="240">
        <v>0</v>
      </c>
      <c r="J653" s="240">
        <v>0</v>
      </c>
      <c r="K653" s="240">
        <v>0</v>
      </c>
      <c r="L653" s="240">
        <v>0</v>
      </c>
      <c r="M653" s="240">
        <v>0</v>
      </c>
      <c r="N653" s="240">
        <v>0</v>
      </c>
      <c r="O653" s="240">
        <v>0</v>
      </c>
      <c r="P653" s="240">
        <v>0</v>
      </c>
      <c r="Q653" s="240">
        <v>0</v>
      </c>
      <c r="R653" s="240">
        <v>0</v>
      </c>
      <c r="S653" s="240">
        <v>0</v>
      </c>
      <c r="T653" s="240">
        <v>0</v>
      </c>
      <c r="U653" s="240">
        <v>0</v>
      </c>
      <c r="V653" s="240">
        <v>0</v>
      </c>
      <c r="W653" s="240">
        <v>0</v>
      </c>
      <c r="X653" s="240">
        <v>0</v>
      </c>
      <c r="Y653" s="240">
        <v>0</v>
      </c>
      <c r="Z653" s="240">
        <v>0</v>
      </c>
      <c r="AA653" s="248">
        <v>0</v>
      </c>
      <c r="AB653" s="93"/>
    </row>
    <row r="654" spans="1:28" ht="19.5" customHeight="1" x14ac:dyDescent="0.15">
      <c r="A654" s="194"/>
      <c r="B654" s="197"/>
      <c r="C654" s="193" t="s">
        <v>165</v>
      </c>
      <c r="D654" s="188"/>
      <c r="E654" s="189" t="s">
        <v>184</v>
      </c>
      <c r="F654" s="240">
        <v>2155.38</v>
      </c>
      <c r="G654" s="240">
        <v>0</v>
      </c>
      <c r="H654" s="240">
        <v>14.12</v>
      </c>
      <c r="I654" s="240">
        <v>63.89</v>
      </c>
      <c r="J654" s="240">
        <v>61.64</v>
      </c>
      <c r="K654" s="240">
        <v>89.09</v>
      </c>
      <c r="L654" s="240">
        <v>33.909999999999997</v>
      </c>
      <c r="M654" s="240">
        <v>29.14</v>
      </c>
      <c r="N654" s="240">
        <v>40.9</v>
      </c>
      <c r="O654" s="240">
        <v>44.89</v>
      </c>
      <c r="P654" s="240">
        <v>43.7</v>
      </c>
      <c r="Q654" s="240">
        <v>97.05</v>
      </c>
      <c r="R654" s="240">
        <v>358.99</v>
      </c>
      <c r="S654" s="240">
        <v>364.84</v>
      </c>
      <c r="T654" s="240">
        <v>417.03</v>
      </c>
      <c r="U654" s="240">
        <v>161.46</v>
      </c>
      <c r="V654" s="240">
        <v>57.86</v>
      </c>
      <c r="W654" s="240">
        <v>4.53</v>
      </c>
      <c r="X654" s="240">
        <v>272.23</v>
      </c>
      <c r="Y654" s="240">
        <v>0.11</v>
      </c>
      <c r="Z654" s="240">
        <v>0</v>
      </c>
      <c r="AA654" s="248">
        <v>0</v>
      </c>
      <c r="AB654" s="93"/>
    </row>
    <row r="655" spans="1:28" ht="19.5" customHeight="1" thickBot="1" x14ac:dyDescent="0.2">
      <c r="A655" s="199"/>
      <c r="B655" s="200"/>
      <c r="C655" s="200"/>
      <c r="D655" s="201"/>
      <c r="E655" s="202" t="s">
        <v>150</v>
      </c>
      <c r="F655" s="240">
        <v>283.18599999999998</v>
      </c>
      <c r="G655" s="251">
        <v>0</v>
      </c>
      <c r="H655" s="250">
        <v>0.11799999999999999</v>
      </c>
      <c r="I655" s="250">
        <v>1.611</v>
      </c>
      <c r="J655" s="250">
        <v>3.1080000000000001</v>
      </c>
      <c r="K655" s="250">
        <v>6.2459999999999898</v>
      </c>
      <c r="L655" s="250">
        <v>3.0459999999999998</v>
      </c>
      <c r="M655" s="250">
        <v>2.8370000000000002</v>
      </c>
      <c r="N655" s="250">
        <v>4.5609999999999999</v>
      </c>
      <c r="O655" s="250">
        <v>5.3929999999999998</v>
      </c>
      <c r="P655" s="250">
        <v>5.4610000000000003</v>
      </c>
      <c r="Q655" s="250">
        <v>13.58</v>
      </c>
      <c r="R655" s="250">
        <v>51.719000000000001</v>
      </c>
      <c r="S655" s="250">
        <v>52.136000000000003</v>
      </c>
      <c r="T655" s="250">
        <v>60.563999999999801</v>
      </c>
      <c r="U655" s="250">
        <v>23.6</v>
      </c>
      <c r="V655" s="250">
        <v>8.5060000000000002</v>
      </c>
      <c r="W655" s="250">
        <v>0.66600000000000004</v>
      </c>
      <c r="X655" s="250">
        <v>40.018000000000001</v>
      </c>
      <c r="Y655" s="250">
        <v>1.6E-2</v>
      </c>
      <c r="Z655" s="250">
        <v>0</v>
      </c>
      <c r="AA655" s="249">
        <v>0</v>
      </c>
      <c r="AB655" s="93"/>
    </row>
    <row r="656" spans="1:28" ht="19.5" customHeight="1" x14ac:dyDescent="0.15">
      <c r="A656" s="372" t="s">
        <v>119</v>
      </c>
      <c r="B656" s="375" t="s">
        <v>120</v>
      </c>
      <c r="C656" s="376"/>
      <c r="D656" s="377"/>
      <c r="E656" s="198" t="s">
        <v>184</v>
      </c>
      <c r="F656" s="248">
        <v>441.97</v>
      </c>
    </row>
    <row r="657" spans="1:28" ht="19.5" customHeight="1" x14ac:dyDescent="0.15">
      <c r="A657" s="373"/>
      <c r="B657" s="378" t="s">
        <v>206</v>
      </c>
      <c r="C657" s="379"/>
      <c r="D657" s="380"/>
      <c r="E657" s="189" t="s">
        <v>184</v>
      </c>
      <c r="F657" s="248">
        <v>406.11</v>
      </c>
    </row>
    <row r="658" spans="1:28" ht="19.5" customHeight="1" x14ac:dyDescent="0.15">
      <c r="A658" s="374"/>
      <c r="B658" s="378" t="s">
        <v>207</v>
      </c>
      <c r="C658" s="379"/>
      <c r="D658" s="380"/>
      <c r="E658" s="189" t="s">
        <v>184</v>
      </c>
      <c r="F658" s="248">
        <v>35.86</v>
      </c>
    </row>
    <row r="659" spans="1:28" ht="19.5" customHeight="1" thickBot="1" x14ac:dyDescent="0.2">
      <c r="A659" s="381" t="s">
        <v>205</v>
      </c>
      <c r="B659" s="382"/>
      <c r="C659" s="382"/>
      <c r="D659" s="383"/>
      <c r="E659" s="203" t="s">
        <v>184</v>
      </c>
      <c r="F659" s="247">
        <v>0</v>
      </c>
    </row>
    <row r="661" spans="1:28" ht="19.5" customHeight="1" x14ac:dyDescent="0.15">
      <c r="A661" s="88" t="s">
        <v>387</v>
      </c>
      <c r="F661" s="261" t="s">
        <v>529</v>
      </c>
    </row>
    <row r="662" spans="1:28" ht="19.5" customHeight="1" thickBot="1" x14ac:dyDescent="0.2">
      <c r="A662" s="369" t="s">
        <v>28</v>
      </c>
      <c r="B662" s="371"/>
      <c r="C662" s="371"/>
      <c r="D662" s="371"/>
      <c r="E662" s="371"/>
      <c r="F662" s="371"/>
      <c r="G662" s="371"/>
      <c r="H662" s="371"/>
      <c r="I662" s="371"/>
      <c r="J662" s="371"/>
      <c r="K662" s="371"/>
      <c r="L662" s="371"/>
      <c r="M662" s="371"/>
      <c r="N662" s="371"/>
      <c r="O662" s="371"/>
      <c r="P662" s="371"/>
      <c r="Q662" s="371"/>
      <c r="R662" s="371"/>
      <c r="S662" s="371"/>
      <c r="T662" s="371"/>
      <c r="U662" s="371"/>
      <c r="V662" s="371"/>
      <c r="W662" s="371"/>
      <c r="X662" s="371"/>
      <c r="Y662" s="371"/>
      <c r="Z662" s="371"/>
      <c r="AA662" s="371"/>
    </row>
    <row r="663" spans="1:28" ht="19.5" customHeight="1" x14ac:dyDescent="0.15">
      <c r="A663" s="185" t="s">
        <v>180</v>
      </c>
      <c r="B663" s="186"/>
      <c r="C663" s="186"/>
      <c r="D663" s="186"/>
      <c r="E663" s="186"/>
      <c r="F663" s="90" t="s">
        <v>181</v>
      </c>
      <c r="G663" s="91"/>
      <c r="H663" s="91"/>
      <c r="I663" s="91"/>
      <c r="J663" s="91"/>
      <c r="K663" s="91"/>
      <c r="L663" s="91"/>
      <c r="M663" s="91"/>
      <c r="N663" s="91"/>
      <c r="O663" s="91"/>
      <c r="P663" s="91"/>
      <c r="Q663" s="260"/>
      <c r="R663" s="92"/>
      <c r="S663" s="91"/>
      <c r="T663" s="91"/>
      <c r="U663" s="91"/>
      <c r="V663" s="91"/>
      <c r="W663" s="91"/>
      <c r="X663" s="91"/>
      <c r="Y663" s="91"/>
      <c r="Z663" s="91"/>
      <c r="AA663" s="259" t="s">
        <v>182</v>
      </c>
      <c r="AB663" s="93"/>
    </row>
    <row r="664" spans="1:28" ht="19.5" customHeight="1" x14ac:dyDescent="0.15">
      <c r="A664" s="187" t="s">
        <v>183</v>
      </c>
      <c r="B664" s="188"/>
      <c r="C664" s="188"/>
      <c r="D664" s="188"/>
      <c r="E664" s="189" t="s">
        <v>184</v>
      </c>
      <c r="F664" s="240">
        <v>2506.15</v>
      </c>
      <c r="G664" s="256" t="s">
        <v>185</v>
      </c>
      <c r="H664" s="256" t="s">
        <v>186</v>
      </c>
      <c r="I664" s="256" t="s">
        <v>187</v>
      </c>
      <c r="J664" s="256" t="s">
        <v>188</v>
      </c>
      <c r="K664" s="256" t="s">
        <v>228</v>
      </c>
      <c r="L664" s="256" t="s">
        <v>229</v>
      </c>
      <c r="M664" s="256" t="s">
        <v>230</v>
      </c>
      <c r="N664" s="256" t="s">
        <v>231</v>
      </c>
      <c r="O664" s="256" t="s">
        <v>232</v>
      </c>
      <c r="P664" s="256" t="s">
        <v>233</v>
      </c>
      <c r="Q664" s="258" t="s">
        <v>234</v>
      </c>
      <c r="R664" s="257" t="s">
        <v>235</v>
      </c>
      <c r="S664" s="256" t="s">
        <v>236</v>
      </c>
      <c r="T664" s="256" t="s">
        <v>237</v>
      </c>
      <c r="U664" s="256" t="s">
        <v>238</v>
      </c>
      <c r="V664" s="256" t="s">
        <v>239</v>
      </c>
      <c r="W664" s="256" t="s">
        <v>42</v>
      </c>
      <c r="X664" s="256" t="s">
        <v>147</v>
      </c>
      <c r="Y664" s="256" t="s">
        <v>148</v>
      </c>
      <c r="Z664" s="256" t="s">
        <v>149</v>
      </c>
      <c r="AA664" s="253"/>
      <c r="AB664" s="93"/>
    </row>
    <row r="665" spans="1:28" ht="19.5" customHeight="1" x14ac:dyDescent="0.15">
      <c r="A665" s="190"/>
      <c r="B665" s="191"/>
      <c r="C665" s="191"/>
      <c r="D665" s="191"/>
      <c r="E665" s="189" t="s">
        <v>150</v>
      </c>
      <c r="F665" s="240">
        <v>583.822</v>
      </c>
      <c r="G665" s="254"/>
      <c r="H665" s="254"/>
      <c r="I665" s="254"/>
      <c r="J665" s="254"/>
      <c r="K665" s="254"/>
      <c r="L665" s="254"/>
      <c r="M665" s="254"/>
      <c r="N665" s="254"/>
      <c r="O665" s="254"/>
      <c r="P665" s="254"/>
      <c r="Q665" s="255"/>
      <c r="R665" s="94"/>
      <c r="S665" s="254"/>
      <c r="T665" s="254"/>
      <c r="U665" s="254"/>
      <c r="V665" s="254"/>
      <c r="W665" s="254"/>
      <c r="X665" s="254"/>
      <c r="Y665" s="254"/>
      <c r="Z665" s="254"/>
      <c r="AA665" s="253" t="s">
        <v>151</v>
      </c>
      <c r="AB665" s="93"/>
    </row>
    <row r="666" spans="1:28" ht="19.5" customHeight="1" x14ac:dyDescent="0.15">
      <c r="A666" s="192"/>
      <c r="B666" s="193" t="s">
        <v>152</v>
      </c>
      <c r="C666" s="188"/>
      <c r="D666" s="188"/>
      <c r="E666" s="189" t="s">
        <v>184</v>
      </c>
      <c r="F666" s="240">
        <v>2267.5100000000002</v>
      </c>
      <c r="G666" s="240">
        <v>0</v>
      </c>
      <c r="H666" s="240">
        <v>98.29</v>
      </c>
      <c r="I666" s="240">
        <v>40.39</v>
      </c>
      <c r="J666" s="240">
        <v>20.53</v>
      </c>
      <c r="K666" s="240">
        <v>40.46</v>
      </c>
      <c r="L666" s="240">
        <v>47.18</v>
      </c>
      <c r="M666" s="240">
        <v>59.09</v>
      </c>
      <c r="N666" s="240">
        <v>115.31</v>
      </c>
      <c r="O666" s="240">
        <v>68.53</v>
      </c>
      <c r="P666" s="240">
        <v>126.74</v>
      </c>
      <c r="Q666" s="240">
        <v>251.71</v>
      </c>
      <c r="R666" s="240">
        <v>675.71</v>
      </c>
      <c r="S666" s="240">
        <v>397.7</v>
      </c>
      <c r="T666" s="240">
        <v>259.45</v>
      </c>
      <c r="U666" s="240">
        <v>49.58</v>
      </c>
      <c r="V666" s="240">
        <v>6.52</v>
      </c>
      <c r="W666" s="240">
        <v>4.96</v>
      </c>
      <c r="X666" s="240">
        <v>0.57999999999999996</v>
      </c>
      <c r="Y666" s="240">
        <v>1.3</v>
      </c>
      <c r="Z666" s="240">
        <v>0.83</v>
      </c>
      <c r="AA666" s="248">
        <v>2.65</v>
      </c>
      <c r="AB666" s="93"/>
    </row>
    <row r="667" spans="1:28" ht="19.5" customHeight="1" x14ac:dyDescent="0.15">
      <c r="A667" s="194"/>
      <c r="B667" s="195"/>
      <c r="C667" s="191"/>
      <c r="D667" s="191"/>
      <c r="E667" s="189" t="s">
        <v>150</v>
      </c>
      <c r="F667" s="240">
        <v>583.822</v>
      </c>
      <c r="G667" s="240">
        <v>0</v>
      </c>
      <c r="H667" s="240">
        <v>1.7999999999999999E-2</v>
      </c>
      <c r="I667" s="240">
        <v>0.32400000000000001</v>
      </c>
      <c r="J667" s="240">
        <v>2.23</v>
      </c>
      <c r="K667" s="240">
        <v>4.9829999999999997</v>
      </c>
      <c r="L667" s="240">
        <v>7.5529999999999999</v>
      </c>
      <c r="M667" s="240">
        <v>11.222</v>
      </c>
      <c r="N667" s="240">
        <v>26.474</v>
      </c>
      <c r="O667" s="240">
        <v>19.988</v>
      </c>
      <c r="P667" s="240">
        <v>40.908999999999999</v>
      </c>
      <c r="Q667" s="240">
        <v>63.771999999999998</v>
      </c>
      <c r="R667" s="240">
        <v>193.583</v>
      </c>
      <c r="S667" s="240">
        <v>115.047</v>
      </c>
      <c r="T667" s="240">
        <v>77.896000000000001</v>
      </c>
      <c r="U667" s="240">
        <v>14.611000000000001</v>
      </c>
      <c r="V667" s="240">
        <v>1.952</v>
      </c>
      <c r="W667" s="240">
        <v>1.573</v>
      </c>
      <c r="X667" s="240">
        <v>0.16300000000000001</v>
      </c>
      <c r="Y667" s="240">
        <v>0.48599999999999999</v>
      </c>
      <c r="Z667" s="240">
        <v>0.34</v>
      </c>
      <c r="AA667" s="248">
        <v>0.69799999999999995</v>
      </c>
      <c r="AB667" s="93"/>
    </row>
    <row r="668" spans="1:28" ht="19.5" customHeight="1" x14ac:dyDescent="0.15">
      <c r="A668" s="194"/>
      <c r="B668" s="196"/>
      <c r="C668" s="193" t="s">
        <v>152</v>
      </c>
      <c r="D668" s="188"/>
      <c r="E668" s="189" t="s">
        <v>184</v>
      </c>
      <c r="F668" s="240">
        <v>1528.66</v>
      </c>
      <c r="G668" s="240">
        <v>0</v>
      </c>
      <c r="H668" s="240">
        <v>68</v>
      </c>
      <c r="I668" s="240">
        <v>39.24</v>
      </c>
      <c r="J668" s="240">
        <v>18.600000000000001</v>
      </c>
      <c r="K668" s="240">
        <v>25.08</v>
      </c>
      <c r="L668" s="240">
        <v>29.55</v>
      </c>
      <c r="M668" s="240">
        <v>34.979999999999997</v>
      </c>
      <c r="N668" s="240">
        <v>76.62</v>
      </c>
      <c r="O668" s="240">
        <v>60.3</v>
      </c>
      <c r="P668" s="240">
        <v>118.07</v>
      </c>
      <c r="Q668" s="240">
        <v>127.69</v>
      </c>
      <c r="R668" s="240">
        <v>427.45</v>
      </c>
      <c r="S668" s="240">
        <v>270.25</v>
      </c>
      <c r="T668" s="240">
        <v>183.48</v>
      </c>
      <c r="U668" s="240">
        <v>37.46</v>
      </c>
      <c r="V668" s="240">
        <v>3.54</v>
      </c>
      <c r="W668" s="240">
        <v>2.99</v>
      </c>
      <c r="X668" s="240">
        <v>0.57999999999999996</v>
      </c>
      <c r="Y668" s="240">
        <v>1.3</v>
      </c>
      <c r="Z668" s="240">
        <v>0.83</v>
      </c>
      <c r="AA668" s="248">
        <v>2.65</v>
      </c>
      <c r="AB668" s="93"/>
    </row>
    <row r="669" spans="1:28" ht="19.5" customHeight="1" x14ac:dyDescent="0.15">
      <c r="A669" s="194"/>
      <c r="B669" s="197"/>
      <c r="C669" s="197"/>
      <c r="D669" s="191"/>
      <c r="E669" s="189" t="s">
        <v>150</v>
      </c>
      <c r="F669" s="240">
        <v>479.39600000000002</v>
      </c>
      <c r="G669" s="240">
        <v>0</v>
      </c>
      <c r="H669" s="240">
        <v>5.0000000000000001E-3</v>
      </c>
      <c r="I669" s="240">
        <v>0.29399999999999998</v>
      </c>
      <c r="J669" s="240">
        <v>2.13</v>
      </c>
      <c r="K669" s="240">
        <v>3.9009999999999998</v>
      </c>
      <c r="L669" s="240">
        <v>5.9669999999999996</v>
      </c>
      <c r="M669" s="240">
        <v>8.7409999999999997</v>
      </c>
      <c r="N669" s="240">
        <v>22.216000000000001</v>
      </c>
      <c r="O669" s="240">
        <v>19.003</v>
      </c>
      <c r="P669" s="240">
        <v>39.761000000000003</v>
      </c>
      <c r="Q669" s="240">
        <v>46.226999999999997</v>
      </c>
      <c r="R669" s="240">
        <v>156.84299999999999</v>
      </c>
      <c r="S669" s="240">
        <v>93.783000000000101</v>
      </c>
      <c r="T669" s="240">
        <v>63.293999999999997</v>
      </c>
      <c r="U669" s="240">
        <v>12.863</v>
      </c>
      <c r="V669" s="240">
        <v>1.4530000000000001</v>
      </c>
      <c r="W669" s="240">
        <v>1.228</v>
      </c>
      <c r="X669" s="240">
        <v>0.16300000000000001</v>
      </c>
      <c r="Y669" s="240">
        <v>0.48599999999999999</v>
      </c>
      <c r="Z669" s="240">
        <v>0.34</v>
      </c>
      <c r="AA669" s="248">
        <v>0.69799999999999995</v>
      </c>
      <c r="AB669" s="93"/>
    </row>
    <row r="670" spans="1:28" ht="19.5" customHeight="1" x14ac:dyDescent="0.15">
      <c r="A670" s="194"/>
      <c r="B670" s="198"/>
      <c r="C670" s="189"/>
      <c r="D670" s="189" t="s">
        <v>153</v>
      </c>
      <c r="E670" s="189" t="s">
        <v>184</v>
      </c>
      <c r="F670" s="240">
        <v>1514.36</v>
      </c>
      <c r="G670" s="240">
        <v>0</v>
      </c>
      <c r="H670" s="240">
        <v>67.290000000000006</v>
      </c>
      <c r="I670" s="240">
        <v>37.83</v>
      </c>
      <c r="J670" s="240">
        <v>18.3</v>
      </c>
      <c r="K670" s="240">
        <v>22.63</v>
      </c>
      <c r="L670" s="240">
        <v>28.32</v>
      </c>
      <c r="M670" s="240">
        <v>34.79</v>
      </c>
      <c r="N670" s="240">
        <v>76.239999999999995</v>
      </c>
      <c r="O670" s="240">
        <v>59.76</v>
      </c>
      <c r="P670" s="240">
        <v>117.32</v>
      </c>
      <c r="Q670" s="240">
        <v>126.37</v>
      </c>
      <c r="R670" s="240">
        <v>422.75</v>
      </c>
      <c r="S670" s="240">
        <v>269.93</v>
      </c>
      <c r="T670" s="240">
        <v>183.48</v>
      </c>
      <c r="U670" s="240">
        <v>37.46</v>
      </c>
      <c r="V670" s="240">
        <v>3.54</v>
      </c>
      <c r="W670" s="240">
        <v>2.99</v>
      </c>
      <c r="X670" s="240">
        <v>0.57999999999999996</v>
      </c>
      <c r="Y670" s="240">
        <v>1.3</v>
      </c>
      <c r="Z670" s="240">
        <v>0.83</v>
      </c>
      <c r="AA670" s="248">
        <v>2.65</v>
      </c>
      <c r="AB670" s="93"/>
    </row>
    <row r="671" spans="1:28" ht="19.5" customHeight="1" x14ac:dyDescent="0.15">
      <c r="A671" s="194"/>
      <c r="B671" s="198" t="s">
        <v>154</v>
      </c>
      <c r="C671" s="198"/>
      <c r="D671" s="198"/>
      <c r="E671" s="189" t="s">
        <v>150</v>
      </c>
      <c r="F671" s="240">
        <v>477.08499999999998</v>
      </c>
      <c r="G671" s="240">
        <v>0</v>
      </c>
      <c r="H671" s="240">
        <v>0</v>
      </c>
      <c r="I671" s="240">
        <v>0.25800000000000001</v>
      </c>
      <c r="J671" s="240">
        <v>2.1150000000000002</v>
      </c>
      <c r="K671" s="240">
        <v>3.73</v>
      </c>
      <c r="L671" s="240">
        <v>5.8559999999999999</v>
      </c>
      <c r="M671" s="240">
        <v>8.7219999999999995</v>
      </c>
      <c r="N671" s="240">
        <v>22.125</v>
      </c>
      <c r="O671" s="240">
        <v>18.867000000000001</v>
      </c>
      <c r="P671" s="240">
        <v>39.610999999999997</v>
      </c>
      <c r="Q671" s="240">
        <v>45.914000000000001</v>
      </c>
      <c r="R671" s="240">
        <v>155.66800000000001</v>
      </c>
      <c r="S671" s="240">
        <v>93.694000000000102</v>
      </c>
      <c r="T671" s="240">
        <v>63.293999999999997</v>
      </c>
      <c r="U671" s="240">
        <v>12.863</v>
      </c>
      <c r="V671" s="240">
        <v>1.4530000000000001</v>
      </c>
      <c r="W671" s="240">
        <v>1.228</v>
      </c>
      <c r="X671" s="240">
        <v>0.16300000000000001</v>
      </c>
      <c r="Y671" s="240">
        <v>0.48599999999999999</v>
      </c>
      <c r="Z671" s="240">
        <v>0.34</v>
      </c>
      <c r="AA671" s="248">
        <v>0.69799999999999995</v>
      </c>
      <c r="AB671" s="93"/>
    </row>
    <row r="672" spans="1:28" ht="19.5" customHeight="1" x14ac:dyDescent="0.15">
      <c r="A672" s="194" t="s">
        <v>155</v>
      </c>
      <c r="B672" s="198"/>
      <c r="C672" s="198" t="s">
        <v>10</v>
      </c>
      <c r="D672" s="189" t="s">
        <v>156</v>
      </c>
      <c r="E672" s="189" t="s">
        <v>184</v>
      </c>
      <c r="F672" s="240">
        <v>1256.32</v>
      </c>
      <c r="G672" s="240">
        <v>0</v>
      </c>
      <c r="H672" s="240">
        <v>59.51</v>
      </c>
      <c r="I672" s="240">
        <v>28.69</v>
      </c>
      <c r="J672" s="240">
        <v>17.559999999999999</v>
      </c>
      <c r="K672" s="240">
        <v>21.29</v>
      </c>
      <c r="L672" s="240">
        <v>27.61</v>
      </c>
      <c r="M672" s="240">
        <v>34.79</v>
      </c>
      <c r="N672" s="240">
        <v>76.239999999999995</v>
      </c>
      <c r="O672" s="240">
        <v>57.88</v>
      </c>
      <c r="P672" s="240">
        <v>114.94</v>
      </c>
      <c r="Q672" s="240">
        <v>119.92</v>
      </c>
      <c r="R672" s="240">
        <v>382.79</v>
      </c>
      <c r="S672" s="240">
        <v>181.78</v>
      </c>
      <c r="T672" s="240">
        <v>107.35</v>
      </c>
      <c r="U672" s="240">
        <v>17.559999999999999</v>
      </c>
      <c r="V672" s="240">
        <v>3.54</v>
      </c>
      <c r="W672" s="240">
        <v>2.99</v>
      </c>
      <c r="X672" s="240">
        <v>0</v>
      </c>
      <c r="Y672" s="240">
        <v>0.99</v>
      </c>
      <c r="Z672" s="240">
        <v>0.83</v>
      </c>
      <c r="AA672" s="248">
        <v>0.06</v>
      </c>
      <c r="AB672" s="93"/>
    </row>
    <row r="673" spans="1:28" ht="19.5" customHeight="1" x14ac:dyDescent="0.15">
      <c r="A673" s="194"/>
      <c r="B673" s="198"/>
      <c r="C673" s="198"/>
      <c r="D673" s="198"/>
      <c r="E673" s="189" t="s">
        <v>150</v>
      </c>
      <c r="F673" s="240">
        <v>414.31200000000001</v>
      </c>
      <c r="G673" s="240">
        <v>0</v>
      </c>
      <c r="H673" s="240">
        <v>0</v>
      </c>
      <c r="I673" s="240">
        <v>0.25800000000000001</v>
      </c>
      <c r="J673" s="240">
        <v>2.1059999999999999</v>
      </c>
      <c r="K673" s="240">
        <v>3.6219999999999999</v>
      </c>
      <c r="L673" s="240">
        <v>5.8</v>
      </c>
      <c r="M673" s="240">
        <v>8.7219999999999995</v>
      </c>
      <c r="N673" s="240">
        <v>22.125</v>
      </c>
      <c r="O673" s="240">
        <v>18.529</v>
      </c>
      <c r="P673" s="240">
        <v>39.076000000000001</v>
      </c>
      <c r="Q673" s="240">
        <v>44.375999999999998</v>
      </c>
      <c r="R673" s="240">
        <v>145.398</v>
      </c>
      <c r="S673" s="240">
        <v>70.891000000000105</v>
      </c>
      <c r="T673" s="240">
        <v>42.756</v>
      </c>
      <c r="U673" s="240">
        <v>7.2009999999999996</v>
      </c>
      <c r="V673" s="240">
        <v>1.4530000000000001</v>
      </c>
      <c r="W673" s="240">
        <v>1.228</v>
      </c>
      <c r="X673" s="240">
        <v>0</v>
      </c>
      <c r="Y673" s="240">
        <v>0.40600000000000003</v>
      </c>
      <c r="Z673" s="240">
        <v>0.34</v>
      </c>
      <c r="AA673" s="248">
        <v>2.5000000000000001E-2</v>
      </c>
      <c r="AB673" s="93"/>
    </row>
    <row r="674" spans="1:28" ht="19.5" customHeight="1" x14ac:dyDescent="0.15">
      <c r="A674" s="194"/>
      <c r="B674" s="198"/>
      <c r="C674" s="198"/>
      <c r="D674" s="189" t="s">
        <v>157</v>
      </c>
      <c r="E674" s="189" t="s">
        <v>184</v>
      </c>
      <c r="F674" s="240">
        <v>116.07</v>
      </c>
      <c r="G674" s="240">
        <v>0</v>
      </c>
      <c r="H674" s="240">
        <v>0</v>
      </c>
      <c r="I674" s="240">
        <v>0</v>
      </c>
      <c r="J674" s="240">
        <v>0</v>
      </c>
      <c r="K674" s="240">
        <v>1.02</v>
      </c>
      <c r="L674" s="240">
        <v>0.2</v>
      </c>
      <c r="M674" s="240">
        <v>0</v>
      </c>
      <c r="N674" s="240">
        <v>0</v>
      </c>
      <c r="O674" s="240">
        <v>1.57</v>
      </c>
      <c r="P674" s="240">
        <v>1.24</v>
      </c>
      <c r="Q674" s="240">
        <v>3.54</v>
      </c>
      <c r="R674" s="240">
        <v>13.1</v>
      </c>
      <c r="S674" s="240">
        <v>46.7</v>
      </c>
      <c r="T674" s="240">
        <v>37.99</v>
      </c>
      <c r="U674" s="240">
        <v>7.72</v>
      </c>
      <c r="V674" s="240">
        <v>0</v>
      </c>
      <c r="W674" s="240">
        <v>0</v>
      </c>
      <c r="X674" s="240">
        <v>0.09</v>
      </c>
      <c r="Y674" s="240">
        <v>0.31</v>
      </c>
      <c r="Z674" s="240">
        <v>0</v>
      </c>
      <c r="AA674" s="248">
        <v>2.59</v>
      </c>
      <c r="AB674" s="93"/>
    </row>
    <row r="675" spans="1:28" ht="19.5" customHeight="1" x14ac:dyDescent="0.15">
      <c r="A675" s="194"/>
      <c r="B675" s="198"/>
      <c r="C675" s="198"/>
      <c r="D675" s="198"/>
      <c r="E675" s="189" t="s">
        <v>150</v>
      </c>
      <c r="F675" s="240">
        <v>27.91</v>
      </c>
      <c r="G675" s="240">
        <v>0</v>
      </c>
      <c r="H675" s="240">
        <v>0</v>
      </c>
      <c r="I675" s="240">
        <v>0</v>
      </c>
      <c r="J675" s="240">
        <v>0</v>
      </c>
      <c r="K675" s="240">
        <v>0.10199999999999999</v>
      </c>
      <c r="L675" s="240">
        <v>2.4E-2</v>
      </c>
      <c r="M675" s="240">
        <v>0</v>
      </c>
      <c r="N675" s="240">
        <v>0</v>
      </c>
      <c r="O675" s="240">
        <v>0.28299999999999997</v>
      </c>
      <c r="P675" s="240">
        <v>0.248</v>
      </c>
      <c r="Q675" s="240">
        <v>0.78100000000000003</v>
      </c>
      <c r="R675" s="240">
        <v>3.0139999999999998</v>
      </c>
      <c r="S675" s="240">
        <v>11.202999999999999</v>
      </c>
      <c r="T675" s="240">
        <v>9.4770000000000003</v>
      </c>
      <c r="U675" s="240">
        <v>2.0089999999999999</v>
      </c>
      <c r="V675" s="240">
        <v>0</v>
      </c>
      <c r="W675" s="240">
        <v>0</v>
      </c>
      <c r="X675" s="240">
        <v>1.6E-2</v>
      </c>
      <c r="Y675" s="240">
        <v>0.08</v>
      </c>
      <c r="Z675" s="240">
        <v>0</v>
      </c>
      <c r="AA675" s="248">
        <v>0.67300000000000004</v>
      </c>
      <c r="AB675" s="93"/>
    </row>
    <row r="676" spans="1:28" ht="19.5" customHeight="1" x14ac:dyDescent="0.15">
      <c r="A676" s="194"/>
      <c r="B676" s="198" t="s">
        <v>158</v>
      </c>
      <c r="C676" s="198" t="s">
        <v>159</v>
      </c>
      <c r="D676" s="189" t="s">
        <v>160</v>
      </c>
      <c r="E676" s="189" t="s">
        <v>184</v>
      </c>
      <c r="F676" s="240">
        <v>0.31</v>
      </c>
      <c r="G676" s="240">
        <v>0</v>
      </c>
      <c r="H676" s="240">
        <v>0</v>
      </c>
      <c r="I676" s="240">
        <v>0</v>
      </c>
      <c r="J676" s="240">
        <v>0</v>
      </c>
      <c r="K676" s="240">
        <v>0</v>
      </c>
      <c r="L676" s="240">
        <v>0</v>
      </c>
      <c r="M676" s="240">
        <v>0</v>
      </c>
      <c r="N676" s="240">
        <v>0</v>
      </c>
      <c r="O676" s="240">
        <v>0.31</v>
      </c>
      <c r="P676" s="240">
        <v>0</v>
      </c>
      <c r="Q676" s="240">
        <v>0</v>
      </c>
      <c r="R676" s="240">
        <v>0</v>
      </c>
      <c r="S676" s="240">
        <v>0</v>
      </c>
      <c r="T676" s="240">
        <v>0</v>
      </c>
      <c r="U676" s="240">
        <v>0</v>
      </c>
      <c r="V676" s="240">
        <v>0</v>
      </c>
      <c r="W676" s="240">
        <v>0</v>
      </c>
      <c r="X676" s="240">
        <v>0</v>
      </c>
      <c r="Y676" s="240">
        <v>0</v>
      </c>
      <c r="Z676" s="240">
        <v>0</v>
      </c>
      <c r="AA676" s="248">
        <v>0</v>
      </c>
      <c r="AB676" s="93"/>
    </row>
    <row r="677" spans="1:28" ht="19.5" customHeight="1" x14ac:dyDescent="0.15">
      <c r="A677" s="194"/>
      <c r="B677" s="198"/>
      <c r="C677" s="198"/>
      <c r="D677" s="198"/>
      <c r="E677" s="189" t="s">
        <v>150</v>
      </c>
      <c r="F677" s="240">
        <v>5.5E-2</v>
      </c>
      <c r="G677" s="240">
        <v>0</v>
      </c>
      <c r="H677" s="240">
        <v>0</v>
      </c>
      <c r="I677" s="240">
        <v>0</v>
      </c>
      <c r="J677" s="240">
        <v>0</v>
      </c>
      <c r="K677" s="240">
        <v>0</v>
      </c>
      <c r="L677" s="240">
        <v>0</v>
      </c>
      <c r="M677" s="240">
        <v>0</v>
      </c>
      <c r="N677" s="240">
        <v>0</v>
      </c>
      <c r="O677" s="240">
        <v>5.5E-2</v>
      </c>
      <c r="P677" s="240">
        <v>0</v>
      </c>
      <c r="Q677" s="240">
        <v>0</v>
      </c>
      <c r="R677" s="240">
        <v>0</v>
      </c>
      <c r="S677" s="240">
        <v>0</v>
      </c>
      <c r="T677" s="240">
        <v>0</v>
      </c>
      <c r="U677" s="240">
        <v>0</v>
      </c>
      <c r="V677" s="240">
        <v>0</v>
      </c>
      <c r="W677" s="240">
        <v>0</v>
      </c>
      <c r="X677" s="240">
        <v>0</v>
      </c>
      <c r="Y677" s="240">
        <v>0</v>
      </c>
      <c r="Z677" s="240">
        <v>0</v>
      </c>
      <c r="AA677" s="248">
        <v>0</v>
      </c>
      <c r="AB677" s="93"/>
    </row>
    <row r="678" spans="1:28" ht="19.5" customHeight="1" x14ac:dyDescent="0.15">
      <c r="A678" s="194"/>
      <c r="B678" s="198"/>
      <c r="C678" s="198"/>
      <c r="D678" s="189" t="s">
        <v>161</v>
      </c>
      <c r="E678" s="189" t="s">
        <v>184</v>
      </c>
      <c r="F678" s="240">
        <v>3.92</v>
      </c>
      <c r="G678" s="240">
        <v>0</v>
      </c>
      <c r="H678" s="240">
        <v>0.37</v>
      </c>
      <c r="I678" s="240">
        <v>2.08</v>
      </c>
      <c r="J678" s="240">
        <v>0.74</v>
      </c>
      <c r="K678" s="240">
        <v>0.32</v>
      </c>
      <c r="L678" s="240">
        <v>0.41</v>
      </c>
      <c r="M678" s="240">
        <v>0</v>
      </c>
      <c r="N678" s="240">
        <v>0</v>
      </c>
      <c r="O678" s="240">
        <v>0</v>
      </c>
      <c r="P678" s="240">
        <v>0</v>
      </c>
      <c r="Q678" s="240">
        <v>0</v>
      </c>
      <c r="R678" s="240">
        <v>0</v>
      </c>
      <c r="S678" s="240">
        <v>0</v>
      </c>
      <c r="T678" s="240">
        <v>0</v>
      </c>
      <c r="U678" s="240">
        <v>0</v>
      </c>
      <c r="V678" s="240">
        <v>0</v>
      </c>
      <c r="W678" s="240">
        <v>0</v>
      </c>
      <c r="X678" s="240">
        <v>0</v>
      </c>
      <c r="Y678" s="240">
        <v>0</v>
      </c>
      <c r="Z678" s="240">
        <v>0</v>
      </c>
      <c r="AA678" s="248">
        <v>0</v>
      </c>
      <c r="AB678" s="93"/>
    </row>
    <row r="679" spans="1:28" ht="19.5" customHeight="1" x14ac:dyDescent="0.15">
      <c r="A679" s="194"/>
      <c r="B679" s="198"/>
      <c r="C679" s="198"/>
      <c r="D679" s="198"/>
      <c r="E679" s="189" t="s">
        <v>150</v>
      </c>
      <c r="F679" s="240">
        <v>3.1E-2</v>
      </c>
      <c r="G679" s="240">
        <v>0</v>
      </c>
      <c r="H679" s="240">
        <v>0</v>
      </c>
      <c r="I679" s="240">
        <v>0</v>
      </c>
      <c r="J679" s="240">
        <v>8.9999999999999993E-3</v>
      </c>
      <c r="K679" s="240">
        <v>6.0000000000000001E-3</v>
      </c>
      <c r="L679" s="240">
        <v>1.6E-2</v>
      </c>
      <c r="M679" s="240">
        <v>0</v>
      </c>
      <c r="N679" s="240">
        <v>0</v>
      </c>
      <c r="O679" s="240">
        <v>0</v>
      </c>
      <c r="P679" s="240">
        <v>0</v>
      </c>
      <c r="Q679" s="240">
        <v>0</v>
      </c>
      <c r="R679" s="240">
        <v>0</v>
      </c>
      <c r="S679" s="240">
        <v>0</v>
      </c>
      <c r="T679" s="240">
        <v>0</v>
      </c>
      <c r="U679" s="240">
        <v>0</v>
      </c>
      <c r="V679" s="240">
        <v>0</v>
      </c>
      <c r="W679" s="240">
        <v>0</v>
      </c>
      <c r="X679" s="240">
        <v>0</v>
      </c>
      <c r="Y679" s="240">
        <v>0</v>
      </c>
      <c r="Z679" s="240">
        <v>0</v>
      </c>
      <c r="AA679" s="248">
        <v>0</v>
      </c>
      <c r="AB679" s="93"/>
    </row>
    <row r="680" spans="1:28" ht="19.5" customHeight="1" x14ac:dyDescent="0.15">
      <c r="A680" s="194"/>
      <c r="B680" s="198"/>
      <c r="C680" s="198" t="s">
        <v>162</v>
      </c>
      <c r="D680" s="189" t="s">
        <v>163</v>
      </c>
      <c r="E680" s="189" t="s">
        <v>184</v>
      </c>
      <c r="F680" s="240">
        <v>137.21</v>
      </c>
      <c r="G680" s="240">
        <v>0</v>
      </c>
      <c r="H680" s="240">
        <v>6.88</v>
      </c>
      <c r="I680" s="240">
        <v>7.06</v>
      </c>
      <c r="J680" s="240">
        <v>0</v>
      </c>
      <c r="K680" s="240">
        <v>0</v>
      </c>
      <c r="L680" s="240">
        <v>0.1</v>
      </c>
      <c r="M680" s="240">
        <v>0</v>
      </c>
      <c r="N680" s="240">
        <v>0</v>
      </c>
      <c r="O680" s="240">
        <v>0</v>
      </c>
      <c r="P680" s="240">
        <v>1.1399999999999999</v>
      </c>
      <c r="Q680" s="240">
        <v>2.91</v>
      </c>
      <c r="R680" s="240">
        <v>26.86</v>
      </c>
      <c r="S680" s="240">
        <v>41.45</v>
      </c>
      <c r="T680" s="240">
        <v>38.14</v>
      </c>
      <c r="U680" s="240">
        <v>12.18</v>
      </c>
      <c r="V680" s="240">
        <v>0</v>
      </c>
      <c r="W680" s="240">
        <v>0</v>
      </c>
      <c r="X680" s="240">
        <v>0.49</v>
      </c>
      <c r="Y680" s="240">
        <v>0</v>
      </c>
      <c r="Z680" s="240">
        <v>0</v>
      </c>
      <c r="AA680" s="248">
        <v>0</v>
      </c>
      <c r="AB680" s="93"/>
    </row>
    <row r="681" spans="1:28" ht="19.5" customHeight="1" x14ac:dyDescent="0.15">
      <c r="A681" s="194"/>
      <c r="B681" s="198" t="s">
        <v>20</v>
      </c>
      <c r="C681" s="198"/>
      <c r="D681" s="198"/>
      <c r="E681" s="189" t="s">
        <v>150</v>
      </c>
      <c r="F681" s="240">
        <v>34.777000000000001</v>
      </c>
      <c r="G681" s="240">
        <v>0</v>
      </c>
      <c r="H681" s="240">
        <v>0</v>
      </c>
      <c r="I681" s="240">
        <v>0</v>
      </c>
      <c r="J681" s="240">
        <v>0</v>
      </c>
      <c r="K681" s="240">
        <v>0</v>
      </c>
      <c r="L681" s="240">
        <v>1.6E-2</v>
      </c>
      <c r="M681" s="240">
        <v>0</v>
      </c>
      <c r="N681" s="240">
        <v>0</v>
      </c>
      <c r="O681" s="240">
        <v>0</v>
      </c>
      <c r="P681" s="240">
        <v>0.28699999999999998</v>
      </c>
      <c r="Q681" s="240">
        <v>0.75700000000000001</v>
      </c>
      <c r="R681" s="240">
        <v>7.2560000000000002</v>
      </c>
      <c r="S681" s="240">
        <v>11.6</v>
      </c>
      <c r="T681" s="240">
        <v>11.061</v>
      </c>
      <c r="U681" s="240">
        <v>3.653</v>
      </c>
      <c r="V681" s="240">
        <v>0</v>
      </c>
      <c r="W681" s="240">
        <v>0</v>
      </c>
      <c r="X681" s="240">
        <v>0.14699999999999999</v>
      </c>
      <c r="Y681" s="240">
        <v>0</v>
      </c>
      <c r="Z681" s="240">
        <v>0</v>
      </c>
      <c r="AA681" s="248">
        <v>0</v>
      </c>
      <c r="AB681" s="93"/>
    </row>
    <row r="682" spans="1:28" ht="19.5" customHeight="1" x14ac:dyDescent="0.15">
      <c r="A682" s="194"/>
      <c r="B682" s="198"/>
      <c r="C682" s="198"/>
      <c r="D682" s="189" t="s">
        <v>164</v>
      </c>
      <c r="E682" s="189" t="s">
        <v>184</v>
      </c>
      <c r="F682" s="240">
        <v>0.53</v>
      </c>
      <c r="G682" s="240">
        <v>0</v>
      </c>
      <c r="H682" s="240">
        <v>0.53</v>
      </c>
      <c r="I682" s="240">
        <v>0</v>
      </c>
      <c r="J682" s="240">
        <v>0</v>
      </c>
      <c r="K682" s="240">
        <v>0</v>
      </c>
      <c r="L682" s="240">
        <v>0</v>
      </c>
      <c r="M682" s="240">
        <v>0</v>
      </c>
      <c r="N682" s="240">
        <v>0</v>
      </c>
      <c r="O682" s="240">
        <v>0</v>
      </c>
      <c r="P682" s="240">
        <v>0</v>
      </c>
      <c r="Q682" s="240">
        <v>0</v>
      </c>
      <c r="R682" s="240">
        <v>0</v>
      </c>
      <c r="S682" s="240">
        <v>0</v>
      </c>
      <c r="T682" s="240">
        <v>0</v>
      </c>
      <c r="U682" s="240">
        <v>0</v>
      </c>
      <c r="V682" s="240">
        <v>0</v>
      </c>
      <c r="W682" s="240">
        <v>0</v>
      </c>
      <c r="X682" s="240">
        <v>0</v>
      </c>
      <c r="Y682" s="240">
        <v>0</v>
      </c>
      <c r="Z682" s="240">
        <v>0</v>
      </c>
      <c r="AA682" s="248">
        <v>0</v>
      </c>
      <c r="AB682" s="93"/>
    </row>
    <row r="683" spans="1:28" ht="19.5" customHeight="1" x14ac:dyDescent="0.15">
      <c r="A683" s="194" t="s">
        <v>227</v>
      </c>
      <c r="B683" s="198"/>
      <c r="C683" s="198"/>
      <c r="D683" s="198"/>
      <c r="E683" s="189" t="s">
        <v>150</v>
      </c>
      <c r="F683" s="240">
        <v>0</v>
      </c>
      <c r="G683" s="240">
        <v>0</v>
      </c>
      <c r="H683" s="240">
        <v>0</v>
      </c>
      <c r="I683" s="240">
        <v>0</v>
      </c>
      <c r="J683" s="240">
        <v>0</v>
      </c>
      <c r="K683" s="240">
        <v>0</v>
      </c>
      <c r="L683" s="240">
        <v>0</v>
      </c>
      <c r="M683" s="240">
        <v>0</v>
      </c>
      <c r="N683" s="240">
        <v>0</v>
      </c>
      <c r="O683" s="240">
        <v>0</v>
      </c>
      <c r="P683" s="240">
        <v>0</v>
      </c>
      <c r="Q683" s="240">
        <v>0</v>
      </c>
      <c r="R683" s="240">
        <v>0</v>
      </c>
      <c r="S683" s="240">
        <v>0</v>
      </c>
      <c r="T683" s="240">
        <v>0</v>
      </c>
      <c r="U683" s="240">
        <v>0</v>
      </c>
      <c r="V683" s="240">
        <v>0</v>
      </c>
      <c r="W683" s="240">
        <v>0</v>
      </c>
      <c r="X683" s="240">
        <v>0</v>
      </c>
      <c r="Y683" s="240">
        <v>0</v>
      </c>
      <c r="Z683" s="240">
        <v>0</v>
      </c>
      <c r="AA683" s="248">
        <v>0</v>
      </c>
      <c r="AB683" s="93"/>
    </row>
    <row r="684" spans="1:28" ht="19.5" customHeight="1" x14ac:dyDescent="0.15">
      <c r="A684" s="194"/>
      <c r="B684" s="197"/>
      <c r="C684" s="193" t="s">
        <v>165</v>
      </c>
      <c r="D684" s="188"/>
      <c r="E684" s="189" t="s">
        <v>184</v>
      </c>
      <c r="F684" s="240">
        <v>14.3</v>
      </c>
      <c r="G684" s="240">
        <v>0</v>
      </c>
      <c r="H684" s="240">
        <v>0.71</v>
      </c>
      <c r="I684" s="240">
        <v>1.41</v>
      </c>
      <c r="J684" s="240">
        <v>0.3</v>
      </c>
      <c r="K684" s="240">
        <v>2.4500000000000002</v>
      </c>
      <c r="L684" s="240">
        <v>1.23</v>
      </c>
      <c r="M684" s="240">
        <v>0.19</v>
      </c>
      <c r="N684" s="240">
        <v>0.38</v>
      </c>
      <c r="O684" s="240">
        <v>0.54</v>
      </c>
      <c r="P684" s="240">
        <v>0.75</v>
      </c>
      <c r="Q684" s="240">
        <v>1.32</v>
      </c>
      <c r="R684" s="240">
        <v>4.7</v>
      </c>
      <c r="S684" s="240">
        <v>0.32</v>
      </c>
      <c r="T684" s="240">
        <v>0</v>
      </c>
      <c r="U684" s="240">
        <v>0</v>
      </c>
      <c r="V684" s="240">
        <v>0</v>
      </c>
      <c r="W684" s="240">
        <v>0</v>
      </c>
      <c r="X684" s="240">
        <v>0</v>
      </c>
      <c r="Y684" s="240">
        <v>0</v>
      </c>
      <c r="Z684" s="240">
        <v>0</v>
      </c>
      <c r="AA684" s="248">
        <v>0</v>
      </c>
      <c r="AB684" s="93"/>
    </row>
    <row r="685" spans="1:28" ht="19.5" customHeight="1" x14ac:dyDescent="0.15">
      <c r="A685" s="194"/>
      <c r="B685" s="197"/>
      <c r="C685" s="197"/>
      <c r="D685" s="191"/>
      <c r="E685" s="189" t="s">
        <v>150</v>
      </c>
      <c r="F685" s="240">
        <v>2.3109999999999999</v>
      </c>
      <c r="G685" s="240">
        <v>0</v>
      </c>
      <c r="H685" s="240">
        <v>5.0000000000000001E-3</v>
      </c>
      <c r="I685" s="240">
        <v>3.5999999999999997E-2</v>
      </c>
      <c r="J685" s="240">
        <v>1.4999999999999999E-2</v>
      </c>
      <c r="K685" s="240">
        <v>0.17100000000000001</v>
      </c>
      <c r="L685" s="240">
        <v>0.111</v>
      </c>
      <c r="M685" s="240">
        <v>1.9E-2</v>
      </c>
      <c r="N685" s="240">
        <v>9.0999999999999998E-2</v>
      </c>
      <c r="O685" s="240">
        <v>0.13600000000000001</v>
      </c>
      <c r="P685" s="240">
        <v>0.15</v>
      </c>
      <c r="Q685" s="240">
        <v>0.313</v>
      </c>
      <c r="R685" s="240">
        <v>1.175</v>
      </c>
      <c r="S685" s="240">
        <v>8.8999999999999996E-2</v>
      </c>
      <c r="T685" s="240">
        <v>0</v>
      </c>
      <c r="U685" s="240">
        <v>0</v>
      </c>
      <c r="V685" s="240">
        <v>0</v>
      </c>
      <c r="W685" s="240">
        <v>0</v>
      </c>
      <c r="X685" s="240">
        <v>0</v>
      </c>
      <c r="Y685" s="240">
        <v>0</v>
      </c>
      <c r="Z685" s="240">
        <v>0</v>
      </c>
      <c r="AA685" s="248">
        <v>0</v>
      </c>
      <c r="AB685" s="93"/>
    </row>
    <row r="686" spans="1:28" ht="19.5" customHeight="1" x14ac:dyDescent="0.15">
      <c r="A686" s="194"/>
      <c r="B686" s="196"/>
      <c r="C686" s="193" t="s">
        <v>152</v>
      </c>
      <c r="D686" s="188"/>
      <c r="E686" s="189" t="s">
        <v>184</v>
      </c>
      <c r="F686" s="240">
        <v>738.85</v>
      </c>
      <c r="G686" s="240">
        <v>0</v>
      </c>
      <c r="H686" s="240">
        <v>30.29</v>
      </c>
      <c r="I686" s="240">
        <v>1.1499999999999999</v>
      </c>
      <c r="J686" s="240">
        <v>1.93</v>
      </c>
      <c r="K686" s="240">
        <v>15.38</v>
      </c>
      <c r="L686" s="240">
        <v>17.63</v>
      </c>
      <c r="M686" s="240">
        <v>24.11</v>
      </c>
      <c r="N686" s="240">
        <v>38.69</v>
      </c>
      <c r="O686" s="240">
        <v>8.23</v>
      </c>
      <c r="P686" s="240">
        <v>8.67</v>
      </c>
      <c r="Q686" s="240">
        <v>124.02</v>
      </c>
      <c r="R686" s="240">
        <v>248.26</v>
      </c>
      <c r="S686" s="240">
        <v>127.45</v>
      </c>
      <c r="T686" s="240">
        <v>75.97</v>
      </c>
      <c r="U686" s="240">
        <v>12.12</v>
      </c>
      <c r="V686" s="240">
        <v>2.98</v>
      </c>
      <c r="W686" s="240">
        <v>1.97</v>
      </c>
      <c r="X686" s="240">
        <v>0</v>
      </c>
      <c r="Y686" s="240">
        <v>0</v>
      </c>
      <c r="Z686" s="240">
        <v>0</v>
      </c>
      <c r="AA686" s="248">
        <v>0</v>
      </c>
      <c r="AB686" s="93"/>
    </row>
    <row r="687" spans="1:28" ht="19.5" customHeight="1" x14ac:dyDescent="0.15">
      <c r="A687" s="194"/>
      <c r="B687" s="197"/>
      <c r="C687" s="197"/>
      <c r="D687" s="191"/>
      <c r="E687" s="189" t="s">
        <v>150</v>
      </c>
      <c r="F687" s="240">
        <v>104.426</v>
      </c>
      <c r="G687" s="240">
        <v>0</v>
      </c>
      <c r="H687" s="240">
        <v>1.2999999999999999E-2</v>
      </c>
      <c r="I687" s="240">
        <v>0.03</v>
      </c>
      <c r="J687" s="240">
        <v>0.1</v>
      </c>
      <c r="K687" s="240">
        <v>1.0820000000000001</v>
      </c>
      <c r="L687" s="240">
        <v>1.5860000000000001</v>
      </c>
      <c r="M687" s="240">
        <v>2.4809999999999999</v>
      </c>
      <c r="N687" s="240">
        <v>4.258</v>
      </c>
      <c r="O687" s="240">
        <v>0.98499999999999999</v>
      </c>
      <c r="P687" s="240">
        <v>1.1479999999999999</v>
      </c>
      <c r="Q687" s="240">
        <v>17.545000000000002</v>
      </c>
      <c r="R687" s="240">
        <v>36.740000000000201</v>
      </c>
      <c r="S687" s="240">
        <v>21.263999999999999</v>
      </c>
      <c r="T687" s="240">
        <v>14.602</v>
      </c>
      <c r="U687" s="240">
        <v>1.748</v>
      </c>
      <c r="V687" s="240">
        <v>0.499</v>
      </c>
      <c r="W687" s="240">
        <v>0.34499999999999997</v>
      </c>
      <c r="X687" s="240">
        <v>0</v>
      </c>
      <c r="Y687" s="240">
        <v>0</v>
      </c>
      <c r="Z687" s="240">
        <v>0</v>
      </c>
      <c r="AA687" s="248">
        <v>0</v>
      </c>
      <c r="AB687" s="93"/>
    </row>
    <row r="688" spans="1:28" ht="19.5" customHeight="1" x14ac:dyDescent="0.15">
      <c r="A688" s="194"/>
      <c r="B688" s="198" t="s">
        <v>94</v>
      </c>
      <c r="C688" s="189"/>
      <c r="D688" s="189" t="s">
        <v>153</v>
      </c>
      <c r="E688" s="189" t="s">
        <v>184</v>
      </c>
      <c r="F688" s="240">
        <v>82.52</v>
      </c>
      <c r="G688" s="240">
        <v>0</v>
      </c>
      <c r="H688" s="240">
        <v>0</v>
      </c>
      <c r="I688" s="240">
        <v>0</v>
      </c>
      <c r="J688" s="240">
        <v>0</v>
      </c>
      <c r="K688" s="240">
        <v>0</v>
      </c>
      <c r="L688" s="240">
        <v>0</v>
      </c>
      <c r="M688" s="240">
        <v>0</v>
      </c>
      <c r="N688" s="240">
        <v>0</v>
      </c>
      <c r="O688" s="240">
        <v>0</v>
      </c>
      <c r="P688" s="240">
        <v>0.26</v>
      </c>
      <c r="Q688" s="240">
        <v>2.15</v>
      </c>
      <c r="R688" s="240">
        <v>9.43</v>
      </c>
      <c r="S688" s="240">
        <v>29.16</v>
      </c>
      <c r="T688" s="240">
        <v>37.79</v>
      </c>
      <c r="U688" s="240">
        <v>1.48</v>
      </c>
      <c r="V688" s="240">
        <v>1.75</v>
      </c>
      <c r="W688" s="240">
        <v>0.5</v>
      </c>
      <c r="X688" s="240">
        <v>0</v>
      </c>
      <c r="Y688" s="240">
        <v>0</v>
      </c>
      <c r="Z688" s="240">
        <v>0</v>
      </c>
      <c r="AA688" s="252">
        <v>0</v>
      </c>
      <c r="AB688" s="93"/>
    </row>
    <row r="689" spans="1:28" ht="19.5" customHeight="1" x14ac:dyDescent="0.15">
      <c r="A689" s="194"/>
      <c r="B689" s="198"/>
      <c r="C689" s="198" t="s">
        <v>10</v>
      </c>
      <c r="D689" s="198"/>
      <c r="E689" s="189" t="s">
        <v>150</v>
      </c>
      <c r="F689" s="240">
        <v>19.396000000000001</v>
      </c>
      <c r="G689" s="240">
        <v>0</v>
      </c>
      <c r="H689" s="240">
        <v>0</v>
      </c>
      <c r="I689" s="240">
        <v>0</v>
      </c>
      <c r="J689" s="240">
        <v>0</v>
      </c>
      <c r="K689" s="240">
        <v>0</v>
      </c>
      <c r="L689" s="240">
        <v>0</v>
      </c>
      <c r="M689" s="240">
        <v>0</v>
      </c>
      <c r="N689" s="240">
        <v>0</v>
      </c>
      <c r="O689" s="240">
        <v>0</v>
      </c>
      <c r="P689" s="240">
        <v>5.2999999999999999E-2</v>
      </c>
      <c r="Q689" s="240">
        <v>0.47299999999999998</v>
      </c>
      <c r="R689" s="240">
        <v>2.0680000000000001</v>
      </c>
      <c r="S689" s="240">
        <v>6.9950000000000001</v>
      </c>
      <c r="T689" s="240">
        <v>9.0220000000000002</v>
      </c>
      <c r="U689" s="240">
        <v>0.33600000000000002</v>
      </c>
      <c r="V689" s="240">
        <v>0.31900000000000001</v>
      </c>
      <c r="W689" s="240">
        <v>0.13</v>
      </c>
      <c r="X689" s="240">
        <v>0</v>
      </c>
      <c r="Y689" s="240">
        <v>0</v>
      </c>
      <c r="Z689" s="240">
        <v>0</v>
      </c>
      <c r="AA689" s="248">
        <v>0</v>
      </c>
      <c r="AB689" s="93"/>
    </row>
    <row r="690" spans="1:28" ht="19.5" customHeight="1" x14ac:dyDescent="0.15">
      <c r="A690" s="194"/>
      <c r="B690" s="198"/>
      <c r="C690" s="198"/>
      <c r="D690" s="189" t="s">
        <v>157</v>
      </c>
      <c r="E690" s="189" t="s">
        <v>184</v>
      </c>
      <c r="F690" s="240">
        <v>82.52</v>
      </c>
      <c r="G690" s="240">
        <v>0</v>
      </c>
      <c r="H690" s="240">
        <v>0</v>
      </c>
      <c r="I690" s="240">
        <v>0</v>
      </c>
      <c r="J690" s="240">
        <v>0</v>
      </c>
      <c r="K690" s="240">
        <v>0</v>
      </c>
      <c r="L690" s="240">
        <v>0</v>
      </c>
      <c r="M690" s="240">
        <v>0</v>
      </c>
      <c r="N690" s="240">
        <v>0</v>
      </c>
      <c r="O690" s="240">
        <v>0</v>
      </c>
      <c r="P690" s="240">
        <v>0.26</v>
      </c>
      <c r="Q690" s="240">
        <v>2.15</v>
      </c>
      <c r="R690" s="240">
        <v>9.43</v>
      </c>
      <c r="S690" s="240">
        <v>29.16</v>
      </c>
      <c r="T690" s="240">
        <v>37.79</v>
      </c>
      <c r="U690" s="240">
        <v>1.48</v>
      </c>
      <c r="V690" s="240">
        <v>1.75</v>
      </c>
      <c r="W690" s="240">
        <v>0.5</v>
      </c>
      <c r="X690" s="240">
        <v>0</v>
      </c>
      <c r="Y690" s="240">
        <v>0</v>
      </c>
      <c r="Z690" s="240">
        <v>0</v>
      </c>
      <c r="AA690" s="248">
        <v>0</v>
      </c>
      <c r="AB690" s="93"/>
    </row>
    <row r="691" spans="1:28" ht="19.5" customHeight="1" x14ac:dyDescent="0.15">
      <c r="A691" s="194"/>
      <c r="B691" s="198"/>
      <c r="C691" s="198"/>
      <c r="D691" s="198"/>
      <c r="E691" s="189" t="s">
        <v>150</v>
      </c>
      <c r="F691" s="240">
        <v>19.396000000000001</v>
      </c>
      <c r="G691" s="240">
        <v>0</v>
      </c>
      <c r="H691" s="240">
        <v>0</v>
      </c>
      <c r="I691" s="240">
        <v>0</v>
      </c>
      <c r="J691" s="240">
        <v>0</v>
      </c>
      <c r="K691" s="240">
        <v>0</v>
      </c>
      <c r="L691" s="240">
        <v>0</v>
      </c>
      <c r="M691" s="240">
        <v>0</v>
      </c>
      <c r="N691" s="240">
        <v>0</v>
      </c>
      <c r="O691" s="240">
        <v>0</v>
      </c>
      <c r="P691" s="240">
        <v>5.2999999999999999E-2</v>
      </c>
      <c r="Q691" s="240">
        <v>0.47299999999999998</v>
      </c>
      <c r="R691" s="240">
        <v>2.0680000000000001</v>
      </c>
      <c r="S691" s="240">
        <v>6.9950000000000001</v>
      </c>
      <c r="T691" s="240">
        <v>9.0220000000000002</v>
      </c>
      <c r="U691" s="240">
        <v>0.33600000000000002</v>
      </c>
      <c r="V691" s="240">
        <v>0.31900000000000001</v>
      </c>
      <c r="W691" s="240">
        <v>0.13</v>
      </c>
      <c r="X691" s="240">
        <v>0</v>
      </c>
      <c r="Y691" s="240">
        <v>0</v>
      </c>
      <c r="Z691" s="240">
        <v>0</v>
      </c>
      <c r="AA691" s="248">
        <v>0</v>
      </c>
      <c r="AB691" s="93"/>
    </row>
    <row r="692" spans="1:28" ht="19.5" customHeight="1" x14ac:dyDescent="0.15">
      <c r="A692" s="194"/>
      <c r="B692" s="198" t="s">
        <v>65</v>
      </c>
      <c r="C692" s="198" t="s">
        <v>159</v>
      </c>
      <c r="D692" s="189" t="s">
        <v>160</v>
      </c>
      <c r="E692" s="189" t="s">
        <v>184</v>
      </c>
      <c r="F692" s="240">
        <v>0</v>
      </c>
      <c r="G692" s="240">
        <v>0</v>
      </c>
      <c r="H692" s="240">
        <v>0</v>
      </c>
      <c r="I692" s="240">
        <v>0</v>
      </c>
      <c r="J692" s="240">
        <v>0</v>
      </c>
      <c r="K692" s="240">
        <v>0</v>
      </c>
      <c r="L692" s="240">
        <v>0</v>
      </c>
      <c r="M692" s="240">
        <v>0</v>
      </c>
      <c r="N692" s="240">
        <v>0</v>
      </c>
      <c r="O692" s="240">
        <v>0</v>
      </c>
      <c r="P692" s="240">
        <v>0</v>
      </c>
      <c r="Q692" s="240">
        <v>0</v>
      </c>
      <c r="R692" s="240">
        <v>0</v>
      </c>
      <c r="S692" s="240">
        <v>0</v>
      </c>
      <c r="T692" s="240">
        <v>0</v>
      </c>
      <c r="U692" s="240">
        <v>0</v>
      </c>
      <c r="V692" s="240">
        <v>0</v>
      </c>
      <c r="W692" s="240">
        <v>0</v>
      </c>
      <c r="X692" s="240">
        <v>0</v>
      </c>
      <c r="Y692" s="240">
        <v>0</v>
      </c>
      <c r="Z692" s="240">
        <v>0</v>
      </c>
      <c r="AA692" s="248">
        <v>0</v>
      </c>
      <c r="AB692" s="93"/>
    </row>
    <row r="693" spans="1:28" ht="19.5" customHeight="1" x14ac:dyDescent="0.15">
      <c r="A693" s="194"/>
      <c r="B693" s="198"/>
      <c r="C693" s="198"/>
      <c r="D693" s="198"/>
      <c r="E693" s="189" t="s">
        <v>150</v>
      </c>
      <c r="F693" s="240">
        <v>0</v>
      </c>
      <c r="G693" s="240">
        <v>0</v>
      </c>
      <c r="H693" s="240">
        <v>0</v>
      </c>
      <c r="I693" s="240">
        <v>0</v>
      </c>
      <c r="J693" s="240">
        <v>0</v>
      </c>
      <c r="K693" s="240">
        <v>0</v>
      </c>
      <c r="L693" s="240">
        <v>0</v>
      </c>
      <c r="M693" s="240">
        <v>0</v>
      </c>
      <c r="N693" s="240">
        <v>0</v>
      </c>
      <c r="O693" s="240">
        <v>0</v>
      </c>
      <c r="P693" s="240">
        <v>0</v>
      </c>
      <c r="Q693" s="240">
        <v>0</v>
      </c>
      <c r="R693" s="240">
        <v>0</v>
      </c>
      <c r="S693" s="240">
        <v>0</v>
      </c>
      <c r="T693" s="240">
        <v>0</v>
      </c>
      <c r="U693" s="240">
        <v>0</v>
      </c>
      <c r="V693" s="240">
        <v>0</v>
      </c>
      <c r="W693" s="240">
        <v>0</v>
      </c>
      <c r="X693" s="240">
        <v>0</v>
      </c>
      <c r="Y693" s="240">
        <v>0</v>
      </c>
      <c r="Z693" s="240">
        <v>0</v>
      </c>
      <c r="AA693" s="248">
        <v>0</v>
      </c>
      <c r="AB693" s="93"/>
    </row>
    <row r="694" spans="1:28" ht="19.5" customHeight="1" x14ac:dyDescent="0.15">
      <c r="A694" s="194" t="s">
        <v>85</v>
      </c>
      <c r="B694" s="198"/>
      <c r="C694" s="198"/>
      <c r="D694" s="189" t="s">
        <v>166</v>
      </c>
      <c r="E694" s="189" t="s">
        <v>184</v>
      </c>
      <c r="F694" s="240">
        <v>0</v>
      </c>
      <c r="G694" s="240">
        <v>0</v>
      </c>
      <c r="H694" s="240">
        <v>0</v>
      </c>
      <c r="I694" s="240">
        <v>0</v>
      </c>
      <c r="J694" s="240">
        <v>0</v>
      </c>
      <c r="K694" s="240">
        <v>0</v>
      </c>
      <c r="L694" s="240">
        <v>0</v>
      </c>
      <c r="M694" s="240">
        <v>0</v>
      </c>
      <c r="N694" s="240">
        <v>0</v>
      </c>
      <c r="O694" s="240">
        <v>0</v>
      </c>
      <c r="P694" s="240">
        <v>0</v>
      </c>
      <c r="Q694" s="240">
        <v>0</v>
      </c>
      <c r="R694" s="240">
        <v>0</v>
      </c>
      <c r="S694" s="240">
        <v>0</v>
      </c>
      <c r="T694" s="240">
        <v>0</v>
      </c>
      <c r="U694" s="240">
        <v>0</v>
      </c>
      <c r="V694" s="240">
        <v>0</v>
      </c>
      <c r="W694" s="240">
        <v>0</v>
      </c>
      <c r="X694" s="240">
        <v>0</v>
      </c>
      <c r="Y694" s="240">
        <v>0</v>
      </c>
      <c r="Z694" s="240">
        <v>0</v>
      </c>
      <c r="AA694" s="248">
        <v>0</v>
      </c>
      <c r="AB694" s="93"/>
    </row>
    <row r="695" spans="1:28" ht="19.5" customHeight="1" x14ac:dyDescent="0.15">
      <c r="A695" s="194"/>
      <c r="B695" s="198"/>
      <c r="C695" s="198" t="s">
        <v>162</v>
      </c>
      <c r="D695" s="198"/>
      <c r="E695" s="189" t="s">
        <v>150</v>
      </c>
      <c r="F695" s="240">
        <v>0</v>
      </c>
      <c r="G695" s="240">
        <v>0</v>
      </c>
      <c r="H695" s="240">
        <v>0</v>
      </c>
      <c r="I695" s="240">
        <v>0</v>
      </c>
      <c r="J695" s="240">
        <v>0</v>
      </c>
      <c r="K695" s="240">
        <v>0</v>
      </c>
      <c r="L695" s="240">
        <v>0</v>
      </c>
      <c r="M695" s="240">
        <v>0</v>
      </c>
      <c r="N695" s="240">
        <v>0</v>
      </c>
      <c r="O695" s="240">
        <v>0</v>
      </c>
      <c r="P695" s="240">
        <v>0</v>
      </c>
      <c r="Q695" s="240">
        <v>0</v>
      </c>
      <c r="R695" s="240">
        <v>0</v>
      </c>
      <c r="S695" s="240">
        <v>0</v>
      </c>
      <c r="T695" s="240">
        <v>0</v>
      </c>
      <c r="U695" s="240">
        <v>0</v>
      </c>
      <c r="V695" s="240">
        <v>0</v>
      </c>
      <c r="W695" s="240">
        <v>0</v>
      </c>
      <c r="X695" s="240">
        <v>0</v>
      </c>
      <c r="Y695" s="240">
        <v>0</v>
      </c>
      <c r="Z695" s="240">
        <v>0</v>
      </c>
      <c r="AA695" s="248">
        <v>0</v>
      </c>
      <c r="AB695" s="93"/>
    </row>
    <row r="696" spans="1:28" ht="19.5" customHeight="1" x14ac:dyDescent="0.15">
      <c r="A696" s="194"/>
      <c r="B696" s="198" t="s">
        <v>20</v>
      </c>
      <c r="C696" s="198"/>
      <c r="D696" s="189" t="s">
        <v>164</v>
      </c>
      <c r="E696" s="189" t="s">
        <v>184</v>
      </c>
      <c r="F696" s="240">
        <v>0</v>
      </c>
      <c r="G696" s="240">
        <v>0</v>
      </c>
      <c r="H696" s="240">
        <v>0</v>
      </c>
      <c r="I696" s="240">
        <v>0</v>
      </c>
      <c r="J696" s="240">
        <v>0</v>
      </c>
      <c r="K696" s="240">
        <v>0</v>
      </c>
      <c r="L696" s="240">
        <v>0</v>
      </c>
      <c r="M696" s="240">
        <v>0</v>
      </c>
      <c r="N696" s="240">
        <v>0</v>
      </c>
      <c r="O696" s="240">
        <v>0</v>
      </c>
      <c r="P696" s="240">
        <v>0</v>
      </c>
      <c r="Q696" s="240">
        <v>0</v>
      </c>
      <c r="R696" s="240">
        <v>0</v>
      </c>
      <c r="S696" s="240">
        <v>0</v>
      </c>
      <c r="T696" s="240">
        <v>0</v>
      </c>
      <c r="U696" s="240">
        <v>0</v>
      </c>
      <c r="V696" s="240">
        <v>0</v>
      </c>
      <c r="W696" s="240">
        <v>0</v>
      </c>
      <c r="X696" s="240">
        <v>0</v>
      </c>
      <c r="Y696" s="240">
        <v>0</v>
      </c>
      <c r="Z696" s="240">
        <v>0</v>
      </c>
      <c r="AA696" s="248">
        <v>0</v>
      </c>
      <c r="AB696" s="93"/>
    </row>
    <row r="697" spans="1:28" ht="19.5" customHeight="1" x14ac:dyDescent="0.15">
      <c r="A697" s="194"/>
      <c r="B697" s="198"/>
      <c r="C697" s="198"/>
      <c r="D697" s="198"/>
      <c r="E697" s="189" t="s">
        <v>150</v>
      </c>
      <c r="F697" s="240">
        <v>0</v>
      </c>
      <c r="G697" s="240">
        <v>0</v>
      </c>
      <c r="H697" s="240">
        <v>0</v>
      </c>
      <c r="I697" s="240">
        <v>0</v>
      </c>
      <c r="J697" s="240">
        <v>0</v>
      </c>
      <c r="K697" s="240">
        <v>0</v>
      </c>
      <c r="L697" s="240">
        <v>0</v>
      </c>
      <c r="M697" s="240">
        <v>0</v>
      </c>
      <c r="N697" s="240">
        <v>0</v>
      </c>
      <c r="O697" s="240">
        <v>0</v>
      </c>
      <c r="P697" s="240">
        <v>0</v>
      </c>
      <c r="Q697" s="240">
        <v>0</v>
      </c>
      <c r="R697" s="240">
        <v>0</v>
      </c>
      <c r="S697" s="240">
        <v>0</v>
      </c>
      <c r="T697" s="240">
        <v>0</v>
      </c>
      <c r="U697" s="240">
        <v>0</v>
      </c>
      <c r="V697" s="240">
        <v>0</v>
      </c>
      <c r="W697" s="240">
        <v>0</v>
      </c>
      <c r="X697" s="240">
        <v>0</v>
      </c>
      <c r="Y697" s="240">
        <v>0</v>
      </c>
      <c r="Z697" s="240">
        <v>0</v>
      </c>
      <c r="AA697" s="248">
        <v>0</v>
      </c>
      <c r="AB697" s="93"/>
    </row>
    <row r="698" spans="1:28" ht="19.5" customHeight="1" x14ac:dyDescent="0.15">
      <c r="A698" s="194"/>
      <c r="B698" s="197"/>
      <c r="C698" s="193" t="s">
        <v>165</v>
      </c>
      <c r="D698" s="188"/>
      <c r="E698" s="189" t="s">
        <v>184</v>
      </c>
      <c r="F698" s="240">
        <v>656.33</v>
      </c>
      <c r="G698" s="240">
        <v>0</v>
      </c>
      <c r="H698" s="240">
        <v>30.29</v>
      </c>
      <c r="I698" s="240">
        <v>1.1499999999999999</v>
      </c>
      <c r="J698" s="240">
        <v>1.93</v>
      </c>
      <c r="K698" s="240">
        <v>15.38</v>
      </c>
      <c r="L698" s="240">
        <v>17.63</v>
      </c>
      <c r="M698" s="240">
        <v>24.11</v>
      </c>
      <c r="N698" s="240">
        <v>38.69</v>
      </c>
      <c r="O698" s="240">
        <v>8.23</v>
      </c>
      <c r="P698" s="240">
        <v>8.41</v>
      </c>
      <c r="Q698" s="240">
        <v>121.87</v>
      </c>
      <c r="R698" s="240">
        <v>238.83</v>
      </c>
      <c r="S698" s="240">
        <v>98.29</v>
      </c>
      <c r="T698" s="240">
        <v>38.18</v>
      </c>
      <c r="U698" s="240">
        <v>10.64</v>
      </c>
      <c r="V698" s="240">
        <v>1.23</v>
      </c>
      <c r="W698" s="240">
        <v>1.47</v>
      </c>
      <c r="X698" s="240">
        <v>0</v>
      </c>
      <c r="Y698" s="240">
        <v>0</v>
      </c>
      <c r="Z698" s="240">
        <v>0</v>
      </c>
      <c r="AA698" s="248">
        <v>0</v>
      </c>
      <c r="AB698" s="93"/>
    </row>
    <row r="699" spans="1:28" ht="19.5" customHeight="1" thickBot="1" x14ac:dyDescent="0.2">
      <c r="A699" s="199"/>
      <c r="B699" s="200"/>
      <c r="C699" s="200"/>
      <c r="D699" s="201"/>
      <c r="E699" s="202" t="s">
        <v>150</v>
      </c>
      <c r="F699" s="240">
        <v>85.0300000000002</v>
      </c>
      <c r="G699" s="251">
        <v>0</v>
      </c>
      <c r="H699" s="250">
        <v>1.2999999999999999E-2</v>
      </c>
      <c r="I699" s="250">
        <v>0.03</v>
      </c>
      <c r="J699" s="250">
        <v>0.1</v>
      </c>
      <c r="K699" s="250">
        <v>1.0820000000000001</v>
      </c>
      <c r="L699" s="250">
        <v>1.5860000000000001</v>
      </c>
      <c r="M699" s="250">
        <v>2.4809999999999999</v>
      </c>
      <c r="N699" s="250">
        <v>4.258</v>
      </c>
      <c r="O699" s="250">
        <v>0.98499999999999999</v>
      </c>
      <c r="P699" s="250">
        <v>1.095</v>
      </c>
      <c r="Q699" s="250">
        <v>17.071999999999999</v>
      </c>
      <c r="R699" s="250">
        <v>34.672000000000203</v>
      </c>
      <c r="S699" s="250">
        <v>14.269</v>
      </c>
      <c r="T699" s="250">
        <v>5.58</v>
      </c>
      <c r="U699" s="250">
        <v>1.4119999999999999</v>
      </c>
      <c r="V699" s="250">
        <v>0.18</v>
      </c>
      <c r="W699" s="250">
        <v>0.215</v>
      </c>
      <c r="X699" s="250">
        <v>0</v>
      </c>
      <c r="Y699" s="250">
        <v>0</v>
      </c>
      <c r="Z699" s="250">
        <v>0</v>
      </c>
      <c r="AA699" s="249">
        <v>0</v>
      </c>
      <c r="AB699" s="93"/>
    </row>
    <row r="700" spans="1:28" ht="19.5" customHeight="1" x14ac:dyDescent="0.15">
      <c r="A700" s="372" t="s">
        <v>119</v>
      </c>
      <c r="B700" s="375" t="s">
        <v>120</v>
      </c>
      <c r="C700" s="376"/>
      <c r="D700" s="377"/>
      <c r="E700" s="198" t="s">
        <v>184</v>
      </c>
      <c r="F700" s="248">
        <v>238.64</v>
      </c>
    </row>
    <row r="701" spans="1:28" ht="19.5" customHeight="1" x14ac:dyDescent="0.15">
      <c r="A701" s="373"/>
      <c r="B701" s="378" t="s">
        <v>206</v>
      </c>
      <c r="C701" s="379"/>
      <c r="D701" s="380"/>
      <c r="E701" s="189" t="s">
        <v>184</v>
      </c>
      <c r="F701" s="248">
        <v>176.95</v>
      </c>
    </row>
    <row r="702" spans="1:28" ht="19.5" customHeight="1" x14ac:dyDescent="0.15">
      <c r="A702" s="374"/>
      <c r="B702" s="378" t="s">
        <v>207</v>
      </c>
      <c r="C702" s="379"/>
      <c r="D702" s="380"/>
      <c r="E702" s="189" t="s">
        <v>184</v>
      </c>
      <c r="F702" s="248">
        <v>61.69</v>
      </c>
    </row>
    <row r="703" spans="1:28" ht="19.5" customHeight="1" thickBot="1" x14ac:dyDescent="0.2">
      <c r="A703" s="381" t="s">
        <v>205</v>
      </c>
      <c r="B703" s="382"/>
      <c r="C703" s="382"/>
      <c r="D703" s="383"/>
      <c r="E703" s="203" t="s">
        <v>184</v>
      </c>
      <c r="F703" s="247">
        <v>0</v>
      </c>
    </row>
    <row r="705" spans="1:28" ht="19.5" customHeight="1" x14ac:dyDescent="0.15">
      <c r="A705" s="88" t="s">
        <v>387</v>
      </c>
      <c r="F705" s="261" t="s">
        <v>528</v>
      </c>
    </row>
    <row r="706" spans="1:28" ht="19.5" customHeight="1" thickBot="1" x14ac:dyDescent="0.2">
      <c r="A706" s="369" t="s">
        <v>28</v>
      </c>
      <c r="B706" s="371"/>
      <c r="C706" s="371"/>
      <c r="D706" s="371"/>
      <c r="E706" s="371"/>
      <c r="F706" s="371"/>
      <c r="G706" s="371"/>
      <c r="H706" s="371"/>
      <c r="I706" s="371"/>
      <c r="J706" s="371"/>
      <c r="K706" s="371"/>
      <c r="L706" s="371"/>
      <c r="M706" s="371"/>
      <c r="N706" s="371"/>
      <c r="O706" s="371"/>
      <c r="P706" s="371"/>
      <c r="Q706" s="371"/>
      <c r="R706" s="371"/>
      <c r="S706" s="371"/>
      <c r="T706" s="371"/>
      <c r="U706" s="371"/>
      <c r="V706" s="371"/>
      <c r="W706" s="371"/>
      <c r="X706" s="371"/>
      <c r="Y706" s="371"/>
      <c r="Z706" s="371"/>
      <c r="AA706" s="371"/>
    </row>
    <row r="707" spans="1:28" ht="19.5" customHeight="1" x14ac:dyDescent="0.15">
      <c r="A707" s="185" t="s">
        <v>180</v>
      </c>
      <c r="B707" s="186"/>
      <c r="C707" s="186"/>
      <c r="D707" s="186"/>
      <c r="E707" s="186"/>
      <c r="F707" s="90" t="s">
        <v>181</v>
      </c>
      <c r="G707" s="91"/>
      <c r="H707" s="91"/>
      <c r="I707" s="91"/>
      <c r="J707" s="91"/>
      <c r="K707" s="91"/>
      <c r="L707" s="91"/>
      <c r="M707" s="91"/>
      <c r="N707" s="91"/>
      <c r="O707" s="91"/>
      <c r="P707" s="91"/>
      <c r="Q707" s="260"/>
      <c r="R707" s="92"/>
      <c r="S707" s="91"/>
      <c r="T707" s="91"/>
      <c r="U707" s="91"/>
      <c r="V707" s="91"/>
      <c r="W707" s="91"/>
      <c r="X707" s="91"/>
      <c r="Y707" s="91"/>
      <c r="Z707" s="91"/>
      <c r="AA707" s="259" t="s">
        <v>182</v>
      </c>
      <c r="AB707" s="93"/>
    </row>
    <row r="708" spans="1:28" ht="19.5" customHeight="1" x14ac:dyDescent="0.15">
      <c r="A708" s="187" t="s">
        <v>183</v>
      </c>
      <c r="B708" s="188"/>
      <c r="C708" s="188"/>
      <c r="D708" s="188"/>
      <c r="E708" s="189" t="s">
        <v>184</v>
      </c>
      <c r="F708" s="240">
        <v>3030.57</v>
      </c>
      <c r="G708" s="256" t="s">
        <v>185</v>
      </c>
      <c r="H708" s="256" t="s">
        <v>186</v>
      </c>
      <c r="I708" s="256" t="s">
        <v>187</v>
      </c>
      <c r="J708" s="256" t="s">
        <v>188</v>
      </c>
      <c r="K708" s="256" t="s">
        <v>228</v>
      </c>
      <c r="L708" s="256" t="s">
        <v>229</v>
      </c>
      <c r="M708" s="256" t="s">
        <v>230</v>
      </c>
      <c r="N708" s="256" t="s">
        <v>231</v>
      </c>
      <c r="O708" s="256" t="s">
        <v>232</v>
      </c>
      <c r="P708" s="256" t="s">
        <v>233</v>
      </c>
      <c r="Q708" s="258" t="s">
        <v>234</v>
      </c>
      <c r="R708" s="257" t="s">
        <v>235</v>
      </c>
      <c r="S708" s="256" t="s">
        <v>236</v>
      </c>
      <c r="T708" s="256" t="s">
        <v>237</v>
      </c>
      <c r="U708" s="256" t="s">
        <v>238</v>
      </c>
      <c r="V708" s="256" t="s">
        <v>239</v>
      </c>
      <c r="W708" s="256" t="s">
        <v>42</v>
      </c>
      <c r="X708" s="256" t="s">
        <v>147</v>
      </c>
      <c r="Y708" s="256" t="s">
        <v>148</v>
      </c>
      <c r="Z708" s="256" t="s">
        <v>149</v>
      </c>
      <c r="AA708" s="253"/>
      <c r="AB708" s="93"/>
    </row>
    <row r="709" spans="1:28" ht="19.5" customHeight="1" x14ac:dyDescent="0.15">
      <c r="A709" s="190"/>
      <c r="B709" s="191"/>
      <c r="C709" s="191"/>
      <c r="D709" s="191"/>
      <c r="E709" s="189" t="s">
        <v>150</v>
      </c>
      <c r="F709" s="240">
        <v>604.61300000000006</v>
      </c>
      <c r="G709" s="254"/>
      <c r="H709" s="254"/>
      <c r="I709" s="254"/>
      <c r="J709" s="254"/>
      <c r="K709" s="254"/>
      <c r="L709" s="254"/>
      <c r="M709" s="254"/>
      <c r="N709" s="254"/>
      <c r="O709" s="254"/>
      <c r="P709" s="254"/>
      <c r="Q709" s="255"/>
      <c r="R709" s="94"/>
      <c r="S709" s="254"/>
      <c r="T709" s="254"/>
      <c r="U709" s="254"/>
      <c r="V709" s="254"/>
      <c r="W709" s="254"/>
      <c r="X709" s="254"/>
      <c r="Y709" s="254"/>
      <c r="Z709" s="254"/>
      <c r="AA709" s="253" t="s">
        <v>151</v>
      </c>
      <c r="AB709" s="93"/>
    </row>
    <row r="710" spans="1:28" ht="19.5" customHeight="1" x14ac:dyDescent="0.15">
      <c r="A710" s="192"/>
      <c r="B710" s="193" t="s">
        <v>152</v>
      </c>
      <c r="C710" s="188"/>
      <c r="D710" s="188"/>
      <c r="E710" s="189" t="s">
        <v>184</v>
      </c>
      <c r="F710" s="240">
        <v>2993.85</v>
      </c>
      <c r="G710" s="240">
        <v>0</v>
      </c>
      <c r="H710" s="240">
        <v>33.6</v>
      </c>
      <c r="I710" s="240">
        <v>1.1100000000000001</v>
      </c>
      <c r="J710" s="240">
        <v>107.24</v>
      </c>
      <c r="K710" s="240">
        <v>67.34</v>
      </c>
      <c r="L710" s="240">
        <v>96.17</v>
      </c>
      <c r="M710" s="240">
        <v>55.56</v>
      </c>
      <c r="N710" s="240">
        <v>109.13</v>
      </c>
      <c r="O710" s="240">
        <v>132.31</v>
      </c>
      <c r="P710" s="240">
        <v>168.97</v>
      </c>
      <c r="Q710" s="240">
        <v>325.85000000000002</v>
      </c>
      <c r="R710" s="240">
        <v>377.24</v>
      </c>
      <c r="S710" s="240">
        <v>657.34</v>
      </c>
      <c r="T710" s="240">
        <v>468.77</v>
      </c>
      <c r="U710" s="240">
        <v>241.21</v>
      </c>
      <c r="V710" s="240">
        <v>88.77</v>
      </c>
      <c r="W710" s="240">
        <v>45.67</v>
      </c>
      <c r="X710" s="240">
        <v>12.45</v>
      </c>
      <c r="Y710" s="240">
        <v>1.73</v>
      </c>
      <c r="Z710" s="240">
        <v>2.4900000000000002</v>
      </c>
      <c r="AA710" s="248">
        <v>0.9</v>
      </c>
      <c r="AB710" s="93"/>
    </row>
    <row r="711" spans="1:28" ht="19.5" customHeight="1" x14ac:dyDescent="0.15">
      <c r="A711" s="194"/>
      <c r="B711" s="195"/>
      <c r="C711" s="191"/>
      <c r="D711" s="191"/>
      <c r="E711" s="189" t="s">
        <v>150</v>
      </c>
      <c r="F711" s="240">
        <v>604.61300000000006</v>
      </c>
      <c r="G711" s="240">
        <v>0</v>
      </c>
      <c r="H711" s="240">
        <v>0</v>
      </c>
      <c r="I711" s="240">
        <v>2.9000000000000001E-2</v>
      </c>
      <c r="J711" s="240">
        <v>8.23</v>
      </c>
      <c r="K711" s="240">
        <v>9.3350000000000009</v>
      </c>
      <c r="L711" s="240">
        <v>15.375</v>
      </c>
      <c r="M711" s="240">
        <v>10.371</v>
      </c>
      <c r="N711" s="240">
        <v>24.911000000000001</v>
      </c>
      <c r="O711" s="240">
        <v>35.448</v>
      </c>
      <c r="P711" s="240">
        <v>41.444000000000003</v>
      </c>
      <c r="Q711" s="240">
        <v>69.968000000000004</v>
      </c>
      <c r="R711" s="240">
        <v>73.468000000000004</v>
      </c>
      <c r="S711" s="240">
        <v>131.41499999999999</v>
      </c>
      <c r="T711" s="240">
        <v>96.894000000000105</v>
      </c>
      <c r="U711" s="240">
        <v>52.47</v>
      </c>
      <c r="V711" s="240">
        <v>19.805</v>
      </c>
      <c r="W711" s="240">
        <v>11.132999999999999</v>
      </c>
      <c r="X711" s="240">
        <v>2.6669999999999998</v>
      </c>
      <c r="Y711" s="240">
        <v>0.51900000000000002</v>
      </c>
      <c r="Z711" s="240">
        <v>0.76</v>
      </c>
      <c r="AA711" s="248">
        <v>0.371</v>
      </c>
      <c r="AB711" s="93"/>
    </row>
    <row r="712" spans="1:28" ht="19.5" customHeight="1" x14ac:dyDescent="0.15">
      <c r="A712" s="194"/>
      <c r="B712" s="196"/>
      <c r="C712" s="193" t="s">
        <v>152</v>
      </c>
      <c r="D712" s="188"/>
      <c r="E712" s="189" t="s">
        <v>184</v>
      </c>
      <c r="F712" s="240">
        <v>1623.15</v>
      </c>
      <c r="G712" s="240">
        <v>0</v>
      </c>
      <c r="H712" s="240">
        <v>27.59</v>
      </c>
      <c r="I712" s="240">
        <v>0</v>
      </c>
      <c r="J712" s="240">
        <v>46.15</v>
      </c>
      <c r="K712" s="240">
        <v>64.489999999999995</v>
      </c>
      <c r="L712" s="240">
        <v>78.56</v>
      </c>
      <c r="M712" s="240">
        <v>42.05</v>
      </c>
      <c r="N712" s="240">
        <v>101.21</v>
      </c>
      <c r="O712" s="240">
        <v>110.54</v>
      </c>
      <c r="P712" s="240">
        <v>109.71</v>
      </c>
      <c r="Q712" s="240">
        <v>217.63</v>
      </c>
      <c r="R712" s="240">
        <v>116.38</v>
      </c>
      <c r="S712" s="240">
        <v>249.26</v>
      </c>
      <c r="T712" s="240">
        <v>234.67</v>
      </c>
      <c r="U712" s="240">
        <v>134.62</v>
      </c>
      <c r="V712" s="240">
        <v>41.67</v>
      </c>
      <c r="W712" s="240">
        <v>36.08</v>
      </c>
      <c r="X712" s="240">
        <v>7.42</v>
      </c>
      <c r="Y712" s="240">
        <v>1.73</v>
      </c>
      <c r="Z712" s="240">
        <v>2.4900000000000002</v>
      </c>
      <c r="AA712" s="248">
        <v>0.9</v>
      </c>
      <c r="AB712" s="93"/>
    </row>
    <row r="713" spans="1:28" ht="19.5" customHeight="1" x14ac:dyDescent="0.15">
      <c r="A713" s="194"/>
      <c r="B713" s="197"/>
      <c r="C713" s="197"/>
      <c r="D713" s="191"/>
      <c r="E713" s="189" t="s">
        <v>150</v>
      </c>
      <c r="F713" s="240">
        <v>395.58</v>
      </c>
      <c r="G713" s="240">
        <v>0</v>
      </c>
      <c r="H713" s="240">
        <v>0</v>
      </c>
      <c r="I713" s="240">
        <v>0</v>
      </c>
      <c r="J713" s="240">
        <v>5.1660000000000004</v>
      </c>
      <c r="K713" s="240">
        <v>9.1359999999999992</v>
      </c>
      <c r="L713" s="240">
        <v>13.763999999999999</v>
      </c>
      <c r="M713" s="240">
        <v>9.0069999999999997</v>
      </c>
      <c r="N713" s="240">
        <v>23.925999999999998</v>
      </c>
      <c r="O713" s="240">
        <v>32.628</v>
      </c>
      <c r="P713" s="240">
        <v>33.220999999999997</v>
      </c>
      <c r="Q713" s="240">
        <v>53.62</v>
      </c>
      <c r="R713" s="240">
        <v>30.605</v>
      </c>
      <c r="S713" s="240">
        <v>65.75</v>
      </c>
      <c r="T713" s="240">
        <v>59.640999999999998</v>
      </c>
      <c r="U713" s="240">
        <v>35.113999999999997</v>
      </c>
      <c r="V713" s="240">
        <v>10.907</v>
      </c>
      <c r="W713" s="240">
        <v>9.5169999999999995</v>
      </c>
      <c r="X713" s="240">
        <v>1.9279999999999999</v>
      </c>
      <c r="Y713" s="240">
        <v>0.51900000000000002</v>
      </c>
      <c r="Z713" s="240">
        <v>0.76</v>
      </c>
      <c r="AA713" s="248">
        <v>0.371</v>
      </c>
      <c r="AB713" s="93"/>
    </row>
    <row r="714" spans="1:28" ht="19.5" customHeight="1" x14ac:dyDescent="0.15">
      <c r="A714" s="194"/>
      <c r="B714" s="198"/>
      <c r="C714" s="189"/>
      <c r="D714" s="189" t="s">
        <v>153</v>
      </c>
      <c r="E714" s="189" t="s">
        <v>184</v>
      </c>
      <c r="F714" s="240">
        <v>1597.15</v>
      </c>
      <c r="G714" s="240">
        <v>0</v>
      </c>
      <c r="H714" s="240">
        <v>27.59</v>
      </c>
      <c r="I714" s="240">
        <v>0</v>
      </c>
      <c r="J714" s="240">
        <v>46.15</v>
      </c>
      <c r="K714" s="240">
        <v>58.62</v>
      </c>
      <c r="L714" s="240">
        <v>67.81</v>
      </c>
      <c r="M714" s="240">
        <v>39.450000000000003</v>
      </c>
      <c r="N714" s="240">
        <v>101.18</v>
      </c>
      <c r="O714" s="240">
        <v>110.39</v>
      </c>
      <c r="P714" s="240">
        <v>106.39</v>
      </c>
      <c r="Q714" s="240">
        <v>216.94</v>
      </c>
      <c r="R714" s="240">
        <v>116.38</v>
      </c>
      <c r="S714" s="240">
        <v>248.08</v>
      </c>
      <c r="T714" s="240">
        <v>233.26</v>
      </c>
      <c r="U714" s="240">
        <v>134.62</v>
      </c>
      <c r="V714" s="240">
        <v>41.67</v>
      </c>
      <c r="W714" s="240">
        <v>36.08</v>
      </c>
      <c r="X714" s="240">
        <v>7.42</v>
      </c>
      <c r="Y714" s="240">
        <v>1.73</v>
      </c>
      <c r="Z714" s="240">
        <v>2.4900000000000002</v>
      </c>
      <c r="AA714" s="248">
        <v>0.9</v>
      </c>
      <c r="AB714" s="93"/>
    </row>
    <row r="715" spans="1:28" ht="19.5" customHeight="1" x14ac:dyDescent="0.15">
      <c r="A715" s="194"/>
      <c r="B715" s="198" t="s">
        <v>154</v>
      </c>
      <c r="C715" s="198"/>
      <c r="D715" s="198"/>
      <c r="E715" s="189" t="s">
        <v>150</v>
      </c>
      <c r="F715" s="240">
        <v>392.798</v>
      </c>
      <c r="G715" s="240">
        <v>0</v>
      </c>
      <c r="H715" s="240">
        <v>0</v>
      </c>
      <c r="I715" s="240">
        <v>0</v>
      </c>
      <c r="J715" s="240">
        <v>5.1660000000000004</v>
      </c>
      <c r="K715" s="240">
        <v>8.7249999999999996</v>
      </c>
      <c r="L715" s="240">
        <v>12.795999999999999</v>
      </c>
      <c r="M715" s="240">
        <v>8.7349999999999994</v>
      </c>
      <c r="N715" s="240">
        <v>23.922999999999998</v>
      </c>
      <c r="O715" s="240">
        <v>32.61</v>
      </c>
      <c r="P715" s="240">
        <v>32.79</v>
      </c>
      <c r="Q715" s="240">
        <v>53.433999999999997</v>
      </c>
      <c r="R715" s="240">
        <v>30.605</v>
      </c>
      <c r="S715" s="240">
        <v>65.462000000000003</v>
      </c>
      <c r="T715" s="240">
        <v>59.436</v>
      </c>
      <c r="U715" s="240">
        <v>35.113999999999997</v>
      </c>
      <c r="V715" s="240">
        <v>10.907</v>
      </c>
      <c r="W715" s="240">
        <v>9.5169999999999995</v>
      </c>
      <c r="X715" s="240">
        <v>1.9279999999999999</v>
      </c>
      <c r="Y715" s="240">
        <v>0.51900000000000002</v>
      </c>
      <c r="Z715" s="240">
        <v>0.76</v>
      </c>
      <c r="AA715" s="248">
        <v>0.371</v>
      </c>
      <c r="AB715" s="93"/>
    </row>
    <row r="716" spans="1:28" ht="19.5" customHeight="1" x14ac:dyDescent="0.15">
      <c r="A716" s="194" t="s">
        <v>155</v>
      </c>
      <c r="B716" s="198"/>
      <c r="C716" s="198" t="s">
        <v>10</v>
      </c>
      <c r="D716" s="189" t="s">
        <v>156</v>
      </c>
      <c r="E716" s="189" t="s">
        <v>184</v>
      </c>
      <c r="F716" s="240">
        <v>536.64</v>
      </c>
      <c r="G716" s="240">
        <v>0</v>
      </c>
      <c r="H716" s="240">
        <v>8.18</v>
      </c>
      <c r="I716" s="240">
        <v>0</v>
      </c>
      <c r="J716" s="240">
        <v>38.65</v>
      </c>
      <c r="K716" s="240">
        <v>46</v>
      </c>
      <c r="L716" s="240">
        <v>51.75</v>
      </c>
      <c r="M716" s="240">
        <v>28.96</v>
      </c>
      <c r="N716" s="240">
        <v>67.930000000000007</v>
      </c>
      <c r="O716" s="240">
        <v>90.94</v>
      </c>
      <c r="P716" s="240">
        <v>81.900000000000006</v>
      </c>
      <c r="Q716" s="240">
        <v>37.99</v>
      </c>
      <c r="R716" s="240">
        <v>25.34</v>
      </c>
      <c r="S716" s="240">
        <v>39.869999999999997</v>
      </c>
      <c r="T716" s="240">
        <v>12.76</v>
      </c>
      <c r="U716" s="240">
        <v>2.9</v>
      </c>
      <c r="V716" s="240">
        <v>0.46</v>
      </c>
      <c r="W716" s="240">
        <v>0.9</v>
      </c>
      <c r="X716" s="240">
        <v>0</v>
      </c>
      <c r="Y716" s="240">
        <v>0.46</v>
      </c>
      <c r="Z716" s="240">
        <v>0.75</v>
      </c>
      <c r="AA716" s="248">
        <v>0.9</v>
      </c>
      <c r="AB716" s="93"/>
    </row>
    <row r="717" spans="1:28" ht="19.5" customHeight="1" x14ac:dyDescent="0.15">
      <c r="A717" s="194"/>
      <c r="B717" s="198"/>
      <c r="C717" s="198"/>
      <c r="D717" s="198"/>
      <c r="E717" s="189" t="s">
        <v>150</v>
      </c>
      <c r="F717" s="240">
        <v>153.202</v>
      </c>
      <c r="G717" s="240">
        <v>0</v>
      </c>
      <c r="H717" s="240">
        <v>0</v>
      </c>
      <c r="I717" s="240">
        <v>0</v>
      </c>
      <c r="J717" s="240">
        <v>4.6379999999999999</v>
      </c>
      <c r="K717" s="240">
        <v>7.8179999999999996</v>
      </c>
      <c r="L717" s="240">
        <v>10.869</v>
      </c>
      <c r="M717" s="240">
        <v>7.2619999999999996</v>
      </c>
      <c r="N717" s="240">
        <v>18.77</v>
      </c>
      <c r="O717" s="240">
        <v>29.064</v>
      </c>
      <c r="P717" s="240">
        <v>27.846</v>
      </c>
      <c r="Q717" s="240">
        <v>14.058999999999999</v>
      </c>
      <c r="R717" s="240">
        <v>9.6340000000000003</v>
      </c>
      <c r="S717" s="240">
        <v>15.523</v>
      </c>
      <c r="T717" s="240">
        <v>5.1040000000000001</v>
      </c>
      <c r="U717" s="240">
        <v>1.1890000000000001</v>
      </c>
      <c r="V717" s="240">
        <v>0.189</v>
      </c>
      <c r="W717" s="240">
        <v>0.36899999999999999</v>
      </c>
      <c r="X717" s="240">
        <v>0</v>
      </c>
      <c r="Y717" s="240">
        <v>0.189</v>
      </c>
      <c r="Z717" s="240">
        <v>0.308</v>
      </c>
      <c r="AA717" s="248">
        <v>0.371</v>
      </c>
      <c r="AB717" s="93"/>
    </row>
    <row r="718" spans="1:28" ht="19.5" customHeight="1" x14ac:dyDescent="0.15">
      <c r="A718" s="194"/>
      <c r="B718" s="198"/>
      <c r="C718" s="198"/>
      <c r="D718" s="189" t="s">
        <v>157</v>
      </c>
      <c r="E718" s="189" t="s">
        <v>184</v>
      </c>
      <c r="F718" s="240">
        <v>2.95</v>
      </c>
      <c r="G718" s="240">
        <v>0</v>
      </c>
      <c r="H718" s="240">
        <v>0</v>
      </c>
      <c r="I718" s="240">
        <v>0</v>
      </c>
      <c r="J718" s="240">
        <v>0</v>
      </c>
      <c r="K718" s="240">
        <v>0</v>
      </c>
      <c r="L718" s="240">
        <v>0.11</v>
      </c>
      <c r="M718" s="240">
        <v>0.1</v>
      </c>
      <c r="N718" s="240">
        <v>0.12</v>
      </c>
      <c r="O718" s="240">
        <v>0</v>
      </c>
      <c r="P718" s="240">
        <v>0</v>
      </c>
      <c r="Q718" s="240">
        <v>0</v>
      </c>
      <c r="R718" s="240">
        <v>0.54</v>
      </c>
      <c r="S718" s="240">
        <v>0</v>
      </c>
      <c r="T718" s="240">
        <v>2.08</v>
      </c>
      <c r="U718" s="240">
        <v>0</v>
      </c>
      <c r="V718" s="240">
        <v>0</v>
      </c>
      <c r="W718" s="240">
        <v>0</v>
      </c>
      <c r="X718" s="240">
        <v>0</v>
      </c>
      <c r="Y718" s="240">
        <v>0</v>
      </c>
      <c r="Z718" s="240">
        <v>0</v>
      </c>
      <c r="AA718" s="248">
        <v>0</v>
      </c>
      <c r="AB718" s="93"/>
    </row>
    <row r="719" spans="1:28" ht="19.5" customHeight="1" x14ac:dyDescent="0.15">
      <c r="A719" s="194"/>
      <c r="B719" s="198"/>
      <c r="C719" s="198"/>
      <c r="D719" s="198"/>
      <c r="E719" s="189" t="s">
        <v>150</v>
      </c>
      <c r="F719" s="240">
        <v>0.68899999999999995</v>
      </c>
      <c r="G719" s="240">
        <v>0</v>
      </c>
      <c r="H719" s="240">
        <v>0</v>
      </c>
      <c r="I719" s="240">
        <v>0</v>
      </c>
      <c r="J719" s="240">
        <v>0</v>
      </c>
      <c r="K719" s="240">
        <v>0</v>
      </c>
      <c r="L719" s="240">
        <v>1.2999999999999999E-2</v>
      </c>
      <c r="M719" s="240">
        <v>1.2999999999999999E-2</v>
      </c>
      <c r="N719" s="240">
        <v>1.9E-2</v>
      </c>
      <c r="O719" s="240">
        <v>0</v>
      </c>
      <c r="P719" s="240">
        <v>0</v>
      </c>
      <c r="Q719" s="240">
        <v>0</v>
      </c>
      <c r="R719" s="240">
        <v>0.124</v>
      </c>
      <c r="S719" s="240">
        <v>0</v>
      </c>
      <c r="T719" s="240">
        <v>0.52</v>
      </c>
      <c r="U719" s="240">
        <v>0</v>
      </c>
      <c r="V719" s="240">
        <v>0</v>
      </c>
      <c r="W719" s="240">
        <v>0</v>
      </c>
      <c r="X719" s="240">
        <v>0</v>
      </c>
      <c r="Y719" s="240">
        <v>0</v>
      </c>
      <c r="Z719" s="240">
        <v>0</v>
      </c>
      <c r="AA719" s="248">
        <v>0</v>
      </c>
      <c r="AB719" s="93"/>
    </row>
    <row r="720" spans="1:28" ht="19.5" customHeight="1" x14ac:dyDescent="0.15">
      <c r="A720" s="194"/>
      <c r="B720" s="198" t="s">
        <v>158</v>
      </c>
      <c r="C720" s="198" t="s">
        <v>159</v>
      </c>
      <c r="D720" s="189" t="s">
        <v>160</v>
      </c>
      <c r="E720" s="189" t="s">
        <v>184</v>
      </c>
      <c r="F720" s="240">
        <v>1030.47</v>
      </c>
      <c r="G720" s="240">
        <v>0</v>
      </c>
      <c r="H720" s="240">
        <v>1.1399999999999999</v>
      </c>
      <c r="I720" s="240">
        <v>0</v>
      </c>
      <c r="J720" s="240">
        <v>7.5</v>
      </c>
      <c r="K720" s="240">
        <v>7.82</v>
      </c>
      <c r="L720" s="240">
        <v>15.95</v>
      </c>
      <c r="M720" s="240">
        <v>10.1</v>
      </c>
      <c r="N720" s="240">
        <v>32.619999999999997</v>
      </c>
      <c r="O720" s="240">
        <v>18.55</v>
      </c>
      <c r="P720" s="240">
        <v>23.6</v>
      </c>
      <c r="Q720" s="240">
        <v>178.59</v>
      </c>
      <c r="R720" s="240">
        <v>89.96</v>
      </c>
      <c r="S720" s="240">
        <v>208.21</v>
      </c>
      <c r="T720" s="240">
        <v>217.89</v>
      </c>
      <c r="U720" s="240">
        <v>131.72</v>
      </c>
      <c r="V720" s="240">
        <v>41.21</v>
      </c>
      <c r="W720" s="240">
        <v>35.18</v>
      </c>
      <c r="X720" s="240">
        <v>7.42</v>
      </c>
      <c r="Y720" s="240">
        <v>1.27</v>
      </c>
      <c r="Z720" s="240">
        <v>1.74</v>
      </c>
      <c r="AA720" s="248">
        <v>0</v>
      </c>
      <c r="AB720" s="93"/>
    </row>
    <row r="721" spans="1:28" ht="19.5" customHeight="1" x14ac:dyDescent="0.15">
      <c r="A721" s="194"/>
      <c r="B721" s="198"/>
      <c r="C721" s="198"/>
      <c r="D721" s="198"/>
      <c r="E721" s="189" t="s">
        <v>150</v>
      </c>
      <c r="F721" s="240">
        <v>237.83199999999999</v>
      </c>
      <c r="G721" s="240">
        <v>0</v>
      </c>
      <c r="H721" s="240">
        <v>0</v>
      </c>
      <c r="I721" s="240">
        <v>0</v>
      </c>
      <c r="J721" s="240">
        <v>0.52800000000000002</v>
      </c>
      <c r="K721" s="240">
        <v>0.78200000000000003</v>
      </c>
      <c r="L721" s="240">
        <v>1.9139999999999999</v>
      </c>
      <c r="M721" s="240">
        <v>1.4139999999999999</v>
      </c>
      <c r="N721" s="240">
        <v>5.0540000000000003</v>
      </c>
      <c r="O721" s="240">
        <v>3.3370000000000002</v>
      </c>
      <c r="P721" s="240">
        <v>4.7210000000000001</v>
      </c>
      <c r="Q721" s="240">
        <v>39.283000000000001</v>
      </c>
      <c r="R721" s="240">
        <v>20.701000000000001</v>
      </c>
      <c r="S721" s="240">
        <v>49.939</v>
      </c>
      <c r="T721" s="240">
        <v>53.658000000000001</v>
      </c>
      <c r="U721" s="240">
        <v>33.924999999999997</v>
      </c>
      <c r="V721" s="240">
        <v>10.718</v>
      </c>
      <c r="W721" s="240">
        <v>9.1479999999999997</v>
      </c>
      <c r="X721" s="240">
        <v>1.9279999999999999</v>
      </c>
      <c r="Y721" s="240">
        <v>0.33</v>
      </c>
      <c r="Z721" s="240">
        <v>0.45200000000000001</v>
      </c>
      <c r="AA721" s="248">
        <v>0</v>
      </c>
      <c r="AB721" s="93"/>
    </row>
    <row r="722" spans="1:28" ht="19.5" customHeight="1" x14ac:dyDescent="0.15">
      <c r="A722" s="194"/>
      <c r="B722" s="198"/>
      <c r="C722" s="198"/>
      <c r="D722" s="189" t="s">
        <v>161</v>
      </c>
      <c r="E722" s="189" t="s">
        <v>184</v>
      </c>
      <c r="F722" s="240">
        <v>23.07</v>
      </c>
      <c r="G722" s="240">
        <v>0</v>
      </c>
      <c r="H722" s="240">
        <v>18.27</v>
      </c>
      <c r="I722" s="240">
        <v>0</v>
      </c>
      <c r="J722" s="240">
        <v>0</v>
      </c>
      <c r="K722" s="240">
        <v>4.8</v>
      </c>
      <c r="L722" s="240">
        <v>0</v>
      </c>
      <c r="M722" s="240">
        <v>0</v>
      </c>
      <c r="N722" s="240">
        <v>0</v>
      </c>
      <c r="O722" s="240">
        <v>0</v>
      </c>
      <c r="P722" s="240">
        <v>0</v>
      </c>
      <c r="Q722" s="240">
        <v>0</v>
      </c>
      <c r="R722" s="240">
        <v>0</v>
      </c>
      <c r="S722" s="240">
        <v>0</v>
      </c>
      <c r="T722" s="240">
        <v>0</v>
      </c>
      <c r="U722" s="240">
        <v>0</v>
      </c>
      <c r="V722" s="240">
        <v>0</v>
      </c>
      <c r="W722" s="240">
        <v>0</v>
      </c>
      <c r="X722" s="240">
        <v>0</v>
      </c>
      <c r="Y722" s="240">
        <v>0</v>
      </c>
      <c r="Z722" s="240">
        <v>0</v>
      </c>
      <c r="AA722" s="248">
        <v>0</v>
      </c>
      <c r="AB722" s="93"/>
    </row>
    <row r="723" spans="1:28" ht="19.5" customHeight="1" x14ac:dyDescent="0.15">
      <c r="A723" s="194"/>
      <c r="B723" s="198"/>
      <c r="C723" s="198"/>
      <c r="D723" s="198"/>
      <c r="E723" s="189" t="s">
        <v>150</v>
      </c>
      <c r="F723" s="240">
        <v>0.125</v>
      </c>
      <c r="G723" s="240">
        <v>0</v>
      </c>
      <c r="H723" s="240">
        <v>0</v>
      </c>
      <c r="I723" s="240">
        <v>0</v>
      </c>
      <c r="J723" s="240">
        <v>0</v>
      </c>
      <c r="K723" s="240">
        <v>0.125</v>
      </c>
      <c r="L723" s="240">
        <v>0</v>
      </c>
      <c r="M723" s="240">
        <v>0</v>
      </c>
      <c r="N723" s="240">
        <v>0</v>
      </c>
      <c r="O723" s="240">
        <v>0</v>
      </c>
      <c r="P723" s="240">
        <v>0</v>
      </c>
      <c r="Q723" s="240">
        <v>0</v>
      </c>
      <c r="R723" s="240">
        <v>0</v>
      </c>
      <c r="S723" s="240">
        <v>0</v>
      </c>
      <c r="T723" s="240">
        <v>0</v>
      </c>
      <c r="U723" s="240">
        <v>0</v>
      </c>
      <c r="V723" s="240">
        <v>0</v>
      </c>
      <c r="W723" s="240">
        <v>0</v>
      </c>
      <c r="X723" s="240">
        <v>0</v>
      </c>
      <c r="Y723" s="240">
        <v>0</v>
      </c>
      <c r="Z723" s="240">
        <v>0</v>
      </c>
      <c r="AA723" s="248">
        <v>0</v>
      </c>
      <c r="AB723" s="93"/>
    </row>
    <row r="724" spans="1:28" ht="19.5" customHeight="1" x14ac:dyDescent="0.15">
      <c r="A724" s="194"/>
      <c r="B724" s="198"/>
      <c r="C724" s="198" t="s">
        <v>162</v>
      </c>
      <c r="D724" s="189" t="s">
        <v>163</v>
      </c>
      <c r="E724" s="189" t="s">
        <v>184</v>
      </c>
      <c r="F724" s="240">
        <v>3.74</v>
      </c>
      <c r="G724" s="240">
        <v>0</v>
      </c>
      <c r="H724" s="240">
        <v>0</v>
      </c>
      <c r="I724" s="240">
        <v>0</v>
      </c>
      <c r="J724" s="240">
        <v>0</v>
      </c>
      <c r="K724" s="240">
        <v>0</v>
      </c>
      <c r="L724" s="240">
        <v>0</v>
      </c>
      <c r="M724" s="240">
        <v>0.21</v>
      </c>
      <c r="N724" s="240">
        <v>0.31</v>
      </c>
      <c r="O724" s="240">
        <v>0.9</v>
      </c>
      <c r="P724" s="240">
        <v>0.89</v>
      </c>
      <c r="Q724" s="240">
        <v>0.36</v>
      </c>
      <c r="R724" s="240">
        <v>0.54</v>
      </c>
      <c r="S724" s="240">
        <v>0</v>
      </c>
      <c r="T724" s="240">
        <v>0.53</v>
      </c>
      <c r="U724" s="240">
        <v>0</v>
      </c>
      <c r="V724" s="240">
        <v>0</v>
      </c>
      <c r="W724" s="240">
        <v>0</v>
      </c>
      <c r="X724" s="240">
        <v>0</v>
      </c>
      <c r="Y724" s="240">
        <v>0</v>
      </c>
      <c r="Z724" s="240">
        <v>0</v>
      </c>
      <c r="AA724" s="248">
        <v>0</v>
      </c>
      <c r="AB724" s="93"/>
    </row>
    <row r="725" spans="1:28" ht="19.5" customHeight="1" x14ac:dyDescent="0.15">
      <c r="A725" s="194"/>
      <c r="B725" s="198" t="s">
        <v>20</v>
      </c>
      <c r="C725" s="198"/>
      <c r="D725" s="198"/>
      <c r="E725" s="189" t="s">
        <v>150</v>
      </c>
      <c r="F725" s="240">
        <v>0.93</v>
      </c>
      <c r="G725" s="240">
        <v>0</v>
      </c>
      <c r="H725" s="240">
        <v>0</v>
      </c>
      <c r="I725" s="240">
        <v>0</v>
      </c>
      <c r="J725" s="240">
        <v>0</v>
      </c>
      <c r="K725" s="240">
        <v>0</v>
      </c>
      <c r="L725" s="240">
        <v>0</v>
      </c>
      <c r="M725" s="240">
        <v>4.1000000000000002E-2</v>
      </c>
      <c r="N725" s="240">
        <v>6.5000000000000002E-2</v>
      </c>
      <c r="O725" s="240">
        <v>0.20899999999999999</v>
      </c>
      <c r="P725" s="240">
        <v>0.223</v>
      </c>
      <c r="Q725" s="240">
        <v>9.1999999999999998E-2</v>
      </c>
      <c r="R725" s="240">
        <v>0.14599999999999999</v>
      </c>
      <c r="S725" s="240">
        <v>0</v>
      </c>
      <c r="T725" s="240">
        <v>0.154</v>
      </c>
      <c r="U725" s="240">
        <v>0</v>
      </c>
      <c r="V725" s="240">
        <v>0</v>
      </c>
      <c r="W725" s="240">
        <v>0</v>
      </c>
      <c r="X725" s="240">
        <v>0</v>
      </c>
      <c r="Y725" s="240">
        <v>0</v>
      </c>
      <c r="Z725" s="240">
        <v>0</v>
      </c>
      <c r="AA725" s="248">
        <v>0</v>
      </c>
      <c r="AB725" s="93"/>
    </row>
    <row r="726" spans="1:28" ht="19.5" customHeight="1" x14ac:dyDescent="0.15">
      <c r="A726" s="194"/>
      <c r="B726" s="198"/>
      <c r="C726" s="198"/>
      <c r="D726" s="189" t="s">
        <v>164</v>
      </c>
      <c r="E726" s="189" t="s">
        <v>184</v>
      </c>
      <c r="F726" s="240">
        <v>0.28000000000000003</v>
      </c>
      <c r="G726" s="240">
        <v>0</v>
      </c>
      <c r="H726" s="240">
        <v>0</v>
      </c>
      <c r="I726" s="240">
        <v>0</v>
      </c>
      <c r="J726" s="240">
        <v>0</v>
      </c>
      <c r="K726" s="240">
        <v>0</v>
      </c>
      <c r="L726" s="240">
        <v>0</v>
      </c>
      <c r="M726" s="240">
        <v>0.08</v>
      </c>
      <c r="N726" s="240">
        <v>0.2</v>
      </c>
      <c r="O726" s="240">
        <v>0</v>
      </c>
      <c r="P726" s="240">
        <v>0</v>
      </c>
      <c r="Q726" s="240">
        <v>0</v>
      </c>
      <c r="R726" s="240">
        <v>0</v>
      </c>
      <c r="S726" s="240">
        <v>0</v>
      </c>
      <c r="T726" s="240">
        <v>0</v>
      </c>
      <c r="U726" s="240">
        <v>0</v>
      </c>
      <c r="V726" s="240">
        <v>0</v>
      </c>
      <c r="W726" s="240">
        <v>0</v>
      </c>
      <c r="X726" s="240">
        <v>0</v>
      </c>
      <c r="Y726" s="240">
        <v>0</v>
      </c>
      <c r="Z726" s="240">
        <v>0</v>
      </c>
      <c r="AA726" s="248">
        <v>0</v>
      </c>
      <c r="AB726" s="93"/>
    </row>
    <row r="727" spans="1:28" ht="19.5" customHeight="1" x14ac:dyDescent="0.15">
      <c r="A727" s="194" t="s">
        <v>227</v>
      </c>
      <c r="B727" s="198"/>
      <c r="C727" s="198"/>
      <c r="D727" s="198"/>
      <c r="E727" s="189" t="s">
        <v>150</v>
      </c>
      <c r="F727" s="240">
        <v>0.02</v>
      </c>
      <c r="G727" s="240">
        <v>0</v>
      </c>
      <c r="H727" s="240">
        <v>0</v>
      </c>
      <c r="I727" s="240">
        <v>0</v>
      </c>
      <c r="J727" s="240">
        <v>0</v>
      </c>
      <c r="K727" s="240">
        <v>0</v>
      </c>
      <c r="L727" s="240">
        <v>0</v>
      </c>
      <c r="M727" s="240">
        <v>5.0000000000000001E-3</v>
      </c>
      <c r="N727" s="240">
        <v>1.4999999999999999E-2</v>
      </c>
      <c r="O727" s="240">
        <v>0</v>
      </c>
      <c r="P727" s="240">
        <v>0</v>
      </c>
      <c r="Q727" s="240">
        <v>0</v>
      </c>
      <c r="R727" s="240">
        <v>0</v>
      </c>
      <c r="S727" s="240">
        <v>0</v>
      </c>
      <c r="T727" s="240">
        <v>0</v>
      </c>
      <c r="U727" s="240">
        <v>0</v>
      </c>
      <c r="V727" s="240">
        <v>0</v>
      </c>
      <c r="W727" s="240">
        <v>0</v>
      </c>
      <c r="X727" s="240">
        <v>0</v>
      </c>
      <c r="Y727" s="240">
        <v>0</v>
      </c>
      <c r="Z727" s="240">
        <v>0</v>
      </c>
      <c r="AA727" s="248">
        <v>0</v>
      </c>
      <c r="AB727" s="93"/>
    </row>
    <row r="728" spans="1:28" ht="19.5" customHeight="1" x14ac:dyDescent="0.15">
      <c r="A728" s="194"/>
      <c r="B728" s="197"/>
      <c r="C728" s="193" t="s">
        <v>165</v>
      </c>
      <c r="D728" s="188"/>
      <c r="E728" s="189" t="s">
        <v>184</v>
      </c>
      <c r="F728" s="240">
        <v>26</v>
      </c>
      <c r="G728" s="240">
        <v>0</v>
      </c>
      <c r="H728" s="240">
        <v>0</v>
      </c>
      <c r="I728" s="240">
        <v>0</v>
      </c>
      <c r="J728" s="240">
        <v>0</v>
      </c>
      <c r="K728" s="240">
        <v>5.87</v>
      </c>
      <c r="L728" s="240">
        <v>10.75</v>
      </c>
      <c r="M728" s="240">
        <v>2.6</v>
      </c>
      <c r="N728" s="240">
        <v>0.03</v>
      </c>
      <c r="O728" s="240">
        <v>0.15</v>
      </c>
      <c r="P728" s="240">
        <v>3.32</v>
      </c>
      <c r="Q728" s="240">
        <v>0.69</v>
      </c>
      <c r="R728" s="240">
        <v>0</v>
      </c>
      <c r="S728" s="240">
        <v>1.18</v>
      </c>
      <c r="T728" s="240">
        <v>1.41</v>
      </c>
      <c r="U728" s="240">
        <v>0</v>
      </c>
      <c r="V728" s="240">
        <v>0</v>
      </c>
      <c r="W728" s="240">
        <v>0</v>
      </c>
      <c r="X728" s="240">
        <v>0</v>
      </c>
      <c r="Y728" s="240">
        <v>0</v>
      </c>
      <c r="Z728" s="240">
        <v>0</v>
      </c>
      <c r="AA728" s="248">
        <v>0</v>
      </c>
      <c r="AB728" s="93"/>
    </row>
    <row r="729" spans="1:28" ht="19.5" customHeight="1" x14ac:dyDescent="0.15">
      <c r="A729" s="194"/>
      <c r="B729" s="197"/>
      <c r="C729" s="197"/>
      <c r="D729" s="191"/>
      <c r="E729" s="189" t="s">
        <v>150</v>
      </c>
      <c r="F729" s="240">
        <v>2.782</v>
      </c>
      <c r="G729" s="240">
        <v>0</v>
      </c>
      <c r="H729" s="240">
        <v>0</v>
      </c>
      <c r="I729" s="240">
        <v>0</v>
      </c>
      <c r="J729" s="240">
        <v>0</v>
      </c>
      <c r="K729" s="240">
        <v>0.41099999999999998</v>
      </c>
      <c r="L729" s="240">
        <v>0.96799999999999997</v>
      </c>
      <c r="M729" s="240">
        <v>0.27200000000000002</v>
      </c>
      <c r="N729" s="240">
        <v>3.0000000000000001E-3</v>
      </c>
      <c r="O729" s="240">
        <v>1.7999999999999999E-2</v>
      </c>
      <c r="P729" s="240">
        <v>0.43099999999999999</v>
      </c>
      <c r="Q729" s="240">
        <v>0.186</v>
      </c>
      <c r="R729" s="240">
        <v>0</v>
      </c>
      <c r="S729" s="240">
        <v>0.28799999999999998</v>
      </c>
      <c r="T729" s="240">
        <v>0.20499999999999999</v>
      </c>
      <c r="U729" s="240">
        <v>0</v>
      </c>
      <c r="V729" s="240">
        <v>0</v>
      </c>
      <c r="W729" s="240">
        <v>0</v>
      </c>
      <c r="X729" s="240">
        <v>0</v>
      </c>
      <c r="Y729" s="240">
        <v>0</v>
      </c>
      <c r="Z729" s="240">
        <v>0</v>
      </c>
      <c r="AA729" s="248">
        <v>0</v>
      </c>
      <c r="AB729" s="93"/>
    </row>
    <row r="730" spans="1:28" ht="19.5" customHeight="1" x14ac:dyDescent="0.15">
      <c r="A730" s="194"/>
      <c r="B730" s="196"/>
      <c r="C730" s="193" t="s">
        <v>152</v>
      </c>
      <c r="D730" s="188"/>
      <c r="E730" s="189" t="s">
        <v>184</v>
      </c>
      <c r="F730" s="240">
        <v>1370.7</v>
      </c>
      <c r="G730" s="240">
        <v>0</v>
      </c>
      <c r="H730" s="240">
        <v>6.01</v>
      </c>
      <c r="I730" s="240">
        <v>1.1100000000000001</v>
      </c>
      <c r="J730" s="240">
        <v>61.09</v>
      </c>
      <c r="K730" s="240">
        <v>2.85</v>
      </c>
      <c r="L730" s="240">
        <v>17.61</v>
      </c>
      <c r="M730" s="240">
        <v>13.51</v>
      </c>
      <c r="N730" s="240">
        <v>7.92</v>
      </c>
      <c r="O730" s="240">
        <v>21.77</v>
      </c>
      <c r="P730" s="240">
        <v>59.26</v>
      </c>
      <c r="Q730" s="240">
        <v>108.22</v>
      </c>
      <c r="R730" s="240">
        <v>260.86</v>
      </c>
      <c r="S730" s="240">
        <v>408.08</v>
      </c>
      <c r="T730" s="240">
        <v>234.1</v>
      </c>
      <c r="U730" s="240">
        <v>106.59</v>
      </c>
      <c r="V730" s="240">
        <v>47.1</v>
      </c>
      <c r="W730" s="240">
        <v>9.59</v>
      </c>
      <c r="X730" s="240">
        <v>5.03</v>
      </c>
      <c r="Y730" s="240">
        <v>0</v>
      </c>
      <c r="Z730" s="240">
        <v>0</v>
      </c>
      <c r="AA730" s="248">
        <v>0</v>
      </c>
      <c r="AB730" s="93"/>
    </row>
    <row r="731" spans="1:28" ht="19.5" customHeight="1" x14ac:dyDescent="0.15">
      <c r="A731" s="194"/>
      <c r="B731" s="197"/>
      <c r="C731" s="197"/>
      <c r="D731" s="191"/>
      <c r="E731" s="189" t="s">
        <v>150</v>
      </c>
      <c r="F731" s="240">
        <v>209.03299999999999</v>
      </c>
      <c r="G731" s="240">
        <v>0</v>
      </c>
      <c r="H731" s="240">
        <v>0</v>
      </c>
      <c r="I731" s="240">
        <v>2.9000000000000001E-2</v>
      </c>
      <c r="J731" s="240">
        <v>3.0640000000000001</v>
      </c>
      <c r="K731" s="240">
        <v>0.19900000000000001</v>
      </c>
      <c r="L731" s="240">
        <v>1.611</v>
      </c>
      <c r="M731" s="240">
        <v>1.3640000000000001</v>
      </c>
      <c r="N731" s="240">
        <v>0.98499999999999999</v>
      </c>
      <c r="O731" s="240">
        <v>2.82</v>
      </c>
      <c r="P731" s="240">
        <v>8.2229999999999901</v>
      </c>
      <c r="Q731" s="240">
        <v>16.347999999999999</v>
      </c>
      <c r="R731" s="240">
        <v>42.863</v>
      </c>
      <c r="S731" s="240">
        <v>65.664999999999907</v>
      </c>
      <c r="T731" s="240">
        <v>37.2530000000001</v>
      </c>
      <c r="U731" s="240">
        <v>17.356000000000002</v>
      </c>
      <c r="V731" s="240">
        <v>8.8979999999999997</v>
      </c>
      <c r="W731" s="240">
        <v>1.6160000000000001</v>
      </c>
      <c r="X731" s="240">
        <v>0.73899999999999999</v>
      </c>
      <c r="Y731" s="240">
        <v>0</v>
      </c>
      <c r="Z731" s="240">
        <v>0</v>
      </c>
      <c r="AA731" s="248">
        <v>0</v>
      </c>
      <c r="AB731" s="93"/>
    </row>
    <row r="732" spans="1:28" ht="19.5" customHeight="1" x14ac:dyDescent="0.15">
      <c r="A732" s="194"/>
      <c r="B732" s="198" t="s">
        <v>94</v>
      </c>
      <c r="C732" s="189"/>
      <c r="D732" s="189" t="s">
        <v>153</v>
      </c>
      <c r="E732" s="189" t="s">
        <v>184</v>
      </c>
      <c r="F732" s="240">
        <v>225.14</v>
      </c>
      <c r="G732" s="240">
        <v>0</v>
      </c>
      <c r="H732" s="240">
        <v>0</v>
      </c>
      <c r="I732" s="240">
        <v>0</v>
      </c>
      <c r="J732" s="240">
        <v>0</v>
      </c>
      <c r="K732" s="240">
        <v>0</v>
      </c>
      <c r="L732" s="240">
        <v>0.76</v>
      </c>
      <c r="M732" s="240">
        <v>0.86</v>
      </c>
      <c r="N732" s="240">
        <v>2.36</v>
      </c>
      <c r="O732" s="240">
        <v>3.48</v>
      </c>
      <c r="P732" s="240">
        <v>7.8</v>
      </c>
      <c r="Q732" s="240">
        <v>14.91</v>
      </c>
      <c r="R732" s="240">
        <v>58.88</v>
      </c>
      <c r="S732" s="240">
        <v>68.12</v>
      </c>
      <c r="T732" s="240">
        <v>29.38</v>
      </c>
      <c r="U732" s="240">
        <v>19.190000000000001</v>
      </c>
      <c r="V732" s="240">
        <v>17.579999999999998</v>
      </c>
      <c r="W732" s="240">
        <v>1.82</v>
      </c>
      <c r="X732" s="240">
        <v>0</v>
      </c>
      <c r="Y732" s="240">
        <v>0</v>
      </c>
      <c r="Z732" s="240">
        <v>0</v>
      </c>
      <c r="AA732" s="252">
        <v>0</v>
      </c>
      <c r="AB732" s="93"/>
    </row>
    <row r="733" spans="1:28" ht="19.5" customHeight="1" x14ac:dyDescent="0.15">
      <c r="A733" s="194"/>
      <c r="B733" s="198"/>
      <c r="C733" s="198" t="s">
        <v>10</v>
      </c>
      <c r="D733" s="198"/>
      <c r="E733" s="189" t="s">
        <v>150</v>
      </c>
      <c r="F733" s="240">
        <v>52.835000000000001</v>
      </c>
      <c r="G733" s="240">
        <v>0</v>
      </c>
      <c r="H733" s="240">
        <v>0</v>
      </c>
      <c r="I733" s="240">
        <v>0</v>
      </c>
      <c r="J733" s="240">
        <v>0</v>
      </c>
      <c r="K733" s="240">
        <v>0</v>
      </c>
      <c r="L733" s="240">
        <v>9.0999999999999998E-2</v>
      </c>
      <c r="M733" s="240">
        <v>9.9000000000000005E-2</v>
      </c>
      <c r="N733" s="240">
        <v>0.375</v>
      </c>
      <c r="O733" s="240">
        <v>0.626</v>
      </c>
      <c r="P733" s="240">
        <v>1.548</v>
      </c>
      <c r="Q733" s="240">
        <v>3.286</v>
      </c>
      <c r="R733" s="240">
        <v>13.541</v>
      </c>
      <c r="S733" s="240">
        <v>16.344000000000001</v>
      </c>
      <c r="T733" s="240">
        <v>7.3739999999999899</v>
      </c>
      <c r="U733" s="240">
        <v>4.508</v>
      </c>
      <c r="V733" s="240">
        <v>4.569</v>
      </c>
      <c r="W733" s="240">
        <v>0.47399999999999998</v>
      </c>
      <c r="X733" s="240">
        <v>0</v>
      </c>
      <c r="Y733" s="240">
        <v>0</v>
      </c>
      <c r="Z733" s="240">
        <v>0</v>
      </c>
      <c r="AA733" s="248">
        <v>0</v>
      </c>
      <c r="AB733" s="93"/>
    </row>
    <row r="734" spans="1:28" ht="19.5" customHeight="1" x14ac:dyDescent="0.15">
      <c r="A734" s="194"/>
      <c r="B734" s="198"/>
      <c r="C734" s="198"/>
      <c r="D734" s="189" t="s">
        <v>157</v>
      </c>
      <c r="E734" s="189" t="s">
        <v>184</v>
      </c>
      <c r="F734" s="240">
        <v>0.6</v>
      </c>
      <c r="G734" s="240">
        <v>0</v>
      </c>
      <c r="H734" s="240">
        <v>0</v>
      </c>
      <c r="I734" s="240">
        <v>0</v>
      </c>
      <c r="J734" s="240">
        <v>0</v>
      </c>
      <c r="K734" s="240">
        <v>0</v>
      </c>
      <c r="L734" s="240">
        <v>0</v>
      </c>
      <c r="M734" s="240">
        <v>0.52</v>
      </c>
      <c r="N734" s="240">
        <v>0</v>
      </c>
      <c r="O734" s="240">
        <v>0</v>
      </c>
      <c r="P734" s="240">
        <v>0</v>
      </c>
      <c r="Q734" s="240">
        <v>0</v>
      </c>
      <c r="R734" s="240">
        <v>0</v>
      </c>
      <c r="S734" s="240">
        <v>0.08</v>
      </c>
      <c r="T734" s="240">
        <v>0</v>
      </c>
      <c r="U734" s="240">
        <v>0</v>
      </c>
      <c r="V734" s="240">
        <v>0</v>
      </c>
      <c r="W734" s="240">
        <v>0</v>
      </c>
      <c r="X734" s="240">
        <v>0</v>
      </c>
      <c r="Y734" s="240">
        <v>0</v>
      </c>
      <c r="Z734" s="240">
        <v>0</v>
      </c>
      <c r="AA734" s="248">
        <v>0</v>
      </c>
      <c r="AB734" s="93"/>
    </row>
    <row r="735" spans="1:28" ht="19.5" customHeight="1" x14ac:dyDescent="0.15">
      <c r="A735" s="194"/>
      <c r="B735" s="198"/>
      <c r="C735" s="198"/>
      <c r="D735" s="198"/>
      <c r="E735" s="189" t="s">
        <v>150</v>
      </c>
      <c r="F735" s="240">
        <v>7.0000000000000007E-2</v>
      </c>
      <c r="G735" s="240">
        <v>0</v>
      </c>
      <c r="H735" s="240">
        <v>0</v>
      </c>
      <c r="I735" s="240">
        <v>0</v>
      </c>
      <c r="J735" s="240">
        <v>0</v>
      </c>
      <c r="K735" s="240">
        <v>0</v>
      </c>
      <c r="L735" s="240">
        <v>0</v>
      </c>
      <c r="M735" s="240">
        <v>5.0999999999999997E-2</v>
      </c>
      <c r="N735" s="240">
        <v>0</v>
      </c>
      <c r="O735" s="240">
        <v>0</v>
      </c>
      <c r="P735" s="240">
        <v>0</v>
      </c>
      <c r="Q735" s="240">
        <v>0</v>
      </c>
      <c r="R735" s="240">
        <v>0</v>
      </c>
      <c r="S735" s="240">
        <v>1.9E-2</v>
      </c>
      <c r="T735" s="240">
        <v>0</v>
      </c>
      <c r="U735" s="240">
        <v>0</v>
      </c>
      <c r="V735" s="240">
        <v>0</v>
      </c>
      <c r="W735" s="240">
        <v>0</v>
      </c>
      <c r="X735" s="240">
        <v>0</v>
      </c>
      <c r="Y735" s="240">
        <v>0</v>
      </c>
      <c r="Z735" s="240">
        <v>0</v>
      </c>
      <c r="AA735" s="248">
        <v>0</v>
      </c>
      <c r="AB735" s="93"/>
    </row>
    <row r="736" spans="1:28" ht="19.5" customHeight="1" x14ac:dyDescent="0.15">
      <c r="A736" s="194"/>
      <c r="B736" s="198" t="s">
        <v>65</v>
      </c>
      <c r="C736" s="198" t="s">
        <v>159</v>
      </c>
      <c r="D736" s="189" t="s">
        <v>160</v>
      </c>
      <c r="E736" s="189" t="s">
        <v>184</v>
      </c>
      <c r="F736" s="240">
        <v>224.54</v>
      </c>
      <c r="G736" s="240">
        <v>0</v>
      </c>
      <c r="H736" s="240">
        <v>0</v>
      </c>
      <c r="I736" s="240">
        <v>0</v>
      </c>
      <c r="J736" s="240">
        <v>0</v>
      </c>
      <c r="K736" s="240">
        <v>0</v>
      </c>
      <c r="L736" s="240">
        <v>0.76</v>
      </c>
      <c r="M736" s="240">
        <v>0.34</v>
      </c>
      <c r="N736" s="240">
        <v>2.36</v>
      </c>
      <c r="O736" s="240">
        <v>3.48</v>
      </c>
      <c r="P736" s="240">
        <v>7.8</v>
      </c>
      <c r="Q736" s="240">
        <v>14.91</v>
      </c>
      <c r="R736" s="240">
        <v>58.88</v>
      </c>
      <c r="S736" s="240">
        <v>68.040000000000006</v>
      </c>
      <c r="T736" s="240">
        <v>29.38</v>
      </c>
      <c r="U736" s="240">
        <v>19.190000000000001</v>
      </c>
      <c r="V736" s="240">
        <v>17.579999999999998</v>
      </c>
      <c r="W736" s="240">
        <v>1.82</v>
      </c>
      <c r="X736" s="240">
        <v>0</v>
      </c>
      <c r="Y736" s="240">
        <v>0</v>
      </c>
      <c r="Z736" s="240">
        <v>0</v>
      </c>
      <c r="AA736" s="248">
        <v>0</v>
      </c>
      <c r="AB736" s="93"/>
    </row>
    <row r="737" spans="1:28" ht="19.5" customHeight="1" x14ac:dyDescent="0.15">
      <c r="A737" s="194"/>
      <c r="B737" s="198"/>
      <c r="C737" s="198"/>
      <c r="D737" s="198"/>
      <c r="E737" s="189" t="s">
        <v>150</v>
      </c>
      <c r="F737" s="240">
        <v>52.765000000000001</v>
      </c>
      <c r="G737" s="240">
        <v>0</v>
      </c>
      <c r="H737" s="240">
        <v>0</v>
      </c>
      <c r="I737" s="240">
        <v>0</v>
      </c>
      <c r="J737" s="240">
        <v>0</v>
      </c>
      <c r="K737" s="240">
        <v>0</v>
      </c>
      <c r="L737" s="240">
        <v>9.0999999999999998E-2</v>
      </c>
      <c r="M737" s="240">
        <v>4.8000000000000001E-2</v>
      </c>
      <c r="N737" s="240">
        <v>0.375</v>
      </c>
      <c r="O737" s="240">
        <v>0.626</v>
      </c>
      <c r="P737" s="240">
        <v>1.548</v>
      </c>
      <c r="Q737" s="240">
        <v>3.286</v>
      </c>
      <c r="R737" s="240">
        <v>13.541</v>
      </c>
      <c r="S737" s="240">
        <v>16.324999999999999</v>
      </c>
      <c r="T737" s="240">
        <v>7.3739999999999899</v>
      </c>
      <c r="U737" s="240">
        <v>4.508</v>
      </c>
      <c r="V737" s="240">
        <v>4.569</v>
      </c>
      <c r="W737" s="240">
        <v>0.47399999999999998</v>
      </c>
      <c r="X737" s="240">
        <v>0</v>
      </c>
      <c r="Y737" s="240">
        <v>0</v>
      </c>
      <c r="Z737" s="240">
        <v>0</v>
      </c>
      <c r="AA737" s="248">
        <v>0</v>
      </c>
      <c r="AB737" s="93"/>
    </row>
    <row r="738" spans="1:28" ht="19.5" customHeight="1" x14ac:dyDescent="0.15">
      <c r="A738" s="194" t="s">
        <v>85</v>
      </c>
      <c r="B738" s="198"/>
      <c r="C738" s="198"/>
      <c r="D738" s="189" t="s">
        <v>166</v>
      </c>
      <c r="E738" s="189" t="s">
        <v>184</v>
      </c>
      <c r="F738" s="240">
        <v>0</v>
      </c>
      <c r="G738" s="240">
        <v>0</v>
      </c>
      <c r="H738" s="240">
        <v>0</v>
      </c>
      <c r="I738" s="240">
        <v>0</v>
      </c>
      <c r="J738" s="240">
        <v>0</v>
      </c>
      <c r="K738" s="240">
        <v>0</v>
      </c>
      <c r="L738" s="240">
        <v>0</v>
      </c>
      <c r="M738" s="240">
        <v>0</v>
      </c>
      <c r="N738" s="240">
        <v>0</v>
      </c>
      <c r="O738" s="240">
        <v>0</v>
      </c>
      <c r="P738" s="240">
        <v>0</v>
      </c>
      <c r="Q738" s="240">
        <v>0</v>
      </c>
      <c r="R738" s="240">
        <v>0</v>
      </c>
      <c r="S738" s="240">
        <v>0</v>
      </c>
      <c r="T738" s="240">
        <v>0</v>
      </c>
      <c r="U738" s="240">
        <v>0</v>
      </c>
      <c r="V738" s="240">
        <v>0</v>
      </c>
      <c r="W738" s="240">
        <v>0</v>
      </c>
      <c r="X738" s="240">
        <v>0</v>
      </c>
      <c r="Y738" s="240">
        <v>0</v>
      </c>
      <c r="Z738" s="240">
        <v>0</v>
      </c>
      <c r="AA738" s="248">
        <v>0</v>
      </c>
      <c r="AB738" s="93"/>
    </row>
    <row r="739" spans="1:28" ht="19.5" customHeight="1" x14ac:dyDescent="0.15">
      <c r="A739" s="194"/>
      <c r="B739" s="198"/>
      <c r="C739" s="198" t="s">
        <v>162</v>
      </c>
      <c r="D739" s="198"/>
      <c r="E739" s="189" t="s">
        <v>150</v>
      </c>
      <c r="F739" s="240">
        <v>0</v>
      </c>
      <c r="G739" s="240">
        <v>0</v>
      </c>
      <c r="H739" s="240">
        <v>0</v>
      </c>
      <c r="I739" s="240">
        <v>0</v>
      </c>
      <c r="J739" s="240">
        <v>0</v>
      </c>
      <c r="K739" s="240">
        <v>0</v>
      </c>
      <c r="L739" s="240">
        <v>0</v>
      </c>
      <c r="M739" s="240">
        <v>0</v>
      </c>
      <c r="N739" s="240">
        <v>0</v>
      </c>
      <c r="O739" s="240">
        <v>0</v>
      </c>
      <c r="P739" s="240">
        <v>0</v>
      </c>
      <c r="Q739" s="240">
        <v>0</v>
      </c>
      <c r="R739" s="240">
        <v>0</v>
      </c>
      <c r="S739" s="240">
        <v>0</v>
      </c>
      <c r="T739" s="240">
        <v>0</v>
      </c>
      <c r="U739" s="240">
        <v>0</v>
      </c>
      <c r="V739" s="240">
        <v>0</v>
      </c>
      <c r="W739" s="240">
        <v>0</v>
      </c>
      <c r="X739" s="240">
        <v>0</v>
      </c>
      <c r="Y739" s="240">
        <v>0</v>
      </c>
      <c r="Z739" s="240">
        <v>0</v>
      </c>
      <c r="AA739" s="248">
        <v>0</v>
      </c>
      <c r="AB739" s="93"/>
    </row>
    <row r="740" spans="1:28" ht="19.5" customHeight="1" x14ac:dyDescent="0.15">
      <c r="A740" s="194"/>
      <c r="B740" s="198" t="s">
        <v>20</v>
      </c>
      <c r="C740" s="198"/>
      <c r="D740" s="189" t="s">
        <v>164</v>
      </c>
      <c r="E740" s="189" t="s">
        <v>184</v>
      </c>
      <c r="F740" s="240">
        <v>0</v>
      </c>
      <c r="G740" s="240">
        <v>0</v>
      </c>
      <c r="H740" s="240">
        <v>0</v>
      </c>
      <c r="I740" s="240">
        <v>0</v>
      </c>
      <c r="J740" s="240">
        <v>0</v>
      </c>
      <c r="K740" s="240">
        <v>0</v>
      </c>
      <c r="L740" s="240">
        <v>0</v>
      </c>
      <c r="M740" s="240">
        <v>0</v>
      </c>
      <c r="N740" s="240">
        <v>0</v>
      </c>
      <c r="O740" s="240">
        <v>0</v>
      </c>
      <c r="P740" s="240">
        <v>0</v>
      </c>
      <c r="Q740" s="240">
        <v>0</v>
      </c>
      <c r="R740" s="240">
        <v>0</v>
      </c>
      <c r="S740" s="240">
        <v>0</v>
      </c>
      <c r="T740" s="240">
        <v>0</v>
      </c>
      <c r="U740" s="240">
        <v>0</v>
      </c>
      <c r="V740" s="240">
        <v>0</v>
      </c>
      <c r="W740" s="240">
        <v>0</v>
      </c>
      <c r="X740" s="240">
        <v>0</v>
      </c>
      <c r="Y740" s="240">
        <v>0</v>
      </c>
      <c r="Z740" s="240">
        <v>0</v>
      </c>
      <c r="AA740" s="248">
        <v>0</v>
      </c>
      <c r="AB740" s="93"/>
    </row>
    <row r="741" spans="1:28" ht="19.5" customHeight="1" x14ac:dyDescent="0.15">
      <c r="A741" s="194"/>
      <c r="B741" s="198"/>
      <c r="C741" s="198"/>
      <c r="D741" s="198"/>
      <c r="E741" s="189" t="s">
        <v>150</v>
      </c>
      <c r="F741" s="240">
        <v>0</v>
      </c>
      <c r="G741" s="240">
        <v>0</v>
      </c>
      <c r="H741" s="240">
        <v>0</v>
      </c>
      <c r="I741" s="240">
        <v>0</v>
      </c>
      <c r="J741" s="240">
        <v>0</v>
      </c>
      <c r="K741" s="240">
        <v>0</v>
      </c>
      <c r="L741" s="240">
        <v>0</v>
      </c>
      <c r="M741" s="240">
        <v>0</v>
      </c>
      <c r="N741" s="240">
        <v>0</v>
      </c>
      <c r="O741" s="240">
        <v>0</v>
      </c>
      <c r="P741" s="240">
        <v>0</v>
      </c>
      <c r="Q741" s="240">
        <v>0</v>
      </c>
      <c r="R741" s="240">
        <v>0</v>
      </c>
      <c r="S741" s="240">
        <v>0</v>
      </c>
      <c r="T741" s="240">
        <v>0</v>
      </c>
      <c r="U741" s="240">
        <v>0</v>
      </c>
      <c r="V741" s="240">
        <v>0</v>
      </c>
      <c r="W741" s="240">
        <v>0</v>
      </c>
      <c r="X741" s="240">
        <v>0</v>
      </c>
      <c r="Y741" s="240">
        <v>0</v>
      </c>
      <c r="Z741" s="240">
        <v>0</v>
      </c>
      <c r="AA741" s="248">
        <v>0</v>
      </c>
      <c r="AB741" s="93"/>
    </row>
    <row r="742" spans="1:28" ht="19.5" customHeight="1" x14ac:dyDescent="0.15">
      <c r="A742" s="194"/>
      <c r="B742" s="197"/>
      <c r="C742" s="193" t="s">
        <v>165</v>
      </c>
      <c r="D742" s="188"/>
      <c r="E742" s="189" t="s">
        <v>184</v>
      </c>
      <c r="F742" s="240">
        <v>1145.56</v>
      </c>
      <c r="G742" s="240">
        <v>0</v>
      </c>
      <c r="H742" s="240">
        <v>6.01</v>
      </c>
      <c r="I742" s="240">
        <v>1.1100000000000001</v>
      </c>
      <c r="J742" s="240">
        <v>61.09</v>
      </c>
      <c r="K742" s="240">
        <v>2.85</v>
      </c>
      <c r="L742" s="240">
        <v>16.850000000000001</v>
      </c>
      <c r="M742" s="240">
        <v>12.65</v>
      </c>
      <c r="N742" s="240">
        <v>5.56</v>
      </c>
      <c r="O742" s="240">
        <v>18.29</v>
      </c>
      <c r="P742" s="240">
        <v>51.46</v>
      </c>
      <c r="Q742" s="240">
        <v>93.31</v>
      </c>
      <c r="R742" s="240">
        <v>201.98</v>
      </c>
      <c r="S742" s="240">
        <v>339.96</v>
      </c>
      <c r="T742" s="240">
        <v>204.72</v>
      </c>
      <c r="U742" s="240">
        <v>87.4</v>
      </c>
      <c r="V742" s="240">
        <v>29.52</v>
      </c>
      <c r="W742" s="240">
        <v>7.77</v>
      </c>
      <c r="X742" s="240">
        <v>5.03</v>
      </c>
      <c r="Y742" s="240">
        <v>0</v>
      </c>
      <c r="Z742" s="240">
        <v>0</v>
      </c>
      <c r="AA742" s="248">
        <v>0</v>
      </c>
      <c r="AB742" s="93"/>
    </row>
    <row r="743" spans="1:28" ht="19.5" customHeight="1" thickBot="1" x14ac:dyDescent="0.2">
      <c r="A743" s="199"/>
      <c r="B743" s="200"/>
      <c r="C743" s="200"/>
      <c r="D743" s="201"/>
      <c r="E743" s="202" t="s">
        <v>150</v>
      </c>
      <c r="F743" s="240">
        <v>156.19800000000001</v>
      </c>
      <c r="G743" s="251">
        <v>0</v>
      </c>
      <c r="H743" s="250">
        <v>0</v>
      </c>
      <c r="I743" s="250">
        <v>2.9000000000000001E-2</v>
      </c>
      <c r="J743" s="250">
        <v>3.0640000000000001</v>
      </c>
      <c r="K743" s="250">
        <v>0.19900000000000001</v>
      </c>
      <c r="L743" s="250">
        <v>1.52</v>
      </c>
      <c r="M743" s="250">
        <v>1.2649999999999999</v>
      </c>
      <c r="N743" s="250">
        <v>0.61</v>
      </c>
      <c r="O743" s="250">
        <v>2.194</v>
      </c>
      <c r="P743" s="250">
        <v>6.6749999999999901</v>
      </c>
      <c r="Q743" s="250">
        <v>13.061999999999999</v>
      </c>
      <c r="R743" s="250">
        <v>29.321999999999999</v>
      </c>
      <c r="S743" s="250">
        <v>49.320999999999898</v>
      </c>
      <c r="T743" s="250">
        <v>29.879000000000101</v>
      </c>
      <c r="U743" s="250">
        <v>12.848000000000001</v>
      </c>
      <c r="V743" s="250">
        <v>4.3289999999999997</v>
      </c>
      <c r="W743" s="250">
        <v>1.1419999999999999</v>
      </c>
      <c r="X743" s="250">
        <v>0.73899999999999999</v>
      </c>
      <c r="Y743" s="250">
        <v>0</v>
      </c>
      <c r="Z743" s="250">
        <v>0</v>
      </c>
      <c r="AA743" s="249">
        <v>0</v>
      </c>
      <c r="AB743" s="93"/>
    </row>
    <row r="744" spans="1:28" ht="19.5" customHeight="1" x14ac:dyDescent="0.15">
      <c r="A744" s="372" t="s">
        <v>119</v>
      </c>
      <c r="B744" s="375" t="s">
        <v>120</v>
      </c>
      <c r="C744" s="376"/>
      <c r="D744" s="377"/>
      <c r="E744" s="198" t="s">
        <v>184</v>
      </c>
      <c r="F744" s="248">
        <v>36.72</v>
      </c>
    </row>
    <row r="745" spans="1:28" ht="19.5" customHeight="1" x14ac:dyDescent="0.15">
      <c r="A745" s="373"/>
      <c r="B745" s="378" t="s">
        <v>206</v>
      </c>
      <c r="C745" s="379"/>
      <c r="D745" s="380"/>
      <c r="E745" s="189" t="s">
        <v>184</v>
      </c>
      <c r="F745" s="248">
        <v>2.15</v>
      </c>
    </row>
    <row r="746" spans="1:28" ht="19.5" customHeight="1" x14ac:dyDescent="0.15">
      <c r="A746" s="374"/>
      <c r="B746" s="378" t="s">
        <v>207</v>
      </c>
      <c r="C746" s="379"/>
      <c r="D746" s="380"/>
      <c r="E746" s="189" t="s">
        <v>184</v>
      </c>
      <c r="F746" s="248">
        <v>34.57</v>
      </c>
    </row>
    <row r="747" spans="1:28" ht="19.5" customHeight="1" thickBot="1" x14ac:dyDescent="0.2">
      <c r="A747" s="381" t="s">
        <v>205</v>
      </c>
      <c r="B747" s="382"/>
      <c r="C747" s="382"/>
      <c r="D747" s="383"/>
      <c r="E747" s="203" t="s">
        <v>184</v>
      </c>
      <c r="F747" s="247">
        <v>0</v>
      </c>
    </row>
    <row r="749" spans="1:28" ht="19.5" customHeight="1" x14ac:dyDescent="0.15">
      <c r="A749" s="88" t="s">
        <v>387</v>
      </c>
      <c r="F749" s="261" t="s">
        <v>527</v>
      </c>
    </row>
    <row r="750" spans="1:28" ht="19.5" customHeight="1" thickBot="1" x14ac:dyDescent="0.2">
      <c r="A750" s="369" t="s">
        <v>28</v>
      </c>
      <c r="B750" s="371"/>
      <c r="C750" s="371"/>
      <c r="D750" s="371"/>
      <c r="E750" s="371"/>
      <c r="F750" s="371"/>
      <c r="G750" s="371"/>
      <c r="H750" s="371"/>
      <c r="I750" s="371"/>
      <c r="J750" s="371"/>
      <c r="K750" s="371"/>
      <c r="L750" s="371"/>
      <c r="M750" s="371"/>
      <c r="N750" s="371"/>
      <c r="O750" s="371"/>
      <c r="P750" s="371"/>
      <c r="Q750" s="371"/>
      <c r="R750" s="371"/>
      <c r="S750" s="371"/>
      <c r="T750" s="371"/>
      <c r="U750" s="371"/>
      <c r="V750" s="371"/>
      <c r="W750" s="371"/>
      <c r="X750" s="371"/>
      <c r="Y750" s="371"/>
      <c r="Z750" s="371"/>
      <c r="AA750" s="371"/>
    </row>
    <row r="751" spans="1:28" ht="19.5" customHeight="1" x14ac:dyDescent="0.15">
      <c r="A751" s="185" t="s">
        <v>180</v>
      </c>
      <c r="B751" s="186"/>
      <c r="C751" s="186"/>
      <c r="D751" s="186"/>
      <c r="E751" s="186"/>
      <c r="F751" s="90" t="s">
        <v>181</v>
      </c>
      <c r="G751" s="91"/>
      <c r="H751" s="91"/>
      <c r="I751" s="91"/>
      <c r="J751" s="91"/>
      <c r="K751" s="91"/>
      <c r="L751" s="91"/>
      <c r="M751" s="91"/>
      <c r="N751" s="91"/>
      <c r="O751" s="91"/>
      <c r="P751" s="91"/>
      <c r="Q751" s="260"/>
      <c r="R751" s="92"/>
      <c r="S751" s="91"/>
      <c r="T751" s="91"/>
      <c r="U751" s="91"/>
      <c r="V751" s="91"/>
      <c r="W751" s="91"/>
      <c r="X751" s="91"/>
      <c r="Y751" s="91"/>
      <c r="Z751" s="91"/>
      <c r="AA751" s="259" t="s">
        <v>182</v>
      </c>
      <c r="AB751" s="93"/>
    </row>
    <row r="752" spans="1:28" ht="19.5" customHeight="1" x14ac:dyDescent="0.15">
      <c r="A752" s="187" t="s">
        <v>183</v>
      </c>
      <c r="B752" s="188"/>
      <c r="C752" s="188"/>
      <c r="D752" s="188"/>
      <c r="E752" s="189" t="s">
        <v>184</v>
      </c>
      <c r="F752" s="240">
        <v>7693.17</v>
      </c>
      <c r="G752" s="256" t="s">
        <v>185</v>
      </c>
      <c r="H752" s="256" t="s">
        <v>186</v>
      </c>
      <c r="I752" s="256" t="s">
        <v>187</v>
      </c>
      <c r="J752" s="256" t="s">
        <v>188</v>
      </c>
      <c r="K752" s="256" t="s">
        <v>228</v>
      </c>
      <c r="L752" s="256" t="s">
        <v>229</v>
      </c>
      <c r="M752" s="256" t="s">
        <v>230</v>
      </c>
      <c r="N752" s="256" t="s">
        <v>231</v>
      </c>
      <c r="O752" s="256" t="s">
        <v>232</v>
      </c>
      <c r="P752" s="256" t="s">
        <v>233</v>
      </c>
      <c r="Q752" s="258" t="s">
        <v>234</v>
      </c>
      <c r="R752" s="257" t="s">
        <v>235</v>
      </c>
      <c r="S752" s="256" t="s">
        <v>236</v>
      </c>
      <c r="T752" s="256" t="s">
        <v>237</v>
      </c>
      <c r="U752" s="256" t="s">
        <v>238</v>
      </c>
      <c r="V752" s="256" t="s">
        <v>239</v>
      </c>
      <c r="W752" s="256" t="s">
        <v>42</v>
      </c>
      <c r="X752" s="256" t="s">
        <v>147</v>
      </c>
      <c r="Y752" s="256" t="s">
        <v>148</v>
      </c>
      <c r="Z752" s="256" t="s">
        <v>149</v>
      </c>
      <c r="AA752" s="253"/>
      <c r="AB752" s="93"/>
    </row>
    <row r="753" spans="1:28" ht="19.5" customHeight="1" x14ac:dyDescent="0.15">
      <c r="A753" s="190"/>
      <c r="B753" s="191"/>
      <c r="C753" s="191"/>
      <c r="D753" s="191"/>
      <c r="E753" s="189" t="s">
        <v>150</v>
      </c>
      <c r="F753" s="240">
        <v>1957.97</v>
      </c>
      <c r="G753" s="254"/>
      <c r="H753" s="254"/>
      <c r="I753" s="254"/>
      <c r="J753" s="254"/>
      <c r="K753" s="254"/>
      <c r="L753" s="254"/>
      <c r="M753" s="254"/>
      <c r="N753" s="254"/>
      <c r="O753" s="254"/>
      <c r="P753" s="254"/>
      <c r="Q753" s="255"/>
      <c r="R753" s="94"/>
      <c r="S753" s="254"/>
      <c r="T753" s="254"/>
      <c r="U753" s="254"/>
      <c r="V753" s="254"/>
      <c r="W753" s="254"/>
      <c r="X753" s="254"/>
      <c r="Y753" s="254"/>
      <c r="Z753" s="254"/>
      <c r="AA753" s="253" t="s">
        <v>151</v>
      </c>
      <c r="AB753" s="93"/>
    </row>
    <row r="754" spans="1:28" ht="19.5" customHeight="1" x14ac:dyDescent="0.15">
      <c r="A754" s="192"/>
      <c r="B754" s="193" t="s">
        <v>152</v>
      </c>
      <c r="C754" s="188"/>
      <c r="D754" s="188"/>
      <c r="E754" s="189" t="s">
        <v>184</v>
      </c>
      <c r="F754" s="240">
        <v>7465.46</v>
      </c>
      <c r="G754" s="240">
        <v>8.09</v>
      </c>
      <c r="H754" s="240">
        <v>104.92</v>
      </c>
      <c r="I754" s="240">
        <v>113.9</v>
      </c>
      <c r="J754" s="240">
        <v>95.3</v>
      </c>
      <c r="K754" s="240">
        <v>87.71</v>
      </c>
      <c r="L754" s="240">
        <v>233.63</v>
      </c>
      <c r="M754" s="240">
        <v>284.57</v>
      </c>
      <c r="N754" s="240">
        <v>427.59</v>
      </c>
      <c r="O754" s="240">
        <v>436.73</v>
      </c>
      <c r="P754" s="240">
        <v>599.66999999999996</v>
      </c>
      <c r="Q754" s="240">
        <v>1044.3599999999999</v>
      </c>
      <c r="R754" s="240">
        <v>1420.49</v>
      </c>
      <c r="S754" s="240">
        <v>1212.44</v>
      </c>
      <c r="T754" s="240">
        <v>774.95</v>
      </c>
      <c r="U754" s="240">
        <v>326.27999999999997</v>
      </c>
      <c r="V754" s="240">
        <v>113.42</v>
      </c>
      <c r="W754" s="240">
        <v>92.57</v>
      </c>
      <c r="X754" s="240">
        <v>46.06</v>
      </c>
      <c r="Y754" s="240">
        <v>20.440000000000001</v>
      </c>
      <c r="Z754" s="240">
        <v>13.01</v>
      </c>
      <c r="AA754" s="248">
        <v>9.33</v>
      </c>
      <c r="AB754" s="93"/>
    </row>
    <row r="755" spans="1:28" ht="19.5" customHeight="1" x14ac:dyDescent="0.15">
      <c r="A755" s="194"/>
      <c r="B755" s="195"/>
      <c r="C755" s="191"/>
      <c r="D755" s="191"/>
      <c r="E755" s="189" t="s">
        <v>150</v>
      </c>
      <c r="F755" s="240">
        <v>1957.97</v>
      </c>
      <c r="G755" s="240">
        <v>0</v>
      </c>
      <c r="H755" s="240">
        <v>1.2E-2</v>
      </c>
      <c r="I755" s="240">
        <v>4.1050000000000004</v>
      </c>
      <c r="J755" s="240">
        <v>8.1560000000000006</v>
      </c>
      <c r="K755" s="240">
        <v>8.8729999999999993</v>
      </c>
      <c r="L755" s="240">
        <v>44.350999999999999</v>
      </c>
      <c r="M755" s="240">
        <v>61.82</v>
      </c>
      <c r="N755" s="240">
        <v>113.367</v>
      </c>
      <c r="O755" s="240">
        <v>127.059</v>
      </c>
      <c r="P755" s="240">
        <v>180.98099999999999</v>
      </c>
      <c r="Q755" s="240">
        <v>320.30700000000098</v>
      </c>
      <c r="R755" s="240">
        <v>407.31599999999997</v>
      </c>
      <c r="S755" s="240">
        <v>303.19799999999998</v>
      </c>
      <c r="T755" s="240">
        <v>194.274</v>
      </c>
      <c r="U755" s="240">
        <v>93.644999999999996</v>
      </c>
      <c r="V755" s="240">
        <v>35.572000000000003</v>
      </c>
      <c r="W755" s="240">
        <v>28.349</v>
      </c>
      <c r="X755" s="240">
        <v>13.284000000000001</v>
      </c>
      <c r="Y755" s="240">
        <v>6.9320000000000004</v>
      </c>
      <c r="Z755" s="240">
        <v>3.8849999999999998</v>
      </c>
      <c r="AA755" s="248">
        <v>2.484</v>
      </c>
      <c r="AB755" s="93"/>
    </row>
    <row r="756" spans="1:28" ht="19.5" customHeight="1" x14ac:dyDescent="0.15">
      <c r="A756" s="194"/>
      <c r="B756" s="196"/>
      <c r="C756" s="193" t="s">
        <v>152</v>
      </c>
      <c r="D756" s="188"/>
      <c r="E756" s="189" t="s">
        <v>184</v>
      </c>
      <c r="F756" s="240">
        <v>5065.21</v>
      </c>
      <c r="G756" s="240">
        <v>8.09</v>
      </c>
      <c r="H756" s="240">
        <v>80.349999999999994</v>
      </c>
      <c r="I756" s="240">
        <v>83.71</v>
      </c>
      <c r="J756" s="240">
        <v>49.13</v>
      </c>
      <c r="K756" s="240">
        <v>30.29</v>
      </c>
      <c r="L756" s="240">
        <v>197.05</v>
      </c>
      <c r="M756" s="240">
        <v>225.2</v>
      </c>
      <c r="N756" s="240">
        <v>375.31</v>
      </c>
      <c r="O756" s="240">
        <v>404.19</v>
      </c>
      <c r="P756" s="240">
        <v>513.37</v>
      </c>
      <c r="Q756" s="240">
        <v>847.79</v>
      </c>
      <c r="R756" s="240">
        <v>1025.27</v>
      </c>
      <c r="S756" s="240">
        <v>549.75</v>
      </c>
      <c r="T756" s="240">
        <v>339.14</v>
      </c>
      <c r="U756" s="240">
        <v>165.02</v>
      </c>
      <c r="V756" s="240">
        <v>78.69</v>
      </c>
      <c r="W756" s="240">
        <v>43.59</v>
      </c>
      <c r="X756" s="240">
        <v>21.97</v>
      </c>
      <c r="Y756" s="240">
        <v>11.4</v>
      </c>
      <c r="Z756" s="240">
        <v>11.53</v>
      </c>
      <c r="AA756" s="248">
        <v>4.37</v>
      </c>
      <c r="AB756" s="93"/>
    </row>
    <row r="757" spans="1:28" ht="19.5" customHeight="1" x14ac:dyDescent="0.15">
      <c r="A757" s="194"/>
      <c r="B757" s="197"/>
      <c r="C757" s="197"/>
      <c r="D757" s="191"/>
      <c r="E757" s="189" t="s">
        <v>150</v>
      </c>
      <c r="F757" s="240">
        <v>1580.3530000000001</v>
      </c>
      <c r="G757" s="240">
        <v>0</v>
      </c>
      <c r="H757" s="240">
        <v>1E-3</v>
      </c>
      <c r="I757" s="240">
        <v>3.3410000000000002</v>
      </c>
      <c r="J757" s="240">
        <v>5.8220000000000001</v>
      </c>
      <c r="K757" s="240">
        <v>4.8460000000000001</v>
      </c>
      <c r="L757" s="240">
        <v>40.950000000000003</v>
      </c>
      <c r="M757" s="240">
        <v>55.725999999999999</v>
      </c>
      <c r="N757" s="240">
        <v>107.425</v>
      </c>
      <c r="O757" s="240">
        <v>122.54900000000001</v>
      </c>
      <c r="P757" s="240">
        <v>168.501</v>
      </c>
      <c r="Q757" s="240">
        <v>291.46900000000102</v>
      </c>
      <c r="R757" s="240">
        <v>343.42500000000001</v>
      </c>
      <c r="S757" s="240">
        <v>193.51400000000001</v>
      </c>
      <c r="T757" s="240">
        <v>121.077</v>
      </c>
      <c r="U757" s="240">
        <v>59.924999999999997</v>
      </c>
      <c r="V757" s="240">
        <v>28.109000000000002</v>
      </c>
      <c r="W757" s="240">
        <v>16.658999999999999</v>
      </c>
      <c r="X757" s="240">
        <v>7.718</v>
      </c>
      <c r="Y757" s="240">
        <v>4.6020000000000003</v>
      </c>
      <c r="Z757" s="240">
        <v>3.5</v>
      </c>
      <c r="AA757" s="248">
        <v>1.194</v>
      </c>
      <c r="AB757" s="93"/>
    </row>
    <row r="758" spans="1:28" ht="19.5" customHeight="1" x14ac:dyDescent="0.15">
      <c r="A758" s="194"/>
      <c r="B758" s="198"/>
      <c r="C758" s="189"/>
      <c r="D758" s="189" t="s">
        <v>153</v>
      </c>
      <c r="E758" s="189" t="s">
        <v>184</v>
      </c>
      <c r="F758" s="240">
        <v>5043.71</v>
      </c>
      <c r="G758" s="240">
        <v>8.09</v>
      </c>
      <c r="H758" s="240">
        <v>79.23</v>
      </c>
      <c r="I758" s="240">
        <v>82.71</v>
      </c>
      <c r="J758" s="240">
        <v>48.79</v>
      </c>
      <c r="K758" s="240">
        <v>28.45</v>
      </c>
      <c r="L758" s="240">
        <v>194.49</v>
      </c>
      <c r="M758" s="240">
        <v>223.65</v>
      </c>
      <c r="N758" s="240">
        <v>375.31</v>
      </c>
      <c r="O758" s="240">
        <v>401.55</v>
      </c>
      <c r="P758" s="240">
        <v>511.84</v>
      </c>
      <c r="Q758" s="240">
        <v>846.4</v>
      </c>
      <c r="R758" s="240">
        <v>1023.96</v>
      </c>
      <c r="S758" s="240">
        <v>548</v>
      </c>
      <c r="T758" s="240">
        <v>339.14</v>
      </c>
      <c r="U758" s="240">
        <v>165.02</v>
      </c>
      <c r="V758" s="240">
        <v>77.209999999999994</v>
      </c>
      <c r="W758" s="240">
        <v>43.59</v>
      </c>
      <c r="X758" s="240">
        <v>18.98</v>
      </c>
      <c r="Y758" s="240">
        <v>11.4</v>
      </c>
      <c r="Z758" s="240">
        <v>11.53</v>
      </c>
      <c r="AA758" s="248">
        <v>4.37</v>
      </c>
      <c r="AB758" s="93"/>
    </row>
    <row r="759" spans="1:28" ht="19.5" customHeight="1" x14ac:dyDescent="0.15">
      <c r="A759" s="194"/>
      <c r="B759" s="198" t="s">
        <v>154</v>
      </c>
      <c r="C759" s="198"/>
      <c r="D759" s="198"/>
      <c r="E759" s="189" t="s">
        <v>150</v>
      </c>
      <c r="F759" s="240">
        <v>1576.952</v>
      </c>
      <c r="G759" s="240">
        <v>0</v>
      </c>
      <c r="H759" s="240">
        <v>0</v>
      </c>
      <c r="I759" s="240">
        <v>3.3170000000000002</v>
      </c>
      <c r="J759" s="240">
        <v>5.8049999999999997</v>
      </c>
      <c r="K759" s="240">
        <v>4.718</v>
      </c>
      <c r="L759" s="240">
        <v>40.719000000000001</v>
      </c>
      <c r="M759" s="240">
        <v>55.558999999999997</v>
      </c>
      <c r="N759" s="240">
        <v>107.425</v>
      </c>
      <c r="O759" s="240">
        <v>121.887</v>
      </c>
      <c r="P759" s="240">
        <v>168.35499999999999</v>
      </c>
      <c r="Q759" s="240">
        <v>291.09500000000099</v>
      </c>
      <c r="R759" s="240">
        <v>343.09699999999998</v>
      </c>
      <c r="S759" s="240">
        <v>193.04400000000001</v>
      </c>
      <c r="T759" s="240">
        <v>121.077</v>
      </c>
      <c r="U759" s="240">
        <v>59.924999999999997</v>
      </c>
      <c r="V759" s="240">
        <v>27.695</v>
      </c>
      <c r="W759" s="240">
        <v>16.658999999999999</v>
      </c>
      <c r="X759" s="240">
        <v>7.2789999999999999</v>
      </c>
      <c r="Y759" s="240">
        <v>4.6020000000000003</v>
      </c>
      <c r="Z759" s="240">
        <v>3.5</v>
      </c>
      <c r="AA759" s="248">
        <v>1.194</v>
      </c>
      <c r="AB759" s="93"/>
    </row>
    <row r="760" spans="1:28" ht="19.5" customHeight="1" x14ac:dyDescent="0.15">
      <c r="A760" s="194" t="s">
        <v>155</v>
      </c>
      <c r="B760" s="198"/>
      <c r="C760" s="198" t="s">
        <v>10</v>
      </c>
      <c r="D760" s="189" t="s">
        <v>156</v>
      </c>
      <c r="E760" s="189" t="s">
        <v>184</v>
      </c>
      <c r="F760" s="240">
        <v>4112.5600000000004</v>
      </c>
      <c r="G760" s="240">
        <v>7.95</v>
      </c>
      <c r="H760" s="240">
        <v>65.87</v>
      </c>
      <c r="I760" s="240">
        <v>77.069999999999993</v>
      </c>
      <c r="J760" s="240">
        <v>48.33</v>
      </c>
      <c r="K760" s="240">
        <v>27.51</v>
      </c>
      <c r="L760" s="240">
        <v>193.71</v>
      </c>
      <c r="M760" s="240">
        <v>220.14</v>
      </c>
      <c r="N760" s="240">
        <v>364.16</v>
      </c>
      <c r="O760" s="240">
        <v>361.94</v>
      </c>
      <c r="P760" s="240">
        <v>471.65</v>
      </c>
      <c r="Q760" s="240">
        <v>697.68</v>
      </c>
      <c r="R760" s="240">
        <v>712.97</v>
      </c>
      <c r="S760" s="240">
        <v>402.56</v>
      </c>
      <c r="T760" s="240">
        <v>236.49</v>
      </c>
      <c r="U760" s="240">
        <v>111.35</v>
      </c>
      <c r="V760" s="240">
        <v>48.74</v>
      </c>
      <c r="W760" s="240">
        <v>33.24</v>
      </c>
      <c r="X760" s="240">
        <v>15.17</v>
      </c>
      <c r="Y760" s="240">
        <v>10.94</v>
      </c>
      <c r="Z760" s="240">
        <v>3.35</v>
      </c>
      <c r="AA760" s="248">
        <v>1.74</v>
      </c>
      <c r="AB760" s="93"/>
    </row>
    <row r="761" spans="1:28" ht="19.5" customHeight="1" x14ac:dyDescent="0.15">
      <c r="A761" s="194"/>
      <c r="B761" s="198"/>
      <c r="C761" s="198"/>
      <c r="D761" s="198"/>
      <c r="E761" s="189" t="s">
        <v>150</v>
      </c>
      <c r="F761" s="240">
        <v>1363.9690000000001</v>
      </c>
      <c r="G761" s="240">
        <v>0</v>
      </c>
      <c r="H761" s="240">
        <v>0</v>
      </c>
      <c r="I761" s="240">
        <v>3.3170000000000002</v>
      </c>
      <c r="J761" s="240">
        <v>5.8</v>
      </c>
      <c r="K761" s="240">
        <v>4.6790000000000003</v>
      </c>
      <c r="L761" s="240">
        <v>40.689</v>
      </c>
      <c r="M761" s="240">
        <v>55.09</v>
      </c>
      <c r="N761" s="240">
        <v>105.631</v>
      </c>
      <c r="O761" s="240">
        <v>115.828</v>
      </c>
      <c r="P761" s="240">
        <v>160.315</v>
      </c>
      <c r="Q761" s="240">
        <v>258.18500000000103</v>
      </c>
      <c r="R761" s="240">
        <v>270.82900000000001</v>
      </c>
      <c r="S761" s="240">
        <v>157.02699999999999</v>
      </c>
      <c r="T761" s="240">
        <v>94.492000000000004</v>
      </c>
      <c r="U761" s="240">
        <v>45.679000000000002</v>
      </c>
      <c r="V761" s="240">
        <v>19.983000000000001</v>
      </c>
      <c r="W761" s="240">
        <v>13.631</v>
      </c>
      <c r="X761" s="240">
        <v>6.2210000000000001</v>
      </c>
      <c r="Y761" s="240">
        <v>4.4829999999999997</v>
      </c>
      <c r="Z761" s="240">
        <v>1.373</v>
      </c>
      <c r="AA761" s="248">
        <v>0.71699999999999997</v>
      </c>
      <c r="AB761" s="93"/>
    </row>
    <row r="762" spans="1:28" ht="19.5" customHeight="1" x14ac:dyDescent="0.15">
      <c r="A762" s="194"/>
      <c r="B762" s="198"/>
      <c r="C762" s="198"/>
      <c r="D762" s="189" t="s">
        <v>157</v>
      </c>
      <c r="E762" s="189" t="s">
        <v>184</v>
      </c>
      <c r="F762" s="240">
        <v>776.5</v>
      </c>
      <c r="G762" s="240">
        <v>0</v>
      </c>
      <c r="H762" s="240">
        <v>0</v>
      </c>
      <c r="I762" s="240">
        <v>0</v>
      </c>
      <c r="J762" s="240">
        <v>0</v>
      </c>
      <c r="K762" s="240">
        <v>0</v>
      </c>
      <c r="L762" s="240">
        <v>0</v>
      </c>
      <c r="M762" s="240">
        <v>2.65</v>
      </c>
      <c r="N762" s="240">
        <v>10.39</v>
      </c>
      <c r="O762" s="240">
        <v>22.09</v>
      </c>
      <c r="P762" s="240">
        <v>35.36</v>
      </c>
      <c r="Q762" s="240">
        <v>143.02000000000001</v>
      </c>
      <c r="R762" s="240">
        <v>286.24</v>
      </c>
      <c r="S762" s="240">
        <v>115.72</v>
      </c>
      <c r="T762" s="240">
        <v>79.97</v>
      </c>
      <c r="U762" s="240">
        <v>45.98</v>
      </c>
      <c r="V762" s="240">
        <v>19.690000000000001</v>
      </c>
      <c r="W762" s="240">
        <v>1.95</v>
      </c>
      <c r="X762" s="240">
        <v>2.17</v>
      </c>
      <c r="Y762" s="240">
        <v>0.46</v>
      </c>
      <c r="Z762" s="240">
        <v>8.18</v>
      </c>
      <c r="AA762" s="248">
        <v>2.63</v>
      </c>
      <c r="AB762" s="93"/>
    </row>
    <row r="763" spans="1:28" ht="19.5" customHeight="1" x14ac:dyDescent="0.15">
      <c r="A763" s="194"/>
      <c r="B763" s="198"/>
      <c r="C763" s="198"/>
      <c r="D763" s="198"/>
      <c r="E763" s="189" t="s">
        <v>150</v>
      </c>
      <c r="F763" s="240">
        <v>178.90799999999999</v>
      </c>
      <c r="G763" s="240">
        <v>0</v>
      </c>
      <c r="H763" s="240">
        <v>0</v>
      </c>
      <c r="I763" s="240">
        <v>0</v>
      </c>
      <c r="J763" s="240">
        <v>0</v>
      </c>
      <c r="K763" s="240">
        <v>0</v>
      </c>
      <c r="L763" s="240">
        <v>0</v>
      </c>
      <c r="M763" s="240">
        <v>0.371</v>
      </c>
      <c r="N763" s="240">
        <v>1.6619999999999999</v>
      </c>
      <c r="O763" s="240">
        <v>3.9319999999999999</v>
      </c>
      <c r="P763" s="240">
        <v>7.0579999999999998</v>
      </c>
      <c r="Q763" s="240">
        <v>31.466000000000001</v>
      </c>
      <c r="R763" s="240">
        <v>65.831000000000003</v>
      </c>
      <c r="S763" s="240">
        <v>27.753</v>
      </c>
      <c r="T763" s="240">
        <v>20.021000000000001</v>
      </c>
      <c r="U763" s="240">
        <v>11.939</v>
      </c>
      <c r="V763" s="240">
        <v>5.0780000000000003</v>
      </c>
      <c r="W763" s="240">
        <v>0.50800000000000001</v>
      </c>
      <c r="X763" s="240">
        <v>0.56599999999999995</v>
      </c>
      <c r="Y763" s="240">
        <v>0.11899999999999999</v>
      </c>
      <c r="Z763" s="240">
        <v>2.1269999999999998</v>
      </c>
      <c r="AA763" s="248">
        <v>0.47699999999999998</v>
      </c>
      <c r="AB763" s="93"/>
    </row>
    <row r="764" spans="1:28" ht="19.5" customHeight="1" x14ac:dyDescent="0.15">
      <c r="A764" s="194"/>
      <c r="B764" s="198" t="s">
        <v>158</v>
      </c>
      <c r="C764" s="198" t="s">
        <v>159</v>
      </c>
      <c r="D764" s="189" t="s">
        <v>160</v>
      </c>
      <c r="E764" s="189" t="s">
        <v>184</v>
      </c>
      <c r="F764" s="240">
        <v>6.2</v>
      </c>
      <c r="G764" s="240">
        <v>0</v>
      </c>
      <c r="H764" s="240">
        <v>0</v>
      </c>
      <c r="I764" s="240">
        <v>0</v>
      </c>
      <c r="J764" s="240">
        <v>0</v>
      </c>
      <c r="K764" s="240">
        <v>0</v>
      </c>
      <c r="L764" s="240">
        <v>0</v>
      </c>
      <c r="M764" s="240">
        <v>0</v>
      </c>
      <c r="N764" s="240">
        <v>0.56000000000000005</v>
      </c>
      <c r="O764" s="240">
        <v>0</v>
      </c>
      <c r="P764" s="240">
        <v>0.65</v>
      </c>
      <c r="Q764" s="240">
        <v>0</v>
      </c>
      <c r="R764" s="240">
        <v>4.1900000000000004</v>
      </c>
      <c r="S764" s="240">
        <v>0.8</v>
      </c>
      <c r="T764" s="240">
        <v>0</v>
      </c>
      <c r="U764" s="240">
        <v>0</v>
      </c>
      <c r="V764" s="240">
        <v>0</v>
      </c>
      <c r="W764" s="240">
        <v>0</v>
      </c>
      <c r="X764" s="240">
        <v>0</v>
      </c>
      <c r="Y764" s="240">
        <v>0</v>
      </c>
      <c r="Z764" s="240">
        <v>0</v>
      </c>
      <c r="AA764" s="248">
        <v>0</v>
      </c>
      <c r="AB764" s="93"/>
    </row>
    <row r="765" spans="1:28" ht="19.5" customHeight="1" x14ac:dyDescent="0.15">
      <c r="A765" s="194"/>
      <c r="B765" s="198"/>
      <c r="C765" s="198"/>
      <c r="D765" s="198"/>
      <c r="E765" s="189" t="s">
        <v>150</v>
      </c>
      <c r="F765" s="240">
        <v>1.325</v>
      </c>
      <c r="G765" s="240">
        <v>0</v>
      </c>
      <c r="H765" s="240">
        <v>0</v>
      </c>
      <c r="I765" s="240">
        <v>0</v>
      </c>
      <c r="J765" s="240">
        <v>0</v>
      </c>
      <c r="K765" s="240">
        <v>0</v>
      </c>
      <c r="L765" s="240">
        <v>0</v>
      </c>
      <c r="M765" s="240">
        <v>0</v>
      </c>
      <c r="N765" s="240">
        <v>0.09</v>
      </c>
      <c r="O765" s="240">
        <v>0</v>
      </c>
      <c r="P765" s="240">
        <v>0.13</v>
      </c>
      <c r="Q765" s="240">
        <v>0</v>
      </c>
      <c r="R765" s="240">
        <v>0.91300000000000003</v>
      </c>
      <c r="S765" s="240">
        <v>0.192</v>
      </c>
      <c r="T765" s="240">
        <v>0</v>
      </c>
      <c r="U765" s="240">
        <v>0</v>
      </c>
      <c r="V765" s="240">
        <v>0</v>
      </c>
      <c r="W765" s="240">
        <v>0</v>
      </c>
      <c r="X765" s="240">
        <v>0</v>
      </c>
      <c r="Y765" s="240">
        <v>0</v>
      </c>
      <c r="Z765" s="240">
        <v>0</v>
      </c>
      <c r="AA765" s="248">
        <v>0</v>
      </c>
      <c r="AB765" s="93"/>
    </row>
    <row r="766" spans="1:28" ht="19.5" customHeight="1" x14ac:dyDescent="0.15">
      <c r="A766" s="194"/>
      <c r="B766" s="198"/>
      <c r="C766" s="198"/>
      <c r="D766" s="189" t="s">
        <v>161</v>
      </c>
      <c r="E766" s="189" t="s">
        <v>184</v>
      </c>
      <c r="F766" s="240">
        <v>18.71</v>
      </c>
      <c r="G766" s="240">
        <v>0.14000000000000001</v>
      </c>
      <c r="H766" s="240">
        <v>10.8</v>
      </c>
      <c r="I766" s="240">
        <v>5.64</v>
      </c>
      <c r="J766" s="240">
        <v>0.46</v>
      </c>
      <c r="K766" s="240">
        <v>0.79</v>
      </c>
      <c r="L766" s="240">
        <v>0.78</v>
      </c>
      <c r="M766" s="240">
        <v>0.1</v>
      </c>
      <c r="N766" s="240">
        <v>0</v>
      </c>
      <c r="O766" s="240">
        <v>0</v>
      </c>
      <c r="P766" s="240">
        <v>0</v>
      </c>
      <c r="Q766" s="240">
        <v>0</v>
      </c>
      <c r="R766" s="240">
        <v>0</v>
      </c>
      <c r="S766" s="240">
        <v>0</v>
      </c>
      <c r="T766" s="240">
        <v>0</v>
      </c>
      <c r="U766" s="240">
        <v>0</v>
      </c>
      <c r="V766" s="240">
        <v>0</v>
      </c>
      <c r="W766" s="240">
        <v>0</v>
      </c>
      <c r="X766" s="240">
        <v>0</v>
      </c>
      <c r="Y766" s="240">
        <v>0</v>
      </c>
      <c r="Z766" s="240">
        <v>0</v>
      </c>
      <c r="AA766" s="248">
        <v>0</v>
      </c>
      <c r="AB766" s="93"/>
    </row>
    <row r="767" spans="1:28" ht="19.5" customHeight="1" x14ac:dyDescent="0.15">
      <c r="A767" s="194"/>
      <c r="B767" s="198"/>
      <c r="C767" s="198"/>
      <c r="D767" s="198"/>
      <c r="E767" s="189" t="s">
        <v>150</v>
      </c>
      <c r="F767" s="240">
        <v>0.06</v>
      </c>
      <c r="G767" s="240">
        <v>0</v>
      </c>
      <c r="H767" s="240">
        <v>0</v>
      </c>
      <c r="I767" s="240">
        <v>0</v>
      </c>
      <c r="J767" s="240">
        <v>5.0000000000000001E-3</v>
      </c>
      <c r="K767" s="240">
        <v>1.9E-2</v>
      </c>
      <c r="L767" s="240">
        <v>0.03</v>
      </c>
      <c r="M767" s="240">
        <v>6.0000000000000001E-3</v>
      </c>
      <c r="N767" s="240">
        <v>0</v>
      </c>
      <c r="O767" s="240">
        <v>0</v>
      </c>
      <c r="P767" s="240">
        <v>0</v>
      </c>
      <c r="Q767" s="240">
        <v>0</v>
      </c>
      <c r="R767" s="240">
        <v>0</v>
      </c>
      <c r="S767" s="240">
        <v>0</v>
      </c>
      <c r="T767" s="240">
        <v>0</v>
      </c>
      <c r="U767" s="240">
        <v>0</v>
      </c>
      <c r="V767" s="240">
        <v>0</v>
      </c>
      <c r="W767" s="240">
        <v>0</v>
      </c>
      <c r="X767" s="240">
        <v>0</v>
      </c>
      <c r="Y767" s="240">
        <v>0</v>
      </c>
      <c r="Z767" s="240">
        <v>0</v>
      </c>
      <c r="AA767" s="248">
        <v>0</v>
      </c>
      <c r="AB767" s="93"/>
    </row>
    <row r="768" spans="1:28" ht="19.5" customHeight="1" x14ac:dyDescent="0.15">
      <c r="A768" s="194"/>
      <c r="B768" s="198"/>
      <c r="C768" s="198" t="s">
        <v>162</v>
      </c>
      <c r="D768" s="189" t="s">
        <v>163</v>
      </c>
      <c r="E768" s="189" t="s">
        <v>184</v>
      </c>
      <c r="F768" s="240">
        <v>111.36</v>
      </c>
      <c r="G768" s="240">
        <v>0</v>
      </c>
      <c r="H768" s="240">
        <v>2.56</v>
      </c>
      <c r="I768" s="240">
        <v>0</v>
      </c>
      <c r="J768" s="240">
        <v>0</v>
      </c>
      <c r="K768" s="240">
        <v>0.15</v>
      </c>
      <c r="L768" s="240">
        <v>0</v>
      </c>
      <c r="M768" s="240">
        <v>0.36</v>
      </c>
      <c r="N768" s="240">
        <v>0.2</v>
      </c>
      <c r="O768" s="240">
        <v>2.4</v>
      </c>
      <c r="P768" s="240">
        <v>2.52</v>
      </c>
      <c r="Q768" s="240">
        <v>5.34</v>
      </c>
      <c r="R768" s="240">
        <v>20.16</v>
      </c>
      <c r="S768" s="240">
        <v>28.48</v>
      </c>
      <c r="T768" s="240">
        <v>22.68</v>
      </c>
      <c r="U768" s="240">
        <v>7.69</v>
      </c>
      <c r="V768" s="240">
        <v>8.7799999999999994</v>
      </c>
      <c r="W768" s="240">
        <v>8.4</v>
      </c>
      <c r="X768" s="240">
        <v>1.64</v>
      </c>
      <c r="Y768" s="240">
        <v>0</v>
      </c>
      <c r="Z768" s="240">
        <v>0</v>
      </c>
      <c r="AA768" s="248">
        <v>0</v>
      </c>
      <c r="AB768" s="93"/>
    </row>
    <row r="769" spans="1:28" ht="19.5" customHeight="1" x14ac:dyDescent="0.15">
      <c r="A769" s="194"/>
      <c r="B769" s="198" t="s">
        <v>20</v>
      </c>
      <c r="C769" s="198"/>
      <c r="D769" s="198"/>
      <c r="E769" s="189" t="s">
        <v>150</v>
      </c>
      <c r="F769" s="240">
        <v>30.638000000000002</v>
      </c>
      <c r="G769" s="240">
        <v>0</v>
      </c>
      <c r="H769" s="240">
        <v>0</v>
      </c>
      <c r="I769" s="240">
        <v>0</v>
      </c>
      <c r="J769" s="240">
        <v>0</v>
      </c>
      <c r="K769" s="240">
        <v>0.02</v>
      </c>
      <c r="L769" s="240">
        <v>0</v>
      </c>
      <c r="M769" s="240">
        <v>6.8000000000000005E-2</v>
      </c>
      <c r="N769" s="240">
        <v>4.2000000000000003E-2</v>
      </c>
      <c r="O769" s="240">
        <v>0.55300000000000005</v>
      </c>
      <c r="P769" s="240">
        <v>0.63200000000000001</v>
      </c>
      <c r="Q769" s="240">
        <v>1.3859999999999999</v>
      </c>
      <c r="R769" s="240">
        <v>5.4470000000000001</v>
      </c>
      <c r="S769" s="240">
        <v>7.9729999999999901</v>
      </c>
      <c r="T769" s="240">
        <v>6.5640000000000001</v>
      </c>
      <c r="U769" s="240">
        <v>2.3069999999999999</v>
      </c>
      <c r="V769" s="240">
        <v>2.6339999999999999</v>
      </c>
      <c r="W769" s="240">
        <v>2.52</v>
      </c>
      <c r="X769" s="240">
        <v>0.49199999999999999</v>
      </c>
      <c r="Y769" s="240">
        <v>0</v>
      </c>
      <c r="Z769" s="240">
        <v>0</v>
      </c>
      <c r="AA769" s="248">
        <v>0</v>
      </c>
      <c r="AB769" s="93"/>
    </row>
    <row r="770" spans="1:28" ht="19.5" customHeight="1" x14ac:dyDescent="0.15">
      <c r="A770" s="194"/>
      <c r="B770" s="198"/>
      <c r="C770" s="198"/>
      <c r="D770" s="189" t="s">
        <v>164</v>
      </c>
      <c r="E770" s="189" t="s">
        <v>184</v>
      </c>
      <c r="F770" s="240">
        <v>18.38</v>
      </c>
      <c r="G770" s="240">
        <v>0</v>
      </c>
      <c r="H770" s="240">
        <v>0</v>
      </c>
      <c r="I770" s="240">
        <v>0</v>
      </c>
      <c r="J770" s="240">
        <v>0</v>
      </c>
      <c r="K770" s="240">
        <v>0</v>
      </c>
      <c r="L770" s="240">
        <v>0</v>
      </c>
      <c r="M770" s="240">
        <v>0.4</v>
      </c>
      <c r="N770" s="240">
        <v>0</v>
      </c>
      <c r="O770" s="240">
        <v>15.12</v>
      </c>
      <c r="P770" s="240">
        <v>1.66</v>
      </c>
      <c r="Q770" s="240">
        <v>0.36</v>
      </c>
      <c r="R770" s="240">
        <v>0.4</v>
      </c>
      <c r="S770" s="240">
        <v>0.44</v>
      </c>
      <c r="T770" s="240">
        <v>0</v>
      </c>
      <c r="U770" s="240">
        <v>0</v>
      </c>
      <c r="V770" s="240">
        <v>0</v>
      </c>
      <c r="W770" s="240">
        <v>0</v>
      </c>
      <c r="X770" s="240">
        <v>0</v>
      </c>
      <c r="Y770" s="240">
        <v>0</v>
      </c>
      <c r="Z770" s="240">
        <v>0</v>
      </c>
      <c r="AA770" s="248">
        <v>0</v>
      </c>
      <c r="AB770" s="93"/>
    </row>
    <row r="771" spans="1:28" ht="19.5" customHeight="1" x14ac:dyDescent="0.15">
      <c r="A771" s="194" t="s">
        <v>227</v>
      </c>
      <c r="B771" s="198"/>
      <c r="C771" s="198"/>
      <c r="D771" s="198"/>
      <c r="E771" s="189" t="s">
        <v>150</v>
      </c>
      <c r="F771" s="240">
        <v>2.052</v>
      </c>
      <c r="G771" s="240">
        <v>0</v>
      </c>
      <c r="H771" s="240">
        <v>0</v>
      </c>
      <c r="I771" s="240">
        <v>0</v>
      </c>
      <c r="J771" s="240">
        <v>0</v>
      </c>
      <c r="K771" s="240">
        <v>0</v>
      </c>
      <c r="L771" s="240">
        <v>0</v>
      </c>
      <c r="M771" s="240">
        <v>2.4E-2</v>
      </c>
      <c r="N771" s="240">
        <v>0</v>
      </c>
      <c r="O771" s="240">
        <v>1.5740000000000001</v>
      </c>
      <c r="P771" s="240">
        <v>0.22</v>
      </c>
      <c r="Q771" s="240">
        <v>5.8000000000000003E-2</v>
      </c>
      <c r="R771" s="240">
        <v>7.6999999999999999E-2</v>
      </c>
      <c r="S771" s="240">
        <v>9.9000000000000005E-2</v>
      </c>
      <c r="T771" s="240">
        <v>0</v>
      </c>
      <c r="U771" s="240">
        <v>0</v>
      </c>
      <c r="V771" s="240">
        <v>0</v>
      </c>
      <c r="W771" s="240">
        <v>0</v>
      </c>
      <c r="X771" s="240">
        <v>0</v>
      </c>
      <c r="Y771" s="240">
        <v>0</v>
      </c>
      <c r="Z771" s="240">
        <v>0</v>
      </c>
      <c r="AA771" s="248">
        <v>0</v>
      </c>
      <c r="AB771" s="93"/>
    </row>
    <row r="772" spans="1:28" ht="19.5" customHeight="1" x14ac:dyDescent="0.15">
      <c r="A772" s="194"/>
      <c r="B772" s="197"/>
      <c r="C772" s="193" t="s">
        <v>165</v>
      </c>
      <c r="D772" s="188"/>
      <c r="E772" s="189" t="s">
        <v>184</v>
      </c>
      <c r="F772" s="240">
        <v>21.5</v>
      </c>
      <c r="G772" s="240">
        <v>0</v>
      </c>
      <c r="H772" s="240">
        <v>1.1200000000000001</v>
      </c>
      <c r="I772" s="240">
        <v>1</v>
      </c>
      <c r="J772" s="240">
        <v>0.34</v>
      </c>
      <c r="K772" s="240">
        <v>1.84</v>
      </c>
      <c r="L772" s="240">
        <v>2.56</v>
      </c>
      <c r="M772" s="240">
        <v>1.55</v>
      </c>
      <c r="N772" s="240">
        <v>0</v>
      </c>
      <c r="O772" s="240">
        <v>2.64</v>
      </c>
      <c r="P772" s="240">
        <v>1.53</v>
      </c>
      <c r="Q772" s="240">
        <v>1.39</v>
      </c>
      <c r="R772" s="240">
        <v>1.31</v>
      </c>
      <c r="S772" s="240">
        <v>1.75</v>
      </c>
      <c r="T772" s="240">
        <v>0</v>
      </c>
      <c r="U772" s="240">
        <v>0</v>
      </c>
      <c r="V772" s="240">
        <v>1.48</v>
      </c>
      <c r="W772" s="240">
        <v>0</v>
      </c>
      <c r="X772" s="240">
        <v>2.99</v>
      </c>
      <c r="Y772" s="240">
        <v>0</v>
      </c>
      <c r="Z772" s="240">
        <v>0</v>
      </c>
      <c r="AA772" s="248">
        <v>0</v>
      </c>
      <c r="AB772" s="93"/>
    </row>
    <row r="773" spans="1:28" ht="19.5" customHeight="1" x14ac:dyDescent="0.15">
      <c r="A773" s="194"/>
      <c r="B773" s="197"/>
      <c r="C773" s="197"/>
      <c r="D773" s="191"/>
      <c r="E773" s="189" t="s">
        <v>150</v>
      </c>
      <c r="F773" s="240">
        <v>3.4009999999999998</v>
      </c>
      <c r="G773" s="240">
        <v>0</v>
      </c>
      <c r="H773" s="240">
        <v>1E-3</v>
      </c>
      <c r="I773" s="240">
        <v>2.4E-2</v>
      </c>
      <c r="J773" s="240">
        <v>1.7000000000000001E-2</v>
      </c>
      <c r="K773" s="240">
        <v>0.128</v>
      </c>
      <c r="L773" s="240">
        <v>0.23100000000000001</v>
      </c>
      <c r="M773" s="240">
        <v>0.16700000000000001</v>
      </c>
      <c r="N773" s="240">
        <v>0</v>
      </c>
      <c r="O773" s="240">
        <v>0.66200000000000003</v>
      </c>
      <c r="P773" s="240">
        <v>0.14599999999999999</v>
      </c>
      <c r="Q773" s="240">
        <v>0.374</v>
      </c>
      <c r="R773" s="240">
        <v>0.32800000000000001</v>
      </c>
      <c r="S773" s="240">
        <v>0.47</v>
      </c>
      <c r="T773" s="240">
        <v>0</v>
      </c>
      <c r="U773" s="240">
        <v>0</v>
      </c>
      <c r="V773" s="240">
        <v>0.41399999999999998</v>
      </c>
      <c r="W773" s="240">
        <v>0</v>
      </c>
      <c r="X773" s="240">
        <v>0.439</v>
      </c>
      <c r="Y773" s="240">
        <v>0</v>
      </c>
      <c r="Z773" s="240">
        <v>0</v>
      </c>
      <c r="AA773" s="248">
        <v>0</v>
      </c>
      <c r="AB773" s="93"/>
    </row>
    <row r="774" spans="1:28" ht="19.5" customHeight="1" x14ac:dyDescent="0.15">
      <c r="A774" s="194"/>
      <c r="B774" s="196"/>
      <c r="C774" s="193" t="s">
        <v>152</v>
      </c>
      <c r="D774" s="188"/>
      <c r="E774" s="189" t="s">
        <v>184</v>
      </c>
      <c r="F774" s="240">
        <v>2400.25</v>
      </c>
      <c r="G774" s="240">
        <v>0</v>
      </c>
      <c r="H774" s="240">
        <v>24.57</v>
      </c>
      <c r="I774" s="240">
        <v>30.19</v>
      </c>
      <c r="J774" s="240">
        <v>46.17</v>
      </c>
      <c r="K774" s="240">
        <v>57.42</v>
      </c>
      <c r="L774" s="240">
        <v>36.58</v>
      </c>
      <c r="M774" s="240">
        <v>59.37</v>
      </c>
      <c r="N774" s="240">
        <v>52.28</v>
      </c>
      <c r="O774" s="240">
        <v>32.54</v>
      </c>
      <c r="P774" s="240">
        <v>86.3</v>
      </c>
      <c r="Q774" s="240">
        <v>196.57</v>
      </c>
      <c r="R774" s="240">
        <v>395.22</v>
      </c>
      <c r="S774" s="240">
        <v>662.69</v>
      </c>
      <c r="T774" s="240">
        <v>435.81</v>
      </c>
      <c r="U774" s="240">
        <v>161.26</v>
      </c>
      <c r="V774" s="240">
        <v>34.729999999999997</v>
      </c>
      <c r="W774" s="240">
        <v>48.98</v>
      </c>
      <c r="X774" s="240">
        <v>24.09</v>
      </c>
      <c r="Y774" s="240">
        <v>9.0399999999999991</v>
      </c>
      <c r="Z774" s="240">
        <v>1.48</v>
      </c>
      <c r="AA774" s="248">
        <v>4.96</v>
      </c>
      <c r="AB774" s="93"/>
    </row>
    <row r="775" spans="1:28" ht="19.5" customHeight="1" x14ac:dyDescent="0.15">
      <c r="A775" s="194"/>
      <c r="B775" s="197"/>
      <c r="C775" s="197"/>
      <c r="D775" s="191"/>
      <c r="E775" s="189" t="s">
        <v>150</v>
      </c>
      <c r="F775" s="240">
        <v>377.61700000000002</v>
      </c>
      <c r="G775" s="240">
        <v>0</v>
      </c>
      <c r="H775" s="240">
        <v>1.0999999999999999E-2</v>
      </c>
      <c r="I775" s="240">
        <v>0.76400000000000001</v>
      </c>
      <c r="J775" s="240">
        <v>2.3340000000000001</v>
      </c>
      <c r="K775" s="240">
        <v>4.0270000000000001</v>
      </c>
      <c r="L775" s="240">
        <v>3.4009999999999998</v>
      </c>
      <c r="M775" s="240">
        <v>6.0940000000000003</v>
      </c>
      <c r="N775" s="240">
        <v>5.9420000000000002</v>
      </c>
      <c r="O775" s="240">
        <v>4.51</v>
      </c>
      <c r="P775" s="240">
        <v>12.48</v>
      </c>
      <c r="Q775" s="240">
        <v>28.8380000000001</v>
      </c>
      <c r="R775" s="240">
        <v>63.890999999999998</v>
      </c>
      <c r="S775" s="240">
        <v>109.684</v>
      </c>
      <c r="T775" s="240">
        <v>73.197000000000003</v>
      </c>
      <c r="U775" s="240">
        <v>33.72</v>
      </c>
      <c r="V775" s="240">
        <v>7.4630000000000001</v>
      </c>
      <c r="W775" s="240">
        <v>11.69</v>
      </c>
      <c r="X775" s="240">
        <v>5.5659999999999998</v>
      </c>
      <c r="Y775" s="240">
        <v>2.33</v>
      </c>
      <c r="Z775" s="240">
        <v>0.38500000000000001</v>
      </c>
      <c r="AA775" s="248">
        <v>1.29</v>
      </c>
      <c r="AB775" s="93"/>
    </row>
    <row r="776" spans="1:28" ht="19.5" customHeight="1" x14ac:dyDescent="0.15">
      <c r="A776" s="194"/>
      <c r="B776" s="198" t="s">
        <v>94</v>
      </c>
      <c r="C776" s="189"/>
      <c r="D776" s="189" t="s">
        <v>153</v>
      </c>
      <c r="E776" s="189" t="s">
        <v>184</v>
      </c>
      <c r="F776" s="240">
        <v>553.86</v>
      </c>
      <c r="G776" s="240">
        <v>0</v>
      </c>
      <c r="H776" s="240">
        <v>0</v>
      </c>
      <c r="I776" s="240">
        <v>0</v>
      </c>
      <c r="J776" s="240">
        <v>0</v>
      </c>
      <c r="K776" s="240">
        <v>0</v>
      </c>
      <c r="L776" s="240">
        <v>0</v>
      </c>
      <c r="M776" s="240">
        <v>4</v>
      </c>
      <c r="N776" s="240">
        <v>4.01</v>
      </c>
      <c r="O776" s="240">
        <v>9.92</v>
      </c>
      <c r="P776" s="240">
        <v>17.97</v>
      </c>
      <c r="Q776" s="240">
        <v>16.37</v>
      </c>
      <c r="R776" s="240">
        <v>77.069999999999993</v>
      </c>
      <c r="S776" s="240">
        <v>142.86000000000001</v>
      </c>
      <c r="T776" s="240">
        <v>99.25</v>
      </c>
      <c r="U776" s="240">
        <v>88.62</v>
      </c>
      <c r="V776" s="240">
        <v>20.84</v>
      </c>
      <c r="W776" s="240">
        <v>39.74</v>
      </c>
      <c r="X776" s="240">
        <v>17.91</v>
      </c>
      <c r="Y776" s="240">
        <v>8.86</v>
      </c>
      <c r="Z776" s="240">
        <v>1.48</v>
      </c>
      <c r="AA776" s="252">
        <v>4.96</v>
      </c>
      <c r="AB776" s="93"/>
    </row>
    <row r="777" spans="1:28" ht="19.5" customHeight="1" x14ac:dyDescent="0.15">
      <c r="A777" s="194"/>
      <c r="B777" s="198"/>
      <c r="C777" s="198" t="s">
        <v>10</v>
      </c>
      <c r="D777" s="198"/>
      <c r="E777" s="189" t="s">
        <v>150</v>
      </c>
      <c r="F777" s="240">
        <v>133.66200000000001</v>
      </c>
      <c r="G777" s="240">
        <v>0</v>
      </c>
      <c r="H777" s="240">
        <v>0</v>
      </c>
      <c r="I777" s="240">
        <v>0</v>
      </c>
      <c r="J777" s="240">
        <v>0</v>
      </c>
      <c r="K777" s="240">
        <v>0</v>
      </c>
      <c r="L777" s="240">
        <v>0</v>
      </c>
      <c r="M777" s="240">
        <v>0.55700000000000005</v>
      </c>
      <c r="N777" s="240">
        <v>0.64100000000000001</v>
      </c>
      <c r="O777" s="240">
        <v>1.7869999999999999</v>
      </c>
      <c r="P777" s="240">
        <v>3.5910000000000002</v>
      </c>
      <c r="Q777" s="240">
        <v>3.6040000000000001</v>
      </c>
      <c r="R777" s="240">
        <v>17.754000000000001</v>
      </c>
      <c r="S777" s="240">
        <v>34.285999999999902</v>
      </c>
      <c r="T777" s="240">
        <v>24.018000000000001</v>
      </c>
      <c r="U777" s="240">
        <v>23.039000000000001</v>
      </c>
      <c r="V777" s="240">
        <v>5.4189999999999996</v>
      </c>
      <c r="W777" s="240">
        <v>10.331</v>
      </c>
      <c r="X777" s="240">
        <v>4.657</v>
      </c>
      <c r="Y777" s="240">
        <v>2.3029999999999999</v>
      </c>
      <c r="Z777" s="240">
        <v>0.38500000000000001</v>
      </c>
      <c r="AA777" s="248">
        <v>1.29</v>
      </c>
      <c r="AB777" s="93"/>
    </row>
    <row r="778" spans="1:28" ht="19.5" customHeight="1" x14ac:dyDescent="0.15">
      <c r="A778" s="194"/>
      <c r="B778" s="198"/>
      <c r="C778" s="198"/>
      <c r="D778" s="189" t="s">
        <v>157</v>
      </c>
      <c r="E778" s="189" t="s">
        <v>184</v>
      </c>
      <c r="F778" s="240">
        <v>520.79999999999995</v>
      </c>
      <c r="G778" s="240">
        <v>0</v>
      </c>
      <c r="H778" s="240">
        <v>0</v>
      </c>
      <c r="I778" s="240">
        <v>0</v>
      </c>
      <c r="J778" s="240">
        <v>0</v>
      </c>
      <c r="K778" s="240">
        <v>0</v>
      </c>
      <c r="L778" s="240">
        <v>0</v>
      </c>
      <c r="M778" s="240">
        <v>4</v>
      </c>
      <c r="N778" s="240">
        <v>4.01</v>
      </c>
      <c r="O778" s="240">
        <v>9.92</v>
      </c>
      <c r="P778" s="240">
        <v>17.97</v>
      </c>
      <c r="Q778" s="240">
        <v>14.47</v>
      </c>
      <c r="R778" s="240">
        <v>74.86</v>
      </c>
      <c r="S778" s="240">
        <v>121.79</v>
      </c>
      <c r="T778" s="240">
        <v>91.37</v>
      </c>
      <c r="U778" s="240">
        <v>88.62</v>
      </c>
      <c r="V778" s="240">
        <v>20.84</v>
      </c>
      <c r="W778" s="240">
        <v>39.74</v>
      </c>
      <c r="X778" s="240">
        <v>17.91</v>
      </c>
      <c r="Y778" s="240">
        <v>8.86</v>
      </c>
      <c r="Z778" s="240">
        <v>1.48</v>
      </c>
      <c r="AA778" s="248">
        <v>4.96</v>
      </c>
      <c r="AB778" s="93"/>
    </row>
    <row r="779" spans="1:28" ht="19.5" customHeight="1" x14ac:dyDescent="0.15">
      <c r="A779" s="194"/>
      <c r="B779" s="198"/>
      <c r="C779" s="198"/>
      <c r="D779" s="198"/>
      <c r="E779" s="189" t="s">
        <v>150</v>
      </c>
      <c r="F779" s="240">
        <v>125.706</v>
      </c>
      <c r="G779" s="240">
        <v>0</v>
      </c>
      <c r="H779" s="240">
        <v>0</v>
      </c>
      <c r="I779" s="240">
        <v>0</v>
      </c>
      <c r="J779" s="240">
        <v>0</v>
      </c>
      <c r="K779" s="240">
        <v>0</v>
      </c>
      <c r="L779" s="240">
        <v>0</v>
      </c>
      <c r="M779" s="240">
        <v>0.55700000000000005</v>
      </c>
      <c r="N779" s="240">
        <v>0.64100000000000001</v>
      </c>
      <c r="O779" s="240">
        <v>1.7869999999999999</v>
      </c>
      <c r="P779" s="240">
        <v>3.5910000000000002</v>
      </c>
      <c r="Q779" s="240">
        <v>3.1859999999999999</v>
      </c>
      <c r="R779" s="240">
        <v>17.247</v>
      </c>
      <c r="S779" s="240">
        <v>29.2259999999999</v>
      </c>
      <c r="T779" s="240">
        <v>22.047000000000001</v>
      </c>
      <c r="U779" s="240">
        <v>23.039000000000001</v>
      </c>
      <c r="V779" s="240">
        <v>5.4189999999999996</v>
      </c>
      <c r="W779" s="240">
        <v>10.331</v>
      </c>
      <c r="X779" s="240">
        <v>4.657</v>
      </c>
      <c r="Y779" s="240">
        <v>2.3029999999999999</v>
      </c>
      <c r="Z779" s="240">
        <v>0.38500000000000001</v>
      </c>
      <c r="AA779" s="248">
        <v>1.29</v>
      </c>
      <c r="AB779" s="93"/>
    </row>
    <row r="780" spans="1:28" ht="19.5" customHeight="1" x14ac:dyDescent="0.15">
      <c r="A780" s="194"/>
      <c r="B780" s="198" t="s">
        <v>65</v>
      </c>
      <c r="C780" s="198" t="s">
        <v>159</v>
      </c>
      <c r="D780" s="189" t="s">
        <v>160</v>
      </c>
      <c r="E780" s="189" t="s">
        <v>184</v>
      </c>
      <c r="F780" s="240">
        <v>33.06</v>
      </c>
      <c r="G780" s="240">
        <v>0</v>
      </c>
      <c r="H780" s="240">
        <v>0</v>
      </c>
      <c r="I780" s="240">
        <v>0</v>
      </c>
      <c r="J780" s="240">
        <v>0</v>
      </c>
      <c r="K780" s="240">
        <v>0</v>
      </c>
      <c r="L780" s="240">
        <v>0</v>
      </c>
      <c r="M780" s="240">
        <v>0</v>
      </c>
      <c r="N780" s="240">
        <v>0</v>
      </c>
      <c r="O780" s="240">
        <v>0</v>
      </c>
      <c r="P780" s="240">
        <v>0</v>
      </c>
      <c r="Q780" s="240">
        <v>1.9</v>
      </c>
      <c r="R780" s="240">
        <v>2.21</v>
      </c>
      <c r="S780" s="240">
        <v>21.07</v>
      </c>
      <c r="T780" s="240">
        <v>7.88</v>
      </c>
      <c r="U780" s="240">
        <v>0</v>
      </c>
      <c r="V780" s="240">
        <v>0</v>
      </c>
      <c r="W780" s="240">
        <v>0</v>
      </c>
      <c r="X780" s="240">
        <v>0</v>
      </c>
      <c r="Y780" s="240">
        <v>0</v>
      </c>
      <c r="Z780" s="240">
        <v>0</v>
      </c>
      <c r="AA780" s="248">
        <v>0</v>
      </c>
      <c r="AB780" s="93"/>
    </row>
    <row r="781" spans="1:28" ht="19.5" customHeight="1" x14ac:dyDescent="0.15">
      <c r="A781" s="194"/>
      <c r="B781" s="198"/>
      <c r="C781" s="198"/>
      <c r="D781" s="198"/>
      <c r="E781" s="189" t="s">
        <v>150</v>
      </c>
      <c r="F781" s="240">
        <v>7.9560000000000004</v>
      </c>
      <c r="G781" s="240">
        <v>0</v>
      </c>
      <c r="H781" s="240">
        <v>0</v>
      </c>
      <c r="I781" s="240">
        <v>0</v>
      </c>
      <c r="J781" s="240">
        <v>0</v>
      </c>
      <c r="K781" s="240">
        <v>0</v>
      </c>
      <c r="L781" s="240">
        <v>0</v>
      </c>
      <c r="M781" s="240">
        <v>0</v>
      </c>
      <c r="N781" s="240">
        <v>0</v>
      </c>
      <c r="O781" s="240">
        <v>0</v>
      </c>
      <c r="P781" s="240">
        <v>0</v>
      </c>
      <c r="Q781" s="240">
        <v>0.41799999999999998</v>
      </c>
      <c r="R781" s="240">
        <v>0.50700000000000001</v>
      </c>
      <c r="S781" s="240">
        <v>5.0599999999999996</v>
      </c>
      <c r="T781" s="240">
        <v>1.9710000000000001</v>
      </c>
      <c r="U781" s="240">
        <v>0</v>
      </c>
      <c r="V781" s="240">
        <v>0</v>
      </c>
      <c r="W781" s="240">
        <v>0</v>
      </c>
      <c r="X781" s="240">
        <v>0</v>
      </c>
      <c r="Y781" s="240">
        <v>0</v>
      </c>
      <c r="Z781" s="240">
        <v>0</v>
      </c>
      <c r="AA781" s="248">
        <v>0</v>
      </c>
      <c r="AB781" s="93"/>
    </row>
    <row r="782" spans="1:28" ht="19.5" customHeight="1" x14ac:dyDescent="0.15">
      <c r="A782" s="194" t="s">
        <v>85</v>
      </c>
      <c r="B782" s="198"/>
      <c r="C782" s="198"/>
      <c r="D782" s="189" t="s">
        <v>166</v>
      </c>
      <c r="E782" s="189" t="s">
        <v>184</v>
      </c>
      <c r="F782" s="240">
        <v>0</v>
      </c>
      <c r="G782" s="240">
        <v>0</v>
      </c>
      <c r="H782" s="240">
        <v>0</v>
      </c>
      <c r="I782" s="240">
        <v>0</v>
      </c>
      <c r="J782" s="240">
        <v>0</v>
      </c>
      <c r="K782" s="240">
        <v>0</v>
      </c>
      <c r="L782" s="240">
        <v>0</v>
      </c>
      <c r="M782" s="240">
        <v>0</v>
      </c>
      <c r="N782" s="240">
        <v>0</v>
      </c>
      <c r="O782" s="240">
        <v>0</v>
      </c>
      <c r="P782" s="240">
        <v>0</v>
      </c>
      <c r="Q782" s="240">
        <v>0</v>
      </c>
      <c r="R782" s="240">
        <v>0</v>
      </c>
      <c r="S782" s="240">
        <v>0</v>
      </c>
      <c r="T782" s="240">
        <v>0</v>
      </c>
      <c r="U782" s="240">
        <v>0</v>
      </c>
      <c r="V782" s="240">
        <v>0</v>
      </c>
      <c r="W782" s="240">
        <v>0</v>
      </c>
      <c r="X782" s="240">
        <v>0</v>
      </c>
      <c r="Y782" s="240">
        <v>0</v>
      </c>
      <c r="Z782" s="240">
        <v>0</v>
      </c>
      <c r="AA782" s="248">
        <v>0</v>
      </c>
      <c r="AB782" s="93"/>
    </row>
    <row r="783" spans="1:28" ht="19.5" customHeight="1" x14ac:dyDescent="0.15">
      <c r="A783" s="194"/>
      <c r="B783" s="198"/>
      <c r="C783" s="198" t="s">
        <v>162</v>
      </c>
      <c r="D783" s="198"/>
      <c r="E783" s="189" t="s">
        <v>150</v>
      </c>
      <c r="F783" s="240">
        <v>0</v>
      </c>
      <c r="G783" s="240">
        <v>0</v>
      </c>
      <c r="H783" s="240">
        <v>0</v>
      </c>
      <c r="I783" s="240">
        <v>0</v>
      </c>
      <c r="J783" s="240">
        <v>0</v>
      </c>
      <c r="K783" s="240">
        <v>0</v>
      </c>
      <c r="L783" s="240">
        <v>0</v>
      </c>
      <c r="M783" s="240">
        <v>0</v>
      </c>
      <c r="N783" s="240">
        <v>0</v>
      </c>
      <c r="O783" s="240">
        <v>0</v>
      </c>
      <c r="P783" s="240">
        <v>0</v>
      </c>
      <c r="Q783" s="240">
        <v>0</v>
      </c>
      <c r="R783" s="240">
        <v>0</v>
      </c>
      <c r="S783" s="240">
        <v>0</v>
      </c>
      <c r="T783" s="240">
        <v>0</v>
      </c>
      <c r="U783" s="240">
        <v>0</v>
      </c>
      <c r="V783" s="240">
        <v>0</v>
      </c>
      <c r="W783" s="240">
        <v>0</v>
      </c>
      <c r="X783" s="240">
        <v>0</v>
      </c>
      <c r="Y783" s="240">
        <v>0</v>
      </c>
      <c r="Z783" s="240">
        <v>0</v>
      </c>
      <c r="AA783" s="248">
        <v>0</v>
      </c>
      <c r="AB783" s="93"/>
    </row>
    <row r="784" spans="1:28" ht="19.5" customHeight="1" x14ac:dyDescent="0.15">
      <c r="A784" s="194"/>
      <c r="B784" s="198" t="s">
        <v>20</v>
      </c>
      <c r="C784" s="198"/>
      <c r="D784" s="189" t="s">
        <v>164</v>
      </c>
      <c r="E784" s="189" t="s">
        <v>184</v>
      </c>
      <c r="F784" s="240">
        <v>0</v>
      </c>
      <c r="G784" s="240">
        <v>0</v>
      </c>
      <c r="H784" s="240">
        <v>0</v>
      </c>
      <c r="I784" s="240">
        <v>0</v>
      </c>
      <c r="J784" s="240">
        <v>0</v>
      </c>
      <c r="K784" s="240">
        <v>0</v>
      </c>
      <c r="L784" s="240">
        <v>0</v>
      </c>
      <c r="M784" s="240">
        <v>0</v>
      </c>
      <c r="N784" s="240">
        <v>0</v>
      </c>
      <c r="O784" s="240">
        <v>0</v>
      </c>
      <c r="P784" s="240">
        <v>0</v>
      </c>
      <c r="Q784" s="240">
        <v>0</v>
      </c>
      <c r="R784" s="240">
        <v>0</v>
      </c>
      <c r="S784" s="240">
        <v>0</v>
      </c>
      <c r="T784" s="240">
        <v>0</v>
      </c>
      <c r="U784" s="240">
        <v>0</v>
      </c>
      <c r="V784" s="240">
        <v>0</v>
      </c>
      <c r="W784" s="240">
        <v>0</v>
      </c>
      <c r="X784" s="240">
        <v>0</v>
      </c>
      <c r="Y784" s="240">
        <v>0</v>
      </c>
      <c r="Z784" s="240">
        <v>0</v>
      </c>
      <c r="AA784" s="248">
        <v>0</v>
      </c>
      <c r="AB784" s="93"/>
    </row>
    <row r="785" spans="1:28" ht="19.5" customHeight="1" x14ac:dyDescent="0.15">
      <c r="A785" s="194"/>
      <c r="B785" s="198"/>
      <c r="C785" s="198"/>
      <c r="D785" s="198"/>
      <c r="E785" s="189" t="s">
        <v>150</v>
      </c>
      <c r="F785" s="240">
        <v>0</v>
      </c>
      <c r="G785" s="240">
        <v>0</v>
      </c>
      <c r="H785" s="240">
        <v>0</v>
      </c>
      <c r="I785" s="240">
        <v>0</v>
      </c>
      <c r="J785" s="240">
        <v>0</v>
      </c>
      <c r="K785" s="240">
        <v>0</v>
      </c>
      <c r="L785" s="240">
        <v>0</v>
      </c>
      <c r="M785" s="240">
        <v>0</v>
      </c>
      <c r="N785" s="240">
        <v>0</v>
      </c>
      <c r="O785" s="240">
        <v>0</v>
      </c>
      <c r="P785" s="240">
        <v>0</v>
      </c>
      <c r="Q785" s="240">
        <v>0</v>
      </c>
      <c r="R785" s="240">
        <v>0</v>
      </c>
      <c r="S785" s="240">
        <v>0</v>
      </c>
      <c r="T785" s="240">
        <v>0</v>
      </c>
      <c r="U785" s="240">
        <v>0</v>
      </c>
      <c r="V785" s="240">
        <v>0</v>
      </c>
      <c r="W785" s="240">
        <v>0</v>
      </c>
      <c r="X785" s="240">
        <v>0</v>
      </c>
      <c r="Y785" s="240">
        <v>0</v>
      </c>
      <c r="Z785" s="240">
        <v>0</v>
      </c>
      <c r="AA785" s="248">
        <v>0</v>
      </c>
      <c r="AB785" s="93"/>
    </row>
    <row r="786" spans="1:28" ht="19.5" customHeight="1" x14ac:dyDescent="0.15">
      <c r="A786" s="194"/>
      <c r="B786" s="197"/>
      <c r="C786" s="193" t="s">
        <v>165</v>
      </c>
      <c r="D786" s="188"/>
      <c r="E786" s="189" t="s">
        <v>184</v>
      </c>
      <c r="F786" s="240">
        <v>1846.39</v>
      </c>
      <c r="G786" s="240">
        <v>0</v>
      </c>
      <c r="H786" s="240">
        <v>24.57</v>
      </c>
      <c r="I786" s="240">
        <v>30.19</v>
      </c>
      <c r="J786" s="240">
        <v>46.17</v>
      </c>
      <c r="K786" s="240">
        <v>57.42</v>
      </c>
      <c r="L786" s="240">
        <v>36.58</v>
      </c>
      <c r="M786" s="240">
        <v>55.37</v>
      </c>
      <c r="N786" s="240">
        <v>48.27</v>
      </c>
      <c r="O786" s="240">
        <v>22.62</v>
      </c>
      <c r="P786" s="240">
        <v>68.33</v>
      </c>
      <c r="Q786" s="240">
        <v>180.2</v>
      </c>
      <c r="R786" s="240">
        <v>318.14999999999998</v>
      </c>
      <c r="S786" s="240">
        <v>519.83000000000004</v>
      </c>
      <c r="T786" s="240">
        <v>336.56</v>
      </c>
      <c r="U786" s="240">
        <v>72.64</v>
      </c>
      <c r="V786" s="240">
        <v>13.89</v>
      </c>
      <c r="W786" s="240">
        <v>9.24</v>
      </c>
      <c r="X786" s="240">
        <v>6.18</v>
      </c>
      <c r="Y786" s="240">
        <v>0.18</v>
      </c>
      <c r="Z786" s="240">
        <v>0</v>
      </c>
      <c r="AA786" s="248">
        <v>0</v>
      </c>
      <c r="AB786" s="93"/>
    </row>
    <row r="787" spans="1:28" ht="19.5" customHeight="1" thickBot="1" x14ac:dyDescent="0.2">
      <c r="A787" s="199"/>
      <c r="B787" s="200"/>
      <c r="C787" s="200"/>
      <c r="D787" s="201"/>
      <c r="E787" s="202" t="s">
        <v>150</v>
      </c>
      <c r="F787" s="240">
        <v>243.95500000000001</v>
      </c>
      <c r="G787" s="251">
        <v>0</v>
      </c>
      <c r="H787" s="250">
        <v>1.0999999999999999E-2</v>
      </c>
      <c r="I787" s="250">
        <v>0.76400000000000001</v>
      </c>
      <c r="J787" s="250">
        <v>2.3340000000000001</v>
      </c>
      <c r="K787" s="250">
        <v>4.0270000000000001</v>
      </c>
      <c r="L787" s="250">
        <v>3.4009999999999998</v>
      </c>
      <c r="M787" s="250">
        <v>5.5369999999999999</v>
      </c>
      <c r="N787" s="250">
        <v>5.3010000000000002</v>
      </c>
      <c r="O787" s="250">
        <v>2.7229999999999999</v>
      </c>
      <c r="P787" s="250">
        <v>8.8889999999999691</v>
      </c>
      <c r="Q787" s="250">
        <v>25.234000000000101</v>
      </c>
      <c r="R787" s="250">
        <v>46.137</v>
      </c>
      <c r="S787" s="250">
        <v>75.398000000000295</v>
      </c>
      <c r="T787" s="250">
        <v>49.179000000000002</v>
      </c>
      <c r="U787" s="250">
        <v>10.680999999999999</v>
      </c>
      <c r="V787" s="250">
        <v>2.044</v>
      </c>
      <c r="W787" s="250">
        <v>1.359</v>
      </c>
      <c r="X787" s="250">
        <v>0.90900000000000003</v>
      </c>
      <c r="Y787" s="250">
        <v>2.7E-2</v>
      </c>
      <c r="Z787" s="250">
        <v>0</v>
      </c>
      <c r="AA787" s="249">
        <v>0</v>
      </c>
      <c r="AB787" s="93"/>
    </row>
    <row r="788" spans="1:28" ht="19.5" customHeight="1" x14ac:dyDescent="0.15">
      <c r="A788" s="372" t="s">
        <v>119</v>
      </c>
      <c r="B788" s="375" t="s">
        <v>120</v>
      </c>
      <c r="C788" s="376"/>
      <c r="D788" s="377"/>
      <c r="E788" s="198" t="s">
        <v>184</v>
      </c>
      <c r="F788" s="248">
        <v>227.71</v>
      </c>
    </row>
    <row r="789" spans="1:28" ht="19.5" customHeight="1" x14ac:dyDescent="0.15">
      <c r="A789" s="373"/>
      <c r="B789" s="378" t="s">
        <v>206</v>
      </c>
      <c r="C789" s="379"/>
      <c r="D789" s="380"/>
      <c r="E789" s="189" t="s">
        <v>184</v>
      </c>
      <c r="F789" s="248">
        <v>82.71</v>
      </c>
    </row>
    <row r="790" spans="1:28" ht="19.5" customHeight="1" x14ac:dyDescent="0.15">
      <c r="A790" s="374"/>
      <c r="B790" s="378" t="s">
        <v>207</v>
      </c>
      <c r="C790" s="379"/>
      <c r="D790" s="380"/>
      <c r="E790" s="189" t="s">
        <v>184</v>
      </c>
      <c r="F790" s="248">
        <v>145</v>
      </c>
    </row>
    <row r="791" spans="1:28" ht="19.5" customHeight="1" thickBot="1" x14ac:dyDescent="0.2">
      <c r="A791" s="381" t="s">
        <v>205</v>
      </c>
      <c r="B791" s="382"/>
      <c r="C791" s="382"/>
      <c r="D791" s="383"/>
      <c r="E791" s="203" t="s">
        <v>184</v>
      </c>
      <c r="F791" s="247">
        <v>0</v>
      </c>
    </row>
    <row r="793" spans="1:28" ht="19.5" customHeight="1" x14ac:dyDescent="0.15">
      <c r="A793" s="88" t="s">
        <v>387</v>
      </c>
      <c r="F793" s="261" t="s">
        <v>526</v>
      </c>
    </row>
    <row r="794" spans="1:28" ht="19.5" customHeight="1" thickBot="1" x14ac:dyDescent="0.2">
      <c r="A794" s="369" t="s">
        <v>28</v>
      </c>
      <c r="B794" s="371"/>
      <c r="C794" s="371"/>
      <c r="D794" s="371"/>
      <c r="E794" s="371"/>
      <c r="F794" s="371"/>
      <c r="G794" s="371"/>
      <c r="H794" s="371"/>
      <c r="I794" s="371"/>
      <c r="J794" s="371"/>
      <c r="K794" s="371"/>
      <c r="L794" s="371"/>
      <c r="M794" s="371"/>
      <c r="N794" s="371"/>
      <c r="O794" s="371"/>
      <c r="P794" s="371"/>
      <c r="Q794" s="371"/>
      <c r="R794" s="371"/>
      <c r="S794" s="371"/>
      <c r="T794" s="371"/>
      <c r="U794" s="371"/>
      <c r="V794" s="371"/>
      <c r="W794" s="371"/>
      <c r="X794" s="371"/>
      <c r="Y794" s="371"/>
      <c r="Z794" s="371"/>
      <c r="AA794" s="371"/>
    </row>
    <row r="795" spans="1:28" ht="19.5" customHeight="1" x14ac:dyDescent="0.15">
      <c r="A795" s="185" t="s">
        <v>180</v>
      </c>
      <c r="B795" s="186"/>
      <c r="C795" s="186"/>
      <c r="D795" s="186"/>
      <c r="E795" s="186"/>
      <c r="F795" s="90" t="s">
        <v>181</v>
      </c>
      <c r="G795" s="91"/>
      <c r="H795" s="91"/>
      <c r="I795" s="91"/>
      <c r="J795" s="91"/>
      <c r="K795" s="91"/>
      <c r="L795" s="91"/>
      <c r="M795" s="91"/>
      <c r="N795" s="91"/>
      <c r="O795" s="91"/>
      <c r="P795" s="91"/>
      <c r="Q795" s="260"/>
      <c r="R795" s="92"/>
      <c r="S795" s="91"/>
      <c r="T795" s="91"/>
      <c r="U795" s="91"/>
      <c r="V795" s="91"/>
      <c r="W795" s="91"/>
      <c r="X795" s="91"/>
      <c r="Y795" s="91"/>
      <c r="Z795" s="91"/>
      <c r="AA795" s="259" t="s">
        <v>182</v>
      </c>
      <c r="AB795" s="93"/>
    </row>
    <row r="796" spans="1:28" ht="19.5" customHeight="1" x14ac:dyDescent="0.15">
      <c r="A796" s="187" t="s">
        <v>183</v>
      </c>
      <c r="B796" s="188"/>
      <c r="C796" s="188"/>
      <c r="D796" s="188"/>
      <c r="E796" s="189" t="s">
        <v>184</v>
      </c>
      <c r="F796" s="240">
        <v>4230.3100000000004</v>
      </c>
      <c r="G796" s="256" t="s">
        <v>185</v>
      </c>
      <c r="H796" s="256" t="s">
        <v>186</v>
      </c>
      <c r="I796" s="256" t="s">
        <v>187</v>
      </c>
      <c r="J796" s="256" t="s">
        <v>188</v>
      </c>
      <c r="K796" s="256" t="s">
        <v>228</v>
      </c>
      <c r="L796" s="256" t="s">
        <v>229</v>
      </c>
      <c r="M796" s="256" t="s">
        <v>230</v>
      </c>
      <c r="N796" s="256" t="s">
        <v>231</v>
      </c>
      <c r="O796" s="256" t="s">
        <v>232</v>
      </c>
      <c r="P796" s="256" t="s">
        <v>233</v>
      </c>
      <c r="Q796" s="258" t="s">
        <v>234</v>
      </c>
      <c r="R796" s="257" t="s">
        <v>235</v>
      </c>
      <c r="S796" s="256" t="s">
        <v>236</v>
      </c>
      <c r="T796" s="256" t="s">
        <v>237</v>
      </c>
      <c r="U796" s="256" t="s">
        <v>238</v>
      </c>
      <c r="V796" s="256" t="s">
        <v>239</v>
      </c>
      <c r="W796" s="256" t="s">
        <v>42</v>
      </c>
      <c r="X796" s="256" t="s">
        <v>147</v>
      </c>
      <c r="Y796" s="256" t="s">
        <v>148</v>
      </c>
      <c r="Z796" s="256" t="s">
        <v>149</v>
      </c>
      <c r="AA796" s="253"/>
      <c r="AB796" s="93"/>
    </row>
    <row r="797" spans="1:28" ht="19.5" customHeight="1" x14ac:dyDescent="0.15">
      <c r="A797" s="190"/>
      <c r="B797" s="191"/>
      <c r="C797" s="191"/>
      <c r="D797" s="191"/>
      <c r="E797" s="189" t="s">
        <v>150</v>
      </c>
      <c r="F797" s="240">
        <v>809.78499999999997</v>
      </c>
      <c r="G797" s="254"/>
      <c r="H797" s="254"/>
      <c r="I797" s="254"/>
      <c r="J797" s="254"/>
      <c r="K797" s="254"/>
      <c r="L797" s="254"/>
      <c r="M797" s="254"/>
      <c r="N797" s="254"/>
      <c r="O797" s="254"/>
      <c r="P797" s="254"/>
      <c r="Q797" s="255"/>
      <c r="R797" s="94"/>
      <c r="S797" s="254"/>
      <c r="T797" s="254"/>
      <c r="U797" s="254"/>
      <c r="V797" s="254"/>
      <c r="W797" s="254"/>
      <c r="X797" s="254"/>
      <c r="Y797" s="254"/>
      <c r="Z797" s="254"/>
      <c r="AA797" s="253" t="s">
        <v>151</v>
      </c>
      <c r="AB797" s="93"/>
    </row>
    <row r="798" spans="1:28" ht="19.5" customHeight="1" x14ac:dyDescent="0.15">
      <c r="A798" s="192"/>
      <c r="B798" s="193" t="s">
        <v>152</v>
      </c>
      <c r="C798" s="188"/>
      <c r="D798" s="188"/>
      <c r="E798" s="189" t="s">
        <v>184</v>
      </c>
      <c r="F798" s="240">
        <v>4134.2299999999996</v>
      </c>
      <c r="G798" s="240">
        <v>6.11</v>
      </c>
      <c r="H798" s="240">
        <v>25.73</v>
      </c>
      <c r="I798" s="240">
        <v>38.770000000000003</v>
      </c>
      <c r="J798" s="240">
        <v>84.7</v>
      </c>
      <c r="K798" s="240">
        <v>107.99</v>
      </c>
      <c r="L798" s="240">
        <v>69.58</v>
      </c>
      <c r="M798" s="240">
        <v>138.63999999999999</v>
      </c>
      <c r="N798" s="240">
        <v>84.61</v>
      </c>
      <c r="O798" s="240">
        <v>161.46</v>
      </c>
      <c r="P798" s="240">
        <v>172.16</v>
      </c>
      <c r="Q798" s="240">
        <v>359.08</v>
      </c>
      <c r="R798" s="240">
        <v>645.29</v>
      </c>
      <c r="S798" s="240">
        <v>814.87</v>
      </c>
      <c r="T798" s="240">
        <v>1019.56</v>
      </c>
      <c r="U798" s="240">
        <v>286.87</v>
      </c>
      <c r="V798" s="240">
        <v>86.56</v>
      </c>
      <c r="W798" s="240">
        <v>28.19</v>
      </c>
      <c r="X798" s="240">
        <v>3.59</v>
      </c>
      <c r="Y798" s="240">
        <v>0.03</v>
      </c>
      <c r="Z798" s="240">
        <v>0.44</v>
      </c>
      <c r="AA798" s="248">
        <v>0</v>
      </c>
      <c r="AB798" s="93"/>
    </row>
    <row r="799" spans="1:28" ht="19.5" customHeight="1" x14ac:dyDescent="0.15">
      <c r="A799" s="194"/>
      <c r="B799" s="195"/>
      <c r="C799" s="191"/>
      <c r="D799" s="191"/>
      <c r="E799" s="189" t="s">
        <v>150</v>
      </c>
      <c r="F799" s="240">
        <v>809.78499999999997</v>
      </c>
      <c r="G799" s="240">
        <v>0</v>
      </c>
      <c r="H799" s="240">
        <v>4.9000000000000002E-2</v>
      </c>
      <c r="I799" s="240">
        <v>0.32300000000000001</v>
      </c>
      <c r="J799" s="240">
        <v>5.9269999999999996</v>
      </c>
      <c r="K799" s="240">
        <v>15.167999999999999</v>
      </c>
      <c r="L799" s="240">
        <v>13.654</v>
      </c>
      <c r="M799" s="240">
        <v>17.053999999999998</v>
      </c>
      <c r="N799" s="240">
        <v>16.835999999999999</v>
      </c>
      <c r="O799" s="240">
        <v>35.831000000000003</v>
      </c>
      <c r="P799" s="240">
        <v>43.597999999999999</v>
      </c>
      <c r="Q799" s="240">
        <v>81.658000000000001</v>
      </c>
      <c r="R799" s="240">
        <v>140.26499999999999</v>
      </c>
      <c r="S799" s="240">
        <v>151.703</v>
      </c>
      <c r="T799" s="240">
        <v>195.047</v>
      </c>
      <c r="U799" s="240">
        <v>62.188000000000002</v>
      </c>
      <c r="V799" s="240">
        <v>21.44</v>
      </c>
      <c r="W799" s="240">
        <v>7.4589999999999996</v>
      </c>
      <c r="X799" s="240">
        <v>1.397</v>
      </c>
      <c r="Y799" s="240">
        <v>8.0000000000000002E-3</v>
      </c>
      <c r="Z799" s="240">
        <v>0.18</v>
      </c>
      <c r="AA799" s="248">
        <v>0</v>
      </c>
      <c r="AB799" s="93"/>
    </row>
    <row r="800" spans="1:28" ht="19.5" customHeight="1" x14ac:dyDescent="0.15">
      <c r="A800" s="194"/>
      <c r="B800" s="196"/>
      <c r="C800" s="193" t="s">
        <v>152</v>
      </c>
      <c r="D800" s="188"/>
      <c r="E800" s="189" t="s">
        <v>184</v>
      </c>
      <c r="F800" s="240">
        <v>1361.66</v>
      </c>
      <c r="G800" s="240">
        <v>4.38</v>
      </c>
      <c r="H800" s="240">
        <v>16.059999999999999</v>
      </c>
      <c r="I800" s="240">
        <v>25.84</v>
      </c>
      <c r="J800" s="240">
        <v>37.17</v>
      </c>
      <c r="K800" s="240">
        <v>90.56</v>
      </c>
      <c r="L800" s="240">
        <v>66.48</v>
      </c>
      <c r="M800" s="240">
        <v>22.42</v>
      </c>
      <c r="N800" s="240">
        <v>50.48</v>
      </c>
      <c r="O800" s="240">
        <v>86.57</v>
      </c>
      <c r="P800" s="240">
        <v>108.01</v>
      </c>
      <c r="Q800" s="240">
        <v>159.22999999999999</v>
      </c>
      <c r="R800" s="240">
        <v>282.45999999999998</v>
      </c>
      <c r="S800" s="240">
        <v>93.35</v>
      </c>
      <c r="T800" s="240">
        <v>208.09</v>
      </c>
      <c r="U800" s="240">
        <v>81.040000000000006</v>
      </c>
      <c r="V800" s="240">
        <v>18.78</v>
      </c>
      <c r="W800" s="240">
        <v>7.04</v>
      </c>
      <c r="X800" s="240">
        <v>3.26</v>
      </c>
      <c r="Y800" s="240">
        <v>0</v>
      </c>
      <c r="Z800" s="240">
        <v>0.44</v>
      </c>
      <c r="AA800" s="248">
        <v>0</v>
      </c>
      <c r="AB800" s="93"/>
    </row>
    <row r="801" spans="1:28" ht="19.5" customHeight="1" x14ac:dyDescent="0.15">
      <c r="A801" s="194"/>
      <c r="B801" s="197"/>
      <c r="C801" s="197"/>
      <c r="D801" s="191"/>
      <c r="E801" s="189" t="s">
        <v>150</v>
      </c>
      <c r="F801" s="240">
        <v>369.113</v>
      </c>
      <c r="G801" s="240">
        <v>0</v>
      </c>
      <c r="H801" s="240">
        <v>0</v>
      </c>
      <c r="I801" s="240">
        <v>0</v>
      </c>
      <c r="J801" s="240">
        <v>3.45</v>
      </c>
      <c r="K801" s="240">
        <v>13.869</v>
      </c>
      <c r="L801" s="240">
        <v>13.374000000000001</v>
      </c>
      <c r="M801" s="240">
        <v>5.4320000000000004</v>
      </c>
      <c r="N801" s="240">
        <v>12.803000000000001</v>
      </c>
      <c r="O801" s="240">
        <v>25.806999999999999</v>
      </c>
      <c r="P801" s="240">
        <v>35.033000000000001</v>
      </c>
      <c r="Q801" s="240">
        <v>52.515999999999998</v>
      </c>
      <c r="R801" s="240">
        <v>83.257000000000005</v>
      </c>
      <c r="S801" s="240">
        <v>28.760999999999999</v>
      </c>
      <c r="T801" s="240">
        <v>58.793999999999997</v>
      </c>
      <c r="U801" s="240">
        <v>24.433</v>
      </c>
      <c r="V801" s="240">
        <v>7.18</v>
      </c>
      <c r="W801" s="240">
        <v>2.887</v>
      </c>
      <c r="X801" s="240">
        <v>1.337</v>
      </c>
      <c r="Y801" s="240">
        <v>0</v>
      </c>
      <c r="Z801" s="240">
        <v>0.18</v>
      </c>
      <c r="AA801" s="248">
        <v>0</v>
      </c>
      <c r="AB801" s="93"/>
    </row>
    <row r="802" spans="1:28" ht="19.5" customHeight="1" x14ac:dyDescent="0.15">
      <c r="A802" s="194"/>
      <c r="B802" s="198"/>
      <c r="C802" s="189"/>
      <c r="D802" s="189" t="s">
        <v>153</v>
      </c>
      <c r="E802" s="189" t="s">
        <v>184</v>
      </c>
      <c r="F802" s="240">
        <v>1358.9</v>
      </c>
      <c r="G802" s="240">
        <v>4.38</v>
      </c>
      <c r="H802" s="240">
        <v>16.059999999999999</v>
      </c>
      <c r="I802" s="240">
        <v>25.84</v>
      </c>
      <c r="J802" s="240">
        <v>36.17</v>
      </c>
      <c r="K802" s="240">
        <v>90.3</v>
      </c>
      <c r="L802" s="240">
        <v>65.88</v>
      </c>
      <c r="M802" s="240">
        <v>22.17</v>
      </c>
      <c r="N802" s="240">
        <v>50.48</v>
      </c>
      <c r="O802" s="240">
        <v>86.57</v>
      </c>
      <c r="P802" s="240">
        <v>108.01</v>
      </c>
      <c r="Q802" s="240">
        <v>158.94</v>
      </c>
      <c r="R802" s="240">
        <v>282.10000000000002</v>
      </c>
      <c r="S802" s="240">
        <v>93.35</v>
      </c>
      <c r="T802" s="240">
        <v>208.09</v>
      </c>
      <c r="U802" s="240">
        <v>81.040000000000006</v>
      </c>
      <c r="V802" s="240">
        <v>18.78</v>
      </c>
      <c r="W802" s="240">
        <v>7.04</v>
      </c>
      <c r="X802" s="240">
        <v>3.26</v>
      </c>
      <c r="Y802" s="240">
        <v>0</v>
      </c>
      <c r="Z802" s="240">
        <v>0.44</v>
      </c>
      <c r="AA802" s="248">
        <v>0</v>
      </c>
      <c r="AB802" s="93"/>
    </row>
    <row r="803" spans="1:28" ht="19.5" customHeight="1" x14ac:dyDescent="0.15">
      <c r="A803" s="194"/>
      <c r="B803" s="198" t="s">
        <v>154</v>
      </c>
      <c r="C803" s="198"/>
      <c r="D803" s="198"/>
      <c r="E803" s="189" t="s">
        <v>150</v>
      </c>
      <c r="F803" s="240">
        <v>368.79300000000001</v>
      </c>
      <c r="G803" s="240">
        <v>0</v>
      </c>
      <c r="H803" s="240">
        <v>0</v>
      </c>
      <c r="I803" s="240">
        <v>0</v>
      </c>
      <c r="J803" s="240">
        <v>3.4</v>
      </c>
      <c r="K803" s="240">
        <v>13.851000000000001</v>
      </c>
      <c r="L803" s="240">
        <v>13.32</v>
      </c>
      <c r="M803" s="240">
        <v>5.407</v>
      </c>
      <c r="N803" s="240">
        <v>12.803000000000001</v>
      </c>
      <c r="O803" s="240">
        <v>25.806999999999999</v>
      </c>
      <c r="P803" s="240">
        <v>35.033000000000001</v>
      </c>
      <c r="Q803" s="240">
        <v>52.436999999999998</v>
      </c>
      <c r="R803" s="240">
        <v>83.162999999999997</v>
      </c>
      <c r="S803" s="240">
        <v>28.760999999999999</v>
      </c>
      <c r="T803" s="240">
        <v>58.793999999999997</v>
      </c>
      <c r="U803" s="240">
        <v>24.433</v>
      </c>
      <c r="V803" s="240">
        <v>7.18</v>
      </c>
      <c r="W803" s="240">
        <v>2.887</v>
      </c>
      <c r="X803" s="240">
        <v>1.337</v>
      </c>
      <c r="Y803" s="240">
        <v>0</v>
      </c>
      <c r="Z803" s="240">
        <v>0.18</v>
      </c>
      <c r="AA803" s="248">
        <v>0</v>
      </c>
      <c r="AB803" s="93"/>
    </row>
    <row r="804" spans="1:28" ht="19.5" customHeight="1" x14ac:dyDescent="0.15">
      <c r="A804" s="194" t="s">
        <v>155</v>
      </c>
      <c r="B804" s="198"/>
      <c r="C804" s="198" t="s">
        <v>10</v>
      </c>
      <c r="D804" s="189" t="s">
        <v>156</v>
      </c>
      <c r="E804" s="189" t="s">
        <v>184</v>
      </c>
      <c r="F804" s="240">
        <v>776.62</v>
      </c>
      <c r="G804" s="240">
        <v>4.38</v>
      </c>
      <c r="H804" s="240">
        <v>15.11</v>
      </c>
      <c r="I804" s="240">
        <v>4.59</v>
      </c>
      <c r="J804" s="240">
        <v>21.65</v>
      </c>
      <c r="K804" s="240">
        <v>69.7</v>
      </c>
      <c r="L804" s="240">
        <v>60.52</v>
      </c>
      <c r="M804" s="240">
        <v>20.85</v>
      </c>
      <c r="N804" s="240">
        <v>36.549999999999997</v>
      </c>
      <c r="O804" s="240">
        <v>72.989999999999995</v>
      </c>
      <c r="P804" s="240">
        <v>96.16</v>
      </c>
      <c r="Q804" s="240">
        <v>116.34</v>
      </c>
      <c r="R804" s="240">
        <v>121.8</v>
      </c>
      <c r="S804" s="240">
        <v>42.56</v>
      </c>
      <c r="T804" s="240">
        <v>44.91</v>
      </c>
      <c r="U804" s="240">
        <v>22.45</v>
      </c>
      <c r="V804" s="240">
        <v>15.32</v>
      </c>
      <c r="W804" s="240">
        <v>7.04</v>
      </c>
      <c r="X804" s="240">
        <v>3.26</v>
      </c>
      <c r="Y804" s="240">
        <v>0</v>
      </c>
      <c r="Z804" s="240">
        <v>0.44</v>
      </c>
      <c r="AA804" s="248">
        <v>0</v>
      </c>
      <c r="AB804" s="93"/>
    </row>
    <row r="805" spans="1:28" ht="19.5" customHeight="1" x14ac:dyDescent="0.15">
      <c r="A805" s="194"/>
      <c r="B805" s="198"/>
      <c r="C805" s="198"/>
      <c r="D805" s="198"/>
      <c r="E805" s="189" t="s">
        <v>150</v>
      </c>
      <c r="F805" s="240">
        <v>242.79400000000001</v>
      </c>
      <c r="G805" s="240">
        <v>0</v>
      </c>
      <c r="H805" s="240">
        <v>0</v>
      </c>
      <c r="I805" s="240">
        <v>0</v>
      </c>
      <c r="J805" s="240">
        <v>2.597</v>
      </c>
      <c r="K805" s="240">
        <v>11.855</v>
      </c>
      <c r="L805" s="240">
        <v>12.709</v>
      </c>
      <c r="M805" s="240">
        <v>5.2169999999999996</v>
      </c>
      <c r="N805" s="240">
        <v>10.603</v>
      </c>
      <c r="O805" s="240">
        <v>23.364000000000001</v>
      </c>
      <c r="P805" s="240">
        <v>32.662999999999997</v>
      </c>
      <c r="Q805" s="240">
        <v>43.076999999999998</v>
      </c>
      <c r="R805" s="240">
        <v>46.29</v>
      </c>
      <c r="S805" s="240">
        <v>16.571999999999999</v>
      </c>
      <c r="T805" s="240">
        <v>17.96</v>
      </c>
      <c r="U805" s="240">
        <v>9.2029999999999994</v>
      </c>
      <c r="V805" s="240">
        <v>6.28</v>
      </c>
      <c r="W805" s="240">
        <v>2.887</v>
      </c>
      <c r="X805" s="240">
        <v>1.337</v>
      </c>
      <c r="Y805" s="240">
        <v>0</v>
      </c>
      <c r="Z805" s="240">
        <v>0.18</v>
      </c>
      <c r="AA805" s="248">
        <v>0</v>
      </c>
      <c r="AB805" s="93"/>
    </row>
    <row r="806" spans="1:28" ht="19.5" customHeight="1" x14ac:dyDescent="0.15">
      <c r="A806" s="194"/>
      <c r="B806" s="198"/>
      <c r="C806" s="198"/>
      <c r="D806" s="189" t="s">
        <v>157</v>
      </c>
      <c r="E806" s="189" t="s">
        <v>184</v>
      </c>
      <c r="F806" s="240">
        <v>155.27000000000001</v>
      </c>
      <c r="G806" s="240">
        <v>0</v>
      </c>
      <c r="H806" s="240">
        <v>0</v>
      </c>
      <c r="I806" s="240">
        <v>0</v>
      </c>
      <c r="J806" s="240">
        <v>0</v>
      </c>
      <c r="K806" s="240">
        <v>0</v>
      </c>
      <c r="L806" s="240">
        <v>0</v>
      </c>
      <c r="M806" s="240">
        <v>0</v>
      </c>
      <c r="N806" s="240">
        <v>1.01</v>
      </c>
      <c r="O806" s="240">
        <v>1.7</v>
      </c>
      <c r="P806" s="240">
        <v>9.7899999999999991</v>
      </c>
      <c r="Q806" s="240">
        <v>29.57</v>
      </c>
      <c r="R806" s="240">
        <v>94.22</v>
      </c>
      <c r="S806" s="240">
        <v>3.18</v>
      </c>
      <c r="T806" s="240">
        <v>14.68</v>
      </c>
      <c r="U806" s="240">
        <v>0.42</v>
      </c>
      <c r="V806" s="240">
        <v>0.7</v>
      </c>
      <c r="W806" s="240">
        <v>0</v>
      </c>
      <c r="X806" s="240">
        <v>0</v>
      </c>
      <c r="Y806" s="240">
        <v>0</v>
      </c>
      <c r="Z806" s="240">
        <v>0</v>
      </c>
      <c r="AA806" s="248">
        <v>0</v>
      </c>
      <c r="AB806" s="93"/>
    </row>
    <row r="807" spans="1:28" ht="19.5" customHeight="1" x14ac:dyDescent="0.15">
      <c r="A807" s="194"/>
      <c r="B807" s="198"/>
      <c r="C807" s="198"/>
      <c r="D807" s="198"/>
      <c r="E807" s="189" t="s">
        <v>150</v>
      </c>
      <c r="F807" s="240">
        <v>35.326999999999998</v>
      </c>
      <c r="G807" s="240">
        <v>0</v>
      </c>
      <c r="H807" s="240">
        <v>0</v>
      </c>
      <c r="I807" s="240">
        <v>0</v>
      </c>
      <c r="J807" s="240">
        <v>0</v>
      </c>
      <c r="K807" s="240">
        <v>0</v>
      </c>
      <c r="L807" s="240">
        <v>0</v>
      </c>
      <c r="M807" s="240">
        <v>0</v>
      </c>
      <c r="N807" s="240">
        <v>0.16200000000000001</v>
      </c>
      <c r="O807" s="240">
        <v>0.30599999999999999</v>
      </c>
      <c r="P807" s="240">
        <v>1.958</v>
      </c>
      <c r="Q807" s="240">
        <v>6.5049999999999999</v>
      </c>
      <c r="R807" s="240">
        <v>21.672000000000001</v>
      </c>
      <c r="S807" s="240">
        <v>0.76300000000000001</v>
      </c>
      <c r="T807" s="240">
        <v>3.67</v>
      </c>
      <c r="U807" s="240">
        <v>0.109</v>
      </c>
      <c r="V807" s="240">
        <v>0.182</v>
      </c>
      <c r="W807" s="240">
        <v>0</v>
      </c>
      <c r="X807" s="240">
        <v>0</v>
      </c>
      <c r="Y807" s="240">
        <v>0</v>
      </c>
      <c r="Z807" s="240">
        <v>0</v>
      </c>
      <c r="AA807" s="248">
        <v>0</v>
      </c>
      <c r="AB807" s="93"/>
    </row>
    <row r="808" spans="1:28" ht="19.5" customHeight="1" x14ac:dyDescent="0.15">
      <c r="A808" s="194"/>
      <c r="B808" s="198" t="s">
        <v>158</v>
      </c>
      <c r="C808" s="198" t="s">
        <v>159</v>
      </c>
      <c r="D808" s="189" t="s">
        <v>160</v>
      </c>
      <c r="E808" s="189" t="s">
        <v>184</v>
      </c>
      <c r="F808" s="240">
        <v>403.06</v>
      </c>
      <c r="G808" s="240">
        <v>0</v>
      </c>
      <c r="H808" s="240">
        <v>0.73</v>
      </c>
      <c r="I808" s="240">
        <v>3.28</v>
      </c>
      <c r="J808" s="240">
        <v>10.82</v>
      </c>
      <c r="K808" s="240">
        <v>19.739999999999998</v>
      </c>
      <c r="L808" s="240">
        <v>4.96</v>
      </c>
      <c r="M808" s="240">
        <v>1.2</v>
      </c>
      <c r="N808" s="240">
        <v>12.57</v>
      </c>
      <c r="O808" s="240">
        <v>11.88</v>
      </c>
      <c r="P808" s="240">
        <v>2.06</v>
      </c>
      <c r="Q808" s="240">
        <v>13.03</v>
      </c>
      <c r="R808" s="240">
        <v>66.08</v>
      </c>
      <c r="S808" s="240">
        <v>47.61</v>
      </c>
      <c r="T808" s="240">
        <v>148.16999999999999</v>
      </c>
      <c r="U808" s="240">
        <v>58.17</v>
      </c>
      <c r="V808" s="240">
        <v>2.76</v>
      </c>
      <c r="W808" s="240">
        <v>0</v>
      </c>
      <c r="X808" s="240">
        <v>0</v>
      </c>
      <c r="Y808" s="240">
        <v>0</v>
      </c>
      <c r="Z808" s="240">
        <v>0</v>
      </c>
      <c r="AA808" s="248">
        <v>0</v>
      </c>
      <c r="AB808" s="93"/>
    </row>
    <row r="809" spans="1:28" ht="19.5" customHeight="1" x14ac:dyDescent="0.15">
      <c r="A809" s="194"/>
      <c r="B809" s="198"/>
      <c r="C809" s="198"/>
      <c r="D809" s="198"/>
      <c r="E809" s="189" t="s">
        <v>150</v>
      </c>
      <c r="F809" s="240">
        <v>90.444999999999993</v>
      </c>
      <c r="G809" s="240">
        <v>0</v>
      </c>
      <c r="H809" s="240">
        <v>0</v>
      </c>
      <c r="I809" s="240">
        <v>0</v>
      </c>
      <c r="J809" s="240">
        <v>0.75900000000000001</v>
      </c>
      <c r="K809" s="240">
        <v>1.974</v>
      </c>
      <c r="L809" s="240">
        <v>0.59499999999999997</v>
      </c>
      <c r="M809" s="240">
        <v>0.16800000000000001</v>
      </c>
      <c r="N809" s="240">
        <v>2.0110000000000001</v>
      </c>
      <c r="O809" s="240">
        <v>2.137</v>
      </c>
      <c r="P809" s="240">
        <v>0.41199999999999998</v>
      </c>
      <c r="Q809" s="240">
        <v>2.855</v>
      </c>
      <c r="R809" s="240">
        <v>15.201000000000001</v>
      </c>
      <c r="S809" s="240">
        <v>11.426</v>
      </c>
      <c r="T809" s="240">
        <v>37.067999999999998</v>
      </c>
      <c r="U809" s="240">
        <v>15.121</v>
      </c>
      <c r="V809" s="240">
        <v>0.71799999999999997</v>
      </c>
      <c r="W809" s="240">
        <v>0</v>
      </c>
      <c r="X809" s="240">
        <v>0</v>
      </c>
      <c r="Y809" s="240">
        <v>0</v>
      </c>
      <c r="Z809" s="240">
        <v>0</v>
      </c>
      <c r="AA809" s="248">
        <v>0</v>
      </c>
      <c r="AB809" s="93"/>
    </row>
    <row r="810" spans="1:28" ht="19.5" customHeight="1" x14ac:dyDescent="0.15">
      <c r="A810" s="194"/>
      <c r="B810" s="198"/>
      <c r="C810" s="198"/>
      <c r="D810" s="189" t="s">
        <v>161</v>
      </c>
      <c r="E810" s="189" t="s">
        <v>184</v>
      </c>
      <c r="F810" s="240">
        <v>20.14</v>
      </c>
      <c r="G810" s="240">
        <v>0</v>
      </c>
      <c r="H810" s="240">
        <v>0.22</v>
      </c>
      <c r="I810" s="240">
        <v>14.96</v>
      </c>
      <c r="J810" s="240">
        <v>3.7</v>
      </c>
      <c r="K810" s="240">
        <v>0.86</v>
      </c>
      <c r="L810" s="240">
        <v>0.4</v>
      </c>
      <c r="M810" s="240">
        <v>0</v>
      </c>
      <c r="N810" s="240">
        <v>0</v>
      </c>
      <c r="O810" s="240">
        <v>0</v>
      </c>
      <c r="P810" s="240">
        <v>0</v>
      </c>
      <c r="Q810" s="240">
        <v>0</v>
      </c>
      <c r="R810" s="240">
        <v>0</v>
      </c>
      <c r="S810" s="240">
        <v>0</v>
      </c>
      <c r="T810" s="240">
        <v>0</v>
      </c>
      <c r="U810" s="240">
        <v>0</v>
      </c>
      <c r="V810" s="240">
        <v>0</v>
      </c>
      <c r="W810" s="240">
        <v>0</v>
      </c>
      <c r="X810" s="240">
        <v>0</v>
      </c>
      <c r="Y810" s="240">
        <v>0</v>
      </c>
      <c r="Z810" s="240">
        <v>0</v>
      </c>
      <c r="AA810" s="248">
        <v>0</v>
      </c>
      <c r="AB810" s="93"/>
    </row>
    <row r="811" spans="1:28" ht="19.5" customHeight="1" x14ac:dyDescent="0.15">
      <c r="A811" s="194"/>
      <c r="B811" s="198"/>
      <c r="C811" s="198"/>
      <c r="D811" s="198"/>
      <c r="E811" s="189" t="s">
        <v>150</v>
      </c>
      <c r="F811" s="240">
        <v>8.2000000000000003E-2</v>
      </c>
      <c r="G811" s="240">
        <v>0</v>
      </c>
      <c r="H811" s="240">
        <v>0</v>
      </c>
      <c r="I811" s="240">
        <v>0</v>
      </c>
      <c r="J811" s="240">
        <v>4.3999999999999997E-2</v>
      </c>
      <c r="K811" s="240">
        <v>2.1999999999999999E-2</v>
      </c>
      <c r="L811" s="240">
        <v>1.6E-2</v>
      </c>
      <c r="M811" s="240">
        <v>0</v>
      </c>
      <c r="N811" s="240">
        <v>0</v>
      </c>
      <c r="O811" s="240">
        <v>0</v>
      </c>
      <c r="P811" s="240">
        <v>0</v>
      </c>
      <c r="Q811" s="240">
        <v>0</v>
      </c>
      <c r="R811" s="240">
        <v>0</v>
      </c>
      <c r="S811" s="240">
        <v>0</v>
      </c>
      <c r="T811" s="240">
        <v>0</v>
      </c>
      <c r="U811" s="240">
        <v>0</v>
      </c>
      <c r="V811" s="240">
        <v>0</v>
      </c>
      <c r="W811" s="240">
        <v>0</v>
      </c>
      <c r="X811" s="240">
        <v>0</v>
      </c>
      <c r="Y811" s="240">
        <v>0</v>
      </c>
      <c r="Z811" s="240">
        <v>0</v>
      </c>
      <c r="AA811" s="248">
        <v>0</v>
      </c>
      <c r="AB811" s="93"/>
    </row>
    <row r="812" spans="1:28" ht="19.5" customHeight="1" x14ac:dyDescent="0.15">
      <c r="A812" s="194"/>
      <c r="B812" s="198"/>
      <c r="C812" s="198" t="s">
        <v>162</v>
      </c>
      <c r="D812" s="189" t="s">
        <v>163</v>
      </c>
      <c r="E812" s="189" t="s">
        <v>184</v>
      </c>
      <c r="F812" s="240">
        <v>3.46</v>
      </c>
      <c r="G812" s="240">
        <v>0</v>
      </c>
      <c r="H812" s="240">
        <v>0</v>
      </c>
      <c r="I812" s="240">
        <v>3.01</v>
      </c>
      <c r="J812" s="240">
        <v>0</v>
      </c>
      <c r="K812" s="240">
        <v>0</v>
      </c>
      <c r="L812" s="240">
        <v>0</v>
      </c>
      <c r="M812" s="240">
        <v>0.12</v>
      </c>
      <c r="N812" s="240">
        <v>0</v>
      </c>
      <c r="O812" s="240">
        <v>0</v>
      </c>
      <c r="P812" s="240">
        <v>0</v>
      </c>
      <c r="Q812" s="240">
        <v>0</v>
      </c>
      <c r="R812" s="240">
        <v>0</v>
      </c>
      <c r="S812" s="240">
        <v>0</v>
      </c>
      <c r="T812" s="240">
        <v>0.33</v>
      </c>
      <c r="U812" s="240">
        <v>0</v>
      </c>
      <c r="V812" s="240">
        <v>0</v>
      </c>
      <c r="W812" s="240">
        <v>0</v>
      </c>
      <c r="X812" s="240">
        <v>0</v>
      </c>
      <c r="Y812" s="240">
        <v>0</v>
      </c>
      <c r="Z812" s="240">
        <v>0</v>
      </c>
      <c r="AA812" s="248">
        <v>0</v>
      </c>
      <c r="AB812" s="93"/>
    </row>
    <row r="813" spans="1:28" ht="19.5" customHeight="1" x14ac:dyDescent="0.15">
      <c r="A813" s="194"/>
      <c r="B813" s="198" t="s">
        <v>20</v>
      </c>
      <c r="C813" s="198"/>
      <c r="D813" s="198"/>
      <c r="E813" s="189" t="s">
        <v>150</v>
      </c>
      <c r="F813" s="240">
        <v>0.11799999999999999</v>
      </c>
      <c r="G813" s="240">
        <v>0</v>
      </c>
      <c r="H813" s="240">
        <v>0</v>
      </c>
      <c r="I813" s="240">
        <v>0</v>
      </c>
      <c r="J813" s="240">
        <v>0</v>
      </c>
      <c r="K813" s="240">
        <v>0</v>
      </c>
      <c r="L813" s="240">
        <v>0</v>
      </c>
      <c r="M813" s="240">
        <v>2.1999999999999999E-2</v>
      </c>
      <c r="N813" s="240">
        <v>0</v>
      </c>
      <c r="O813" s="240">
        <v>0</v>
      </c>
      <c r="P813" s="240">
        <v>0</v>
      </c>
      <c r="Q813" s="240">
        <v>0</v>
      </c>
      <c r="R813" s="240">
        <v>0</v>
      </c>
      <c r="S813" s="240">
        <v>0</v>
      </c>
      <c r="T813" s="240">
        <v>9.6000000000000002E-2</v>
      </c>
      <c r="U813" s="240">
        <v>0</v>
      </c>
      <c r="V813" s="240">
        <v>0</v>
      </c>
      <c r="W813" s="240">
        <v>0</v>
      </c>
      <c r="X813" s="240">
        <v>0</v>
      </c>
      <c r="Y813" s="240">
        <v>0</v>
      </c>
      <c r="Z813" s="240">
        <v>0</v>
      </c>
      <c r="AA813" s="248">
        <v>0</v>
      </c>
      <c r="AB813" s="93"/>
    </row>
    <row r="814" spans="1:28" ht="19.5" customHeight="1" x14ac:dyDescent="0.15">
      <c r="A814" s="194"/>
      <c r="B814" s="198"/>
      <c r="C814" s="198"/>
      <c r="D814" s="189" t="s">
        <v>164</v>
      </c>
      <c r="E814" s="189" t="s">
        <v>184</v>
      </c>
      <c r="F814" s="240">
        <v>0.35</v>
      </c>
      <c r="G814" s="240">
        <v>0</v>
      </c>
      <c r="H814" s="240">
        <v>0</v>
      </c>
      <c r="I814" s="240">
        <v>0</v>
      </c>
      <c r="J814" s="240">
        <v>0</v>
      </c>
      <c r="K814" s="240">
        <v>0</v>
      </c>
      <c r="L814" s="240">
        <v>0</v>
      </c>
      <c r="M814" s="240">
        <v>0</v>
      </c>
      <c r="N814" s="240">
        <v>0.35</v>
      </c>
      <c r="O814" s="240">
        <v>0</v>
      </c>
      <c r="P814" s="240">
        <v>0</v>
      </c>
      <c r="Q814" s="240">
        <v>0</v>
      </c>
      <c r="R814" s="240">
        <v>0</v>
      </c>
      <c r="S814" s="240">
        <v>0</v>
      </c>
      <c r="T814" s="240">
        <v>0</v>
      </c>
      <c r="U814" s="240">
        <v>0</v>
      </c>
      <c r="V814" s="240">
        <v>0</v>
      </c>
      <c r="W814" s="240">
        <v>0</v>
      </c>
      <c r="X814" s="240">
        <v>0</v>
      </c>
      <c r="Y814" s="240">
        <v>0</v>
      </c>
      <c r="Z814" s="240">
        <v>0</v>
      </c>
      <c r="AA814" s="248">
        <v>0</v>
      </c>
      <c r="AB814" s="93"/>
    </row>
    <row r="815" spans="1:28" ht="19.5" customHeight="1" x14ac:dyDescent="0.15">
      <c r="A815" s="194" t="s">
        <v>227</v>
      </c>
      <c r="B815" s="198"/>
      <c r="C815" s="198"/>
      <c r="D815" s="198"/>
      <c r="E815" s="189" t="s">
        <v>150</v>
      </c>
      <c r="F815" s="240">
        <v>2.7E-2</v>
      </c>
      <c r="G815" s="240">
        <v>0</v>
      </c>
      <c r="H815" s="240">
        <v>0</v>
      </c>
      <c r="I815" s="240">
        <v>0</v>
      </c>
      <c r="J815" s="240">
        <v>0</v>
      </c>
      <c r="K815" s="240">
        <v>0</v>
      </c>
      <c r="L815" s="240">
        <v>0</v>
      </c>
      <c r="M815" s="240">
        <v>0</v>
      </c>
      <c r="N815" s="240">
        <v>2.7E-2</v>
      </c>
      <c r="O815" s="240">
        <v>0</v>
      </c>
      <c r="P815" s="240">
        <v>0</v>
      </c>
      <c r="Q815" s="240">
        <v>0</v>
      </c>
      <c r="R815" s="240">
        <v>0</v>
      </c>
      <c r="S815" s="240">
        <v>0</v>
      </c>
      <c r="T815" s="240">
        <v>0</v>
      </c>
      <c r="U815" s="240">
        <v>0</v>
      </c>
      <c r="V815" s="240">
        <v>0</v>
      </c>
      <c r="W815" s="240">
        <v>0</v>
      </c>
      <c r="X815" s="240">
        <v>0</v>
      </c>
      <c r="Y815" s="240">
        <v>0</v>
      </c>
      <c r="Z815" s="240">
        <v>0</v>
      </c>
      <c r="AA815" s="248">
        <v>0</v>
      </c>
      <c r="AB815" s="93"/>
    </row>
    <row r="816" spans="1:28" ht="19.5" customHeight="1" x14ac:dyDescent="0.15">
      <c r="A816" s="194"/>
      <c r="B816" s="197"/>
      <c r="C816" s="193" t="s">
        <v>165</v>
      </c>
      <c r="D816" s="188"/>
      <c r="E816" s="189" t="s">
        <v>184</v>
      </c>
      <c r="F816" s="240">
        <v>2.76</v>
      </c>
      <c r="G816" s="240">
        <v>0</v>
      </c>
      <c r="H816" s="240">
        <v>0</v>
      </c>
      <c r="I816" s="240">
        <v>0</v>
      </c>
      <c r="J816" s="240">
        <v>1</v>
      </c>
      <c r="K816" s="240">
        <v>0.26</v>
      </c>
      <c r="L816" s="240">
        <v>0.6</v>
      </c>
      <c r="M816" s="240">
        <v>0.25</v>
      </c>
      <c r="N816" s="240">
        <v>0</v>
      </c>
      <c r="O816" s="240">
        <v>0</v>
      </c>
      <c r="P816" s="240">
        <v>0</v>
      </c>
      <c r="Q816" s="240">
        <v>0.28999999999999998</v>
      </c>
      <c r="R816" s="240">
        <v>0.36</v>
      </c>
      <c r="S816" s="240">
        <v>0</v>
      </c>
      <c r="T816" s="240">
        <v>0</v>
      </c>
      <c r="U816" s="240">
        <v>0</v>
      </c>
      <c r="V816" s="240">
        <v>0</v>
      </c>
      <c r="W816" s="240">
        <v>0</v>
      </c>
      <c r="X816" s="240">
        <v>0</v>
      </c>
      <c r="Y816" s="240">
        <v>0</v>
      </c>
      <c r="Z816" s="240">
        <v>0</v>
      </c>
      <c r="AA816" s="248">
        <v>0</v>
      </c>
      <c r="AB816" s="93"/>
    </row>
    <row r="817" spans="1:28" ht="19.5" customHeight="1" x14ac:dyDescent="0.15">
      <c r="A817" s="194"/>
      <c r="B817" s="197"/>
      <c r="C817" s="197"/>
      <c r="D817" s="191"/>
      <c r="E817" s="189" t="s">
        <v>150</v>
      </c>
      <c r="F817" s="240">
        <v>0.32</v>
      </c>
      <c r="G817" s="240">
        <v>0</v>
      </c>
      <c r="H817" s="240">
        <v>0</v>
      </c>
      <c r="I817" s="240">
        <v>0</v>
      </c>
      <c r="J817" s="240">
        <v>0.05</v>
      </c>
      <c r="K817" s="240">
        <v>1.7999999999999999E-2</v>
      </c>
      <c r="L817" s="240">
        <v>5.3999999999999999E-2</v>
      </c>
      <c r="M817" s="240">
        <v>2.5000000000000001E-2</v>
      </c>
      <c r="N817" s="240">
        <v>0</v>
      </c>
      <c r="O817" s="240">
        <v>0</v>
      </c>
      <c r="P817" s="240">
        <v>0</v>
      </c>
      <c r="Q817" s="240">
        <v>7.9000000000000001E-2</v>
      </c>
      <c r="R817" s="240">
        <v>9.4E-2</v>
      </c>
      <c r="S817" s="240">
        <v>0</v>
      </c>
      <c r="T817" s="240">
        <v>0</v>
      </c>
      <c r="U817" s="240">
        <v>0</v>
      </c>
      <c r="V817" s="240">
        <v>0</v>
      </c>
      <c r="W817" s="240">
        <v>0</v>
      </c>
      <c r="X817" s="240">
        <v>0</v>
      </c>
      <c r="Y817" s="240">
        <v>0</v>
      </c>
      <c r="Z817" s="240">
        <v>0</v>
      </c>
      <c r="AA817" s="248">
        <v>0</v>
      </c>
      <c r="AB817" s="93"/>
    </row>
    <row r="818" spans="1:28" ht="19.5" customHeight="1" x14ac:dyDescent="0.15">
      <c r="A818" s="194"/>
      <c r="B818" s="196"/>
      <c r="C818" s="193" t="s">
        <v>152</v>
      </c>
      <c r="D818" s="188"/>
      <c r="E818" s="189" t="s">
        <v>184</v>
      </c>
      <c r="F818" s="240">
        <v>2772.57</v>
      </c>
      <c r="G818" s="240">
        <v>1.73</v>
      </c>
      <c r="H818" s="240">
        <v>9.67</v>
      </c>
      <c r="I818" s="240">
        <v>12.93</v>
      </c>
      <c r="J818" s="240">
        <v>47.53</v>
      </c>
      <c r="K818" s="240">
        <v>17.43</v>
      </c>
      <c r="L818" s="240">
        <v>3.1</v>
      </c>
      <c r="M818" s="240">
        <v>116.22</v>
      </c>
      <c r="N818" s="240">
        <v>34.130000000000003</v>
      </c>
      <c r="O818" s="240">
        <v>74.89</v>
      </c>
      <c r="P818" s="240">
        <v>64.150000000000006</v>
      </c>
      <c r="Q818" s="240">
        <v>199.85</v>
      </c>
      <c r="R818" s="240">
        <v>362.83</v>
      </c>
      <c r="S818" s="240">
        <v>721.52</v>
      </c>
      <c r="T818" s="240">
        <v>811.47</v>
      </c>
      <c r="U818" s="240">
        <v>205.83</v>
      </c>
      <c r="V818" s="240">
        <v>67.78</v>
      </c>
      <c r="W818" s="240">
        <v>21.15</v>
      </c>
      <c r="X818" s="240">
        <v>0.33</v>
      </c>
      <c r="Y818" s="240">
        <v>0.03</v>
      </c>
      <c r="Z818" s="240">
        <v>0</v>
      </c>
      <c r="AA818" s="248">
        <v>0</v>
      </c>
      <c r="AB818" s="93"/>
    </row>
    <row r="819" spans="1:28" ht="19.5" customHeight="1" x14ac:dyDescent="0.15">
      <c r="A819" s="194"/>
      <c r="B819" s="197"/>
      <c r="C819" s="197"/>
      <c r="D819" s="191"/>
      <c r="E819" s="189" t="s">
        <v>150</v>
      </c>
      <c r="F819" s="240">
        <v>440.67200000000003</v>
      </c>
      <c r="G819" s="240">
        <v>0</v>
      </c>
      <c r="H819" s="240">
        <v>4.9000000000000002E-2</v>
      </c>
      <c r="I819" s="240">
        <v>0.32300000000000001</v>
      </c>
      <c r="J819" s="240">
        <v>2.4769999999999999</v>
      </c>
      <c r="K819" s="240">
        <v>1.2989999999999999</v>
      </c>
      <c r="L819" s="240">
        <v>0.28000000000000003</v>
      </c>
      <c r="M819" s="240">
        <v>11.622</v>
      </c>
      <c r="N819" s="240">
        <v>4.0330000000000004</v>
      </c>
      <c r="O819" s="240">
        <v>10.023999999999999</v>
      </c>
      <c r="P819" s="240">
        <v>8.56499999999998</v>
      </c>
      <c r="Q819" s="240">
        <v>29.141999999999999</v>
      </c>
      <c r="R819" s="240">
        <v>57.008000000000003</v>
      </c>
      <c r="S819" s="240">
        <v>122.94199999999999</v>
      </c>
      <c r="T819" s="240">
        <v>136.25299999999999</v>
      </c>
      <c r="U819" s="240">
        <v>37.755000000000003</v>
      </c>
      <c r="V819" s="240">
        <v>14.26</v>
      </c>
      <c r="W819" s="240">
        <v>4.5720000000000001</v>
      </c>
      <c r="X819" s="240">
        <v>0.06</v>
      </c>
      <c r="Y819" s="240">
        <v>8.0000000000000002E-3</v>
      </c>
      <c r="Z819" s="240">
        <v>0</v>
      </c>
      <c r="AA819" s="248">
        <v>0</v>
      </c>
      <c r="AB819" s="93"/>
    </row>
    <row r="820" spans="1:28" ht="19.5" customHeight="1" x14ac:dyDescent="0.15">
      <c r="A820" s="194"/>
      <c r="B820" s="198" t="s">
        <v>94</v>
      </c>
      <c r="C820" s="189"/>
      <c r="D820" s="189" t="s">
        <v>153</v>
      </c>
      <c r="E820" s="189" t="s">
        <v>184</v>
      </c>
      <c r="F820" s="240">
        <v>598.24</v>
      </c>
      <c r="G820" s="240">
        <v>0</v>
      </c>
      <c r="H820" s="240">
        <v>0</v>
      </c>
      <c r="I820" s="240">
        <v>0</v>
      </c>
      <c r="J820" s="240">
        <v>4.57</v>
      </c>
      <c r="K820" s="240">
        <v>2.63</v>
      </c>
      <c r="L820" s="240">
        <v>0</v>
      </c>
      <c r="M820" s="240">
        <v>0</v>
      </c>
      <c r="N820" s="240">
        <v>5.55</v>
      </c>
      <c r="O820" s="240">
        <v>22</v>
      </c>
      <c r="P820" s="240">
        <v>2.97</v>
      </c>
      <c r="Q820" s="240">
        <v>17.309999999999999</v>
      </c>
      <c r="R820" s="240">
        <v>51.17</v>
      </c>
      <c r="S820" s="240">
        <v>193.31</v>
      </c>
      <c r="T820" s="240">
        <v>175.89</v>
      </c>
      <c r="U820" s="240">
        <v>68.010000000000005</v>
      </c>
      <c r="V820" s="240">
        <v>41.52</v>
      </c>
      <c r="W820" s="240">
        <v>12.95</v>
      </c>
      <c r="X820" s="240">
        <v>0.33</v>
      </c>
      <c r="Y820" s="240">
        <v>0.03</v>
      </c>
      <c r="Z820" s="240">
        <v>0</v>
      </c>
      <c r="AA820" s="252">
        <v>0</v>
      </c>
      <c r="AB820" s="93"/>
    </row>
    <row r="821" spans="1:28" ht="19.5" customHeight="1" x14ac:dyDescent="0.15">
      <c r="A821" s="194"/>
      <c r="B821" s="198"/>
      <c r="C821" s="198" t="s">
        <v>10</v>
      </c>
      <c r="D821" s="198"/>
      <c r="E821" s="189" t="s">
        <v>150</v>
      </c>
      <c r="F821" s="240">
        <v>142.48599999999999</v>
      </c>
      <c r="G821" s="240">
        <v>0</v>
      </c>
      <c r="H821" s="240">
        <v>0</v>
      </c>
      <c r="I821" s="240">
        <v>0</v>
      </c>
      <c r="J821" s="240">
        <v>0.32</v>
      </c>
      <c r="K821" s="240">
        <v>0.26300000000000001</v>
      </c>
      <c r="L821" s="240">
        <v>0</v>
      </c>
      <c r="M821" s="240">
        <v>0</v>
      </c>
      <c r="N821" s="240">
        <v>0.88700000000000001</v>
      </c>
      <c r="O821" s="240">
        <v>3.669</v>
      </c>
      <c r="P821" s="240">
        <v>0.59399999999999997</v>
      </c>
      <c r="Q821" s="240">
        <v>3.593</v>
      </c>
      <c r="R821" s="240">
        <v>11.78</v>
      </c>
      <c r="S821" s="240">
        <v>46.345999999999997</v>
      </c>
      <c r="T821" s="240">
        <v>43.469000000000001</v>
      </c>
      <c r="U821" s="240">
        <v>17.504000000000001</v>
      </c>
      <c r="V821" s="240">
        <v>10.625</v>
      </c>
      <c r="W821" s="240">
        <v>3.3679999999999999</v>
      </c>
      <c r="X821" s="240">
        <v>0.06</v>
      </c>
      <c r="Y821" s="240">
        <v>8.0000000000000002E-3</v>
      </c>
      <c r="Z821" s="240">
        <v>0</v>
      </c>
      <c r="AA821" s="248">
        <v>0</v>
      </c>
      <c r="AB821" s="93"/>
    </row>
    <row r="822" spans="1:28" ht="19.5" customHeight="1" x14ac:dyDescent="0.15">
      <c r="A822" s="194"/>
      <c r="B822" s="198"/>
      <c r="C822" s="198"/>
      <c r="D822" s="189" t="s">
        <v>157</v>
      </c>
      <c r="E822" s="189" t="s">
        <v>184</v>
      </c>
      <c r="F822" s="240">
        <v>160.28</v>
      </c>
      <c r="G822" s="240">
        <v>0</v>
      </c>
      <c r="H822" s="240">
        <v>0</v>
      </c>
      <c r="I822" s="240">
        <v>0</v>
      </c>
      <c r="J822" s="240">
        <v>0</v>
      </c>
      <c r="K822" s="240">
        <v>0</v>
      </c>
      <c r="L822" s="240">
        <v>0</v>
      </c>
      <c r="M822" s="240">
        <v>0</v>
      </c>
      <c r="N822" s="240">
        <v>0</v>
      </c>
      <c r="O822" s="240">
        <v>6.19</v>
      </c>
      <c r="P822" s="240">
        <v>0.82</v>
      </c>
      <c r="Q822" s="240">
        <v>6.59</v>
      </c>
      <c r="R822" s="240">
        <v>15.03</v>
      </c>
      <c r="S822" s="240">
        <v>53.9</v>
      </c>
      <c r="T822" s="240">
        <v>53.63</v>
      </c>
      <c r="U822" s="240">
        <v>21.14</v>
      </c>
      <c r="V822" s="240">
        <v>1.74</v>
      </c>
      <c r="W822" s="240">
        <v>1.24</v>
      </c>
      <c r="X822" s="240">
        <v>0</v>
      </c>
      <c r="Y822" s="240">
        <v>0</v>
      </c>
      <c r="Z822" s="240">
        <v>0</v>
      </c>
      <c r="AA822" s="248">
        <v>0</v>
      </c>
      <c r="AB822" s="93"/>
    </row>
    <row r="823" spans="1:28" ht="19.5" customHeight="1" x14ac:dyDescent="0.15">
      <c r="A823" s="194"/>
      <c r="B823" s="198"/>
      <c r="C823" s="198"/>
      <c r="D823" s="198"/>
      <c r="E823" s="189" t="s">
        <v>150</v>
      </c>
      <c r="F823" s="240">
        <v>37.996000000000002</v>
      </c>
      <c r="G823" s="240">
        <v>0</v>
      </c>
      <c r="H823" s="240">
        <v>0</v>
      </c>
      <c r="I823" s="240">
        <v>0</v>
      </c>
      <c r="J823" s="240">
        <v>0</v>
      </c>
      <c r="K823" s="240">
        <v>0</v>
      </c>
      <c r="L823" s="240">
        <v>0</v>
      </c>
      <c r="M823" s="240">
        <v>0</v>
      </c>
      <c r="N823" s="240">
        <v>0</v>
      </c>
      <c r="O823" s="240">
        <v>0.82299999999999995</v>
      </c>
      <c r="P823" s="240">
        <v>0.16400000000000001</v>
      </c>
      <c r="Q823" s="240">
        <v>1.236</v>
      </c>
      <c r="R823" s="240">
        <v>3.46</v>
      </c>
      <c r="S823" s="240">
        <v>12.898999999999999</v>
      </c>
      <c r="T823" s="240">
        <v>13.324999999999999</v>
      </c>
      <c r="U823" s="240">
        <v>5.3150000000000004</v>
      </c>
      <c r="V823" s="240">
        <v>0.45100000000000001</v>
      </c>
      <c r="W823" s="240">
        <v>0.32300000000000001</v>
      </c>
      <c r="X823" s="240">
        <v>0</v>
      </c>
      <c r="Y823" s="240">
        <v>0</v>
      </c>
      <c r="Z823" s="240">
        <v>0</v>
      </c>
      <c r="AA823" s="248">
        <v>0</v>
      </c>
      <c r="AB823" s="93"/>
    </row>
    <row r="824" spans="1:28" ht="19.5" customHeight="1" x14ac:dyDescent="0.15">
      <c r="A824" s="194"/>
      <c r="B824" s="198" t="s">
        <v>65</v>
      </c>
      <c r="C824" s="198" t="s">
        <v>159</v>
      </c>
      <c r="D824" s="189" t="s">
        <v>160</v>
      </c>
      <c r="E824" s="189" t="s">
        <v>184</v>
      </c>
      <c r="F824" s="240">
        <v>437.96</v>
      </c>
      <c r="G824" s="240">
        <v>0</v>
      </c>
      <c r="H824" s="240">
        <v>0</v>
      </c>
      <c r="I824" s="240">
        <v>0</v>
      </c>
      <c r="J824" s="240">
        <v>4.57</v>
      </c>
      <c r="K824" s="240">
        <v>2.63</v>
      </c>
      <c r="L824" s="240">
        <v>0</v>
      </c>
      <c r="M824" s="240">
        <v>0</v>
      </c>
      <c r="N824" s="240">
        <v>5.55</v>
      </c>
      <c r="O824" s="240">
        <v>15.81</v>
      </c>
      <c r="P824" s="240">
        <v>2.15</v>
      </c>
      <c r="Q824" s="240">
        <v>10.72</v>
      </c>
      <c r="R824" s="240">
        <v>36.14</v>
      </c>
      <c r="S824" s="240">
        <v>139.41</v>
      </c>
      <c r="T824" s="240">
        <v>122.26</v>
      </c>
      <c r="U824" s="240">
        <v>46.87</v>
      </c>
      <c r="V824" s="240">
        <v>39.78</v>
      </c>
      <c r="W824" s="240">
        <v>11.71</v>
      </c>
      <c r="X824" s="240">
        <v>0.33</v>
      </c>
      <c r="Y824" s="240">
        <v>0.03</v>
      </c>
      <c r="Z824" s="240">
        <v>0</v>
      </c>
      <c r="AA824" s="248">
        <v>0</v>
      </c>
      <c r="AB824" s="93"/>
    </row>
    <row r="825" spans="1:28" ht="19.5" customHeight="1" x14ac:dyDescent="0.15">
      <c r="A825" s="194"/>
      <c r="B825" s="198"/>
      <c r="C825" s="198"/>
      <c r="D825" s="198"/>
      <c r="E825" s="189" t="s">
        <v>150</v>
      </c>
      <c r="F825" s="240">
        <v>104.49</v>
      </c>
      <c r="G825" s="240">
        <v>0</v>
      </c>
      <c r="H825" s="240">
        <v>0</v>
      </c>
      <c r="I825" s="240">
        <v>0</v>
      </c>
      <c r="J825" s="240">
        <v>0.32</v>
      </c>
      <c r="K825" s="240">
        <v>0.26300000000000001</v>
      </c>
      <c r="L825" s="240">
        <v>0</v>
      </c>
      <c r="M825" s="240">
        <v>0</v>
      </c>
      <c r="N825" s="240">
        <v>0.88700000000000001</v>
      </c>
      <c r="O825" s="240">
        <v>2.8460000000000001</v>
      </c>
      <c r="P825" s="240">
        <v>0.43</v>
      </c>
      <c r="Q825" s="240">
        <v>2.3570000000000002</v>
      </c>
      <c r="R825" s="240">
        <v>8.32</v>
      </c>
      <c r="S825" s="240">
        <v>33.447000000000003</v>
      </c>
      <c r="T825" s="240">
        <v>30.143999999999998</v>
      </c>
      <c r="U825" s="240">
        <v>12.189</v>
      </c>
      <c r="V825" s="240">
        <v>10.173999999999999</v>
      </c>
      <c r="W825" s="240">
        <v>3.0449999999999999</v>
      </c>
      <c r="X825" s="240">
        <v>0.06</v>
      </c>
      <c r="Y825" s="240">
        <v>8.0000000000000002E-3</v>
      </c>
      <c r="Z825" s="240">
        <v>0</v>
      </c>
      <c r="AA825" s="248">
        <v>0</v>
      </c>
      <c r="AB825" s="93"/>
    </row>
    <row r="826" spans="1:28" ht="19.5" customHeight="1" x14ac:dyDescent="0.15">
      <c r="A826" s="194" t="s">
        <v>85</v>
      </c>
      <c r="B826" s="198"/>
      <c r="C826" s="198"/>
      <c r="D826" s="189" t="s">
        <v>166</v>
      </c>
      <c r="E826" s="189" t="s">
        <v>184</v>
      </c>
      <c r="F826" s="240">
        <v>0</v>
      </c>
      <c r="G826" s="240">
        <v>0</v>
      </c>
      <c r="H826" s="240">
        <v>0</v>
      </c>
      <c r="I826" s="240">
        <v>0</v>
      </c>
      <c r="J826" s="240">
        <v>0</v>
      </c>
      <c r="K826" s="240">
        <v>0</v>
      </c>
      <c r="L826" s="240">
        <v>0</v>
      </c>
      <c r="M826" s="240">
        <v>0</v>
      </c>
      <c r="N826" s="240">
        <v>0</v>
      </c>
      <c r="O826" s="240">
        <v>0</v>
      </c>
      <c r="P826" s="240">
        <v>0</v>
      </c>
      <c r="Q826" s="240">
        <v>0</v>
      </c>
      <c r="R826" s="240">
        <v>0</v>
      </c>
      <c r="S826" s="240">
        <v>0</v>
      </c>
      <c r="T826" s="240">
        <v>0</v>
      </c>
      <c r="U826" s="240">
        <v>0</v>
      </c>
      <c r="V826" s="240">
        <v>0</v>
      </c>
      <c r="W826" s="240">
        <v>0</v>
      </c>
      <c r="X826" s="240">
        <v>0</v>
      </c>
      <c r="Y826" s="240">
        <v>0</v>
      </c>
      <c r="Z826" s="240">
        <v>0</v>
      </c>
      <c r="AA826" s="248">
        <v>0</v>
      </c>
      <c r="AB826" s="93"/>
    </row>
    <row r="827" spans="1:28" ht="19.5" customHeight="1" x14ac:dyDescent="0.15">
      <c r="A827" s="194"/>
      <c r="B827" s="198"/>
      <c r="C827" s="198" t="s">
        <v>162</v>
      </c>
      <c r="D827" s="198"/>
      <c r="E827" s="189" t="s">
        <v>150</v>
      </c>
      <c r="F827" s="240">
        <v>0</v>
      </c>
      <c r="G827" s="240">
        <v>0</v>
      </c>
      <c r="H827" s="240">
        <v>0</v>
      </c>
      <c r="I827" s="240">
        <v>0</v>
      </c>
      <c r="J827" s="240">
        <v>0</v>
      </c>
      <c r="K827" s="240">
        <v>0</v>
      </c>
      <c r="L827" s="240">
        <v>0</v>
      </c>
      <c r="M827" s="240">
        <v>0</v>
      </c>
      <c r="N827" s="240">
        <v>0</v>
      </c>
      <c r="O827" s="240">
        <v>0</v>
      </c>
      <c r="P827" s="240">
        <v>0</v>
      </c>
      <c r="Q827" s="240">
        <v>0</v>
      </c>
      <c r="R827" s="240">
        <v>0</v>
      </c>
      <c r="S827" s="240">
        <v>0</v>
      </c>
      <c r="T827" s="240">
        <v>0</v>
      </c>
      <c r="U827" s="240">
        <v>0</v>
      </c>
      <c r="V827" s="240">
        <v>0</v>
      </c>
      <c r="W827" s="240">
        <v>0</v>
      </c>
      <c r="X827" s="240">
        <v>0</v>
      </c>
      <c r="Y827" s="240">
        <v>0</v>
      </c>
      <c r="Z827" s="240">
        <v>0</v>
      </c>
      <c r="AA827" s="248">
        <v>0</v>
      </c>
      <c r="AB827" s="93"/>
    </row>
    <row r="828" spans="1:28" ht="19.5" customHeight="1" x14ac:dyDescent="0.15">
      <c r="A828" s="194"/>
      <c r="B828" s="198" t="s">
        <v>20</v>
      </c>
      <c r="C828" s="198"/>
      <c r="D828" s="189" t="s">
        <v>164</v>
      </c>
      <c r="E828" s="189" t="s">
        <v>184</v>
      </c>
      <c r="F828" s="240">
        <v>0</v>
      </c>
      <c r="G828" s="240">
        <v>0</v>
      </c>
      <c r="H828" s="240">
        <v>0</v>
      </c>
      <c r="I828" s="240">
        <v>0</v>
      </c>
      <c r="J828" s="240">
        <v>0</v>
      </c>
      <c r="K828" s="240">
        <v>0</v>
      </c>
      <c r="L828" s="240">
        <v>0</v>
      </c>
      <c r="M828" s="240">
        <v>0</v>
      </c>
      <c r="N828" s="240">
        <v>0</v>
      </c>
      <c r="O828" s="240">
        <v>0</v>
      </c>
      <c r="P828" s="240">
        <v>0</v>
      </c>
      <c r="Q828" s="240">
        <v>0</v>
      </c>
      <c r="R828" s="240">
        <v>0</v>
      </c>
      <c r="S828" s="240">
        <v>0</v>
      </c>
      <c r="T828" s="240">
        <v>0</v>
      </c>
      <c r="U828" s="240">
        <v>0</v>
      </c>
      <c r="V828" s="240">
        <v>0</v>
      </c>
      <c r="W828" s="240">
        <v>0</v>
      </c>
      <c r="X828" s="240">
        <v>0</v>
      </c>
      <c r="Y828" s="240">
        <v>0</v>
      </c>
      <c r="Z828" s="240">
        <v>0</v>
      </c>
      <c r="AA828" s="248">
        <v>0</v>
      </c>
      <c r="AB828" s="93"/>
    </row>
    <row r="829" spans="1:28" ht="19.5" customHeight="1" x14ac:dyDescent="0.15">
      <c r="A829" s="194"/>
      <c r="B829" s="198"/>
      <c r="C829" s="198"/>
      <c r="D829" s="198"/>
      <c r="E829" s="189" t="s">
        <v>150</v>
      </c>
      <c r="F829" s="240">
        <v>0</v>
      </c>
      <c r="G829" s="240">
        <v>0</v>
      </c>
      <c r="H829" s="240">
        <v>0</v>
      </c>
      <c r="I829" s="240">
        <v>0</v>
      </c>
      <c r="J829" s="240">
        <v>0</v>
      </c>
      <c r="K829" s="240">
        <v>0</v>
      </c>
      <c r="L829" s="240">
        <v>0</v>
      </c>
      <c r="M829" s="240">
        <v>0</v>
      </c>
      <c r="N829" s="240">
        <v>0</v>
      </c>
      <c r="O829" s="240">
        <v>0</v>
      </c>
      <c r="P829" s="240">
        <v>0</v>
      </c>
      <c r="Q829" s="240">
        <v>0</v>
      </c>
      <c r="R829" s="240">
        <v>0</v>
      </c>
      <c r="S829" s="240">
        <v>0</v>
      </c>
      <c r="T829" s="240">
        <v>0</v>
      </c>
      <c r="U829" s="240">
        <v>0</v>
      </c>
      <c r="V829" s="240">
        <v>0</v>
      </c>
      <c r="W829" s="240">
        <v>0</v>
      </c>
      <c r="X829" s="240">
        <v>0</v>
      </c>
      <c r="Y829" s="240">
        <v>0</v>
      </c>
      <c r="Z829" s="240">
        <v>0</v>
      </c>
      <c r="AA829" s="248">
        <v>0</v>
      </c>
      <c r="AB829" s="93"/>
    </row>
    <row r="830" spans="1:28" ht="19.5" customHeight="1" x14ac:dyDescent="0.15">
      <c r="A830" s="194"/>
      <c r="B830" s="197"/>
      <c r="C830" s="193" t="s">
        <v>165</v>
      </c>
      <c r="D830" s="188"/>
      <c r="E830" s="189" t="s">
        <v>184</v>
      </c>
      <c r="F830" s="240">
        <v>2174.33</v>
      </c>
      <c r="G830" s="240">
        <v>1.73</v>
      </c>
      <c r="H830" s="240">
        <v>9.67</v>
      </c>
      <c r="I830" s="240">
        <v>12.93</v>
      </c>
      <c r="J830" s="240">
        <v>42.96</v>
      </c>
      <c r="K830" s="240">
        <v>14.8</v>
      </c>
      <c r="L830" s="240">
        <v>3.1</v>
      </c>
      <c r="M830" s="240">
        <v>116.22</v>
      </c>
      <c r="N830" s="240">
        <v>28.58</v>
      </c>
      <c r="O830" s="240">
        <v>52.89</v>
      </c>
      <c r="P830" s="240">
        <v>61.18</v>
      </c>
      <c r="Q830" s="240">
        <v>182.54</v>
      </c>
      <c r="R830" s="240">
        <v>311.66000000000003</v>
      </c>
      <c r="S830" s="240">
        <v>528.21</v>
      </c>
      <c r="T830" s="240">
        <v>635.58000000000004</v>
      </c>
      <c r="U830" s="240">
        <v>137.82</v>
      </c>
      <c r="V830" s="240">
        <v>26.26</v>
      </c>
      <c r="W830" s="240">
        <v>8.1999999999999993</v>
      </c>
      <c r="X830" s="240">
        <v>0</v>
      </c>
      <c r="Y830" s="240">
        <v>0</v>
      </c>
      <c r="Z830" s="240">
        <v>0</v>
      </c>
      <c r="AA830" s="248">
        <v>0</v>
      </c>
      <c r="AB830" s="93"/>
    </row>
    <row r="831" spans="1:28" ht="19.5" customHeight="1" thickBot="1" x14ac:dyDescent="0.2">
      <c r="A831" s="199"/>
      <c r="B831" s="200"/>
      <c r="C831" s="200"/>
      <c r="D831" s="201"/>
      <c r="E831" s="202" t="s">
        <v>150</v>
      </c>
      <c r="F831" s="240">
        <v>298.18599999999998</v>
      </c>
      <c r="G831" s="251">
        <v>0</v>
      </c>
      <c r="H831" s="250">
        <v>4.9000000000000002E-2</v>
      </c>
      <c r="I831" s="250">
        <v>0.32300000000000001</v>
      </c>
      <c r="J831" s="250">
        <v>2.157</v>
      </c>
      <c r="K831" s="250">
        <v>1.036</v>
      </c>
      <c r="L831" s="250">
        <v>0.28000000000000003</v>
      </c>
      <c r="M831" s="250">
        <v>11.622</v>
      </c>
      <c r="N831" s="250">
        <v>3.1459999999999999</v>
      </c>
      <c r="O831" s="250">
        <v>6.3549999999999898</v>
      </c>
      <c r="P831" s="250">
        <v>7.9709999999999797</v>
      </c>
      <c r="Q831" s="250">
        <v>25.548999999999999</v>
      </c>
      <c r="R831" s="250">
        <v>45.228000000000002</v>
      </c>
      <c r="S831" s="250">
        <v>76.596000000000103</v>
      </c>
      <c r="T831" s="250">
        <v>92.784000000000106</v>
      </c>
      <c r="U831" s="250">
        <v>20.251000000000001</v>
      </c>
      <c r="V831" s="250">
        <v>3.6349999999999998</v>
      </c>
      <c r="W831" s="250">
        <v>1.204</v>
      </c>
      <c r="X831" s="250">
        <v>0</v>
      </c>
      <c r="Y831" s="250">
        <v>0</v>
      </c>
      <c r="Z831" s="250">
        <v>0</v>
      </c>
      <c r="AA831" s="249">
        <v>0</v>
      </c>
      <c r="AB831" s="93"/>
    </row>
    <row r="832" spans="1:28" ht="19.5" customHeight="1" x14ac:dyDescent="0.15">
      <c r="A832" s="372" t="s">
        <v>119</v>
      </c>
      <c r="B832" s="375" t="s">
        <v>120</v>
      </c>
      <c r="C832" s="376"/>
      <c r="D832" s="377"/>
      <c r="E832" s="198" t="s">
        <v>184</v>
      </c>
      <c r="F832" s="248">
        <v>96.08</v>
      </c>
    </row>
    <row r="833" spans="1:28" ht="19.5" customHeight="1" x14ac:dyDescent="0.15">
      <c r="A833" s="373"/>
      <c r="B833" s="378" t="s">
        <v>206</v>
      </c>
      <c r="C833" s="379"/>
      <c r="D833" s="380"/>
      <c r="E833" s="189" t="s">
        <v>184</v>
      </c>
      <c r="F833" s="248">
        <v>62.09</v>
      </c>
    </row>
    <row r="834" spans="1:28" ht="19.5" customHeight="1" x14ac:dyDescent="0.15">
      <c r="A834" s="374"/>
      <c r="B834" s="378" t="s">
        <v>207</v>
      </c>
      <c r="C834" s="379"/>
      <c r="D834" s="380"/>
      <c r="E834" s="189" t="s">
        <v>184</v>
      </c>
      <c r="F834" s="248">
        <v>33.99</v>
      </c>
    </row>
    <row r="835" spans="1:28" ht="19.5" customHeight="1" thickBot="1" x14ac:dyDescent="0.2">
      <c r="A835" s="381" t="s">
        <v>205</v>
      </c>
      <c r="B835" s="382"/>
      <c r="C835" s="382"/>
      <c r="D835" s="383"/>
      <c r="E835" s="203" t="s">
        <v>184</v>
      </c>
      <c r="F835" s="247">
        <v>0</v>
      </c>
    </row>
    <row r="837" spans="1:28" ht="19.5" customHeight="1" x14ac:dyDescent="0.15">
      <c r="A837" s="88" t="s">
        <v>387</v>
      </c>
      <c r="F837" s="261" t="s">
        <v>525</v>
      </c>
    </row>
    <row r="838" spans="1:28" ht="19.5" customHeight="1" thickBot="1" x14ac:dyDescent="0.2">
      <c r="A838" s="369" t="s">
        <v>28</v>
      </c>
      <c r="B838" s="371"/>
      <c r="C838" s="371"/>
      <c r="D838" s="371"/>
      <c r="E838" s="371"/>
      <c r="F838" s="371"/>
      <c r="G838" s="371"/>
      <c r="H838" s="371"/>
      <c r="I838" s="371"/>
      <c r="J838" s="371"/>
      <c r="K838" s="371"/>
      <c r="L838" s="371"/>
      <c r="M838" s="371"/>
      <c r="N838" s="371"/>
      <c r="O838" s="371"/>
      <c r="P838" s="371"/>
      <c r="Q838" s="371"/>
      <c r="R838" s="371"/>
      <c r="S838" s="371"/>
      <c r="T838" s="371"/>
      <c r="U838" s="371"/>
      <c r="V838" s="371"/>
      <c r="W838" s="371"/>
      <c r="X838" s="371"/>
      <c r="Y838" s="371"/>
      <c r="Z838" s="371"/>
      <c r="AA838" s="371"/>
    </row>
    <row r="839" spans="1:28" ht="19.5" customHeight="1" x14ac:dyDescent="0.15">
      <c r="A839" s="185" t="s">
        <v>180</v>
      </c>
      <c r="B839" s="186"/>
      <c r="C839" s="186"/>
      <c r="D839" s="186"/>
      <c r="E839" s="186"/>
      <c r="F839" s="90" t="s">
        <v>181</v>
      </c>
      <c r="G839" s="91"/>
      <c r="H839" s="91"/>
      <c r="I839" s="91"/>
      <c r="J839" s="91"/>
      <c r="K839" s="91"/>
      <c r="L839" s="91"/>
      <c r="M839" s="91"/>
      <c r="N839" s="91"/>
      <c r="O839" s="91"/>
      <c r="P839" s="91"/>
      <c r="Q839" s="260"/>
      <c r="R839" s="92"/>
      <c r="S839" s="91"/>
      <c r="T839" s="91"/>
      <c r="U839" s="91"/>
      <c r="V839" s="91"/>
      <c r="W839" s="91"/>
      <c r="X839" s="91"/>
      <c r="Y839" s="91"/>
      <c r="Z839" s="91"/>
      <c r="AA839" s="259" t="s">
        <v>182</v>
      </c>
      <c r="AB839" s="93"/>
    </row>
    <row r="840" spans="1:28" ht="19.5" customHeight="1" x14ac:dyDescent="0.15">
      <c r="A840" s="187" t="s">
        <v>183</v>
      </c>
      <c r="B840" s="188"/>
      <c r="C840" s="188"/>
      <c r="D840" s="188"/>
      <c r="E840" s="189" t="s">
        <v>184</v>
      </c>
      <c r="F840" s="240">
        <v>1273.3</v>
      </c>
      <c r="G840" s="256" t="s">
        <v>185</v>
      </c>
      <c r="H840" s="256" t="s">
        <v>186</v>
      </c>
      <c r="I840" s="256" t="s">
        <v>187</v>
      </c>
      <c r="J840" s="256" t="s">
        <v>188</v>
      </c>
      <c r="K840" s="256" t="s">
        <v>228</v>
      </c>
      <c r="L840" s="256" t="s">
        <v>229</v>
      </c>
      <c r="M840" s="256" t="s">
        <v>230</v>
      </c>
      <c r="N840" s="256" t="s">
        <v>231</v>
      </c>
      <c r="O840" s="256" t="s">
        <v>232</v>
      </c>
      <c r="P840" s="256" t="s">
        <v>233</v>
      </c>
      <c r="Q840" s="258" t="s">
        <v>234</v>
      </c>
      <c r="R840" s="257" t="s">
        <v>235</v>
      </c>
      <c r="S840" s="256" t="s">
        <v>236</v>
      </c>
      <c r="T840" s="256" t="s">
        <v>237</v>
      </c>
      <c r="U840" s="256" t="s">
        <v>238</v>
      </c>
      <c r="V840" s="256" t="s">
        <v>239</v>
      </c>
      <c r="W840" s="256" t="s">
        <v>42</v>
      </c>
      <c r="X840" s="256" t="s">
        <v>147</v>
      </c>
      <c r="Y840" s="256" t="s">
        <v>148</v>
      </c>
      <c r="Z840" s="256" t="s">
        <v>149</v>
      </c>
      <c r="AA840" s="253"/>
      <c r="AB840" s="93"/>
    </row>
    <row r="841" spans="1:28" ht="19.5" customHeight="1" x14ac:dyDescent="0.15">
      <c r="A841" s="190"/>
      <c r="B841" s="191"/>
      <c r="C841" s="191"/>
      <c r="D841" s="191"/>
      <c r="E841" s="189" t="s">
        <v>150</v>
      </c>
      <c r="F841" s="240">
        <v>312.98500000000001</v>
      </c>
      <c r="G841" s="254"/>
      <c r="H841" s="254"/>
      <c r="I841" s="254"/>
      <c r="J841" s="254"/>
      <c r="K841" s="254"/>
      <c r="L841" s="254"/>
      <c r="M841" s="254"/>
      <c r="N841" s="254"/>
      <c r="O841" s="254"/>
      <c r="P841" s="254"/>
      <c r="Q841" s="255"/>
      <c r="R841" s="94"/>
      <c r="S841" s="254"/>
      <c r="T841" s="254"/>
      <c r="U841" s="254"/>
      <c r="V841" s="254"/>
      <c r="W841" s="254"/>
      <c r="X841" s="254"/>
      <c r="Y841" s="254"/>
      <c r="Z841" s="254"/>
      <c r="AA841" s="253" t="s">
        <v>151</v>
      </c>
      <c r="AB841" s="93"/>
    </row>
    <row r="842" spans="1:28" ht="19.5" customHeight="1" x14ac:dyDescent="0.15">
      <c r="A842" s="192"/>
      <c r="B842" s="193" t="s">
        <v>152</v>
      </c>
      <c r="C842" s="188"/>
      <c r="D842" s="188"/>
      <c r="E842" s="189" t="s">
        <v>184</v>
      </c>
      <c r="F842" s="240">
        <v>1145.48</v>
      </c>
      <c r="G842" s="240">
        <v>0</v>
      </c>
      <c r="H842" s="240">
        <v>15.01</v>
      </c>
      <c r="I842" s="240">
        <v>14.56</v>
      </c>
      <c r="J842" s="240">
        <v>18.760000000000002</v>
      </c>
      <c r="K842" s="240">
        <v>14.76</v>
      </c>
      <c r="L842" s="240">
        <v>20.92</v>
      </c>
      <c r="M842" s="240">
        <v>17.670000000000002</v>
      </c>
      <c r="N842" s="240">
        <v>29.28</v>
      </c>
      <c r="O842" s="240">
        <v>45.22</v>
      </c>
      <c r="P842" s="240">
        <v>85.68</v>
      </c>
      <c r="Q842" s="240">
        <v>125.19</v>
      </c>
      <c r="R842" s="240">
        <v>180.98</v>
      </c>
      <c r="S842" s="240">
        <v>175.82</v>
      </c>
      <c r="T842" s="240">
        <v>141.18</v>
      </c>
      <c r="U842" s="240">
        <v>122.28</v>
      </c>
      <c r="V842" s="240">
        <v>53.32</v>
      </c>
      <c r="W842" s="240">
        <v>30.3</v>
      </c>
      <c r="X842" s="240">
        <v>28.61</v>
      </c>
      <c r="Y842" s="240">
        <v>15.9</v>
      </c>
      <c r="Z842" s="240">
        <v>5.46</v>
      </c>
      <c r="AA842" s="248">
        <v>4.58</v>
      </c>
      <c r="AB842" s="93"/>
    </row>
    <row r="843" spans="1:28" ht="19.5" customHeight="1" x14ac:dyDescent="0.15">
      <c r="A843" s="194"/>
      <c r="B843" s="195"/>
      <c r="C843" s="191"/>
      <c r="D843" s="191"/>
      <c r="E843" s="189" t="s">
        <v>150</v>
      </c>
      <c r="F843" s="240">
        <v>312.98500000000001</v>
      </c>
      <c r="G843" s="240">
        <v>0</v>
      </c>
      <c r="H843" s="240">
        <v>8.9999999999999993E-3</v>
      </c>
      <c r="I843" s="240">
        <v>0.26200000000000001</v>
      </c>
      <c r="J843" s="240">
        <v>1.169</v>
      </c>
      <c r="K843" s="240">
        <v>2.13</v>
      </c>
      <c r="L843" s="240">
        <v>4.2969999999999997</v>
      </c>
      <c r="M843" s="240">
        <v>3.6890000000000001</v>
      </c>
      <c r="N843" s="240">
        <v>6.2930000000000001</v>
      </c>
      <c r="O843" s="240">
        <v>11.913</v>
      </c>
      <c r="P843" s="240">
        <v>24.062999999999999</v>
      </c>
      <c r="Q843" s="240">
        <v>38.103000000000002</v>
      </c>
      <c r="R843" s="240">
        <v>53.301000000000002</v>
      </c>
      <c r="S843" s="240">
        <v>54.179000000000002</v>
      </c>
      <c r="T843" s="240">
        <v>40.692999999999998</v>
      </c>
      <c r="U843" s="240">
        <v>33.646000000000001</v>
      </c>
      <c r="V843" s="240">
        <v>15.481999999999999</v>
      </c>
      <c r="W843" s="240">
        <v>8.6029999999999998</v>
      </c>
      <c r="X843" s="240">
        <v>7.8659999999999997</v>
      </c>
      <c r="Y843" s="240">
        <v>4.2759999999999998</v>
      </c>
      <c r="Z843" s="240">
        <v>1.5940000000000001</v>
      </c>
      <c r="AA843" s="248">
        <v>1.417</v>
      </c>
      <c r="AB843" s="93"/>
    </row>
    <row r="844" spans="1:28" ht="19.5" customHeight="1" x14ac:dyDescent="0.15">
      <c r="A844" s="194"/>
      <c r="B844" s="196"/>
      <c r="C844" s="193" t="s">
        <v>152</v>
      </c>
      <c r="D844" s="188"/>
      <c r="E844" s="189" t="s">
        <v>184</v>
      </c>
      <c r="F844" s="240">
        <v>741.39</v>
      </c>
      <c r="G844" s="240">
        <v>0</v>
      </c>
      <c r="H844" s="240">
        <v>15.01</v>
      </c>
      <c r="I844" s="240">
        <v>4.57</v>
      </c>
      <c r="J844" s="240">
        <v>5.8</v>
      </c>
      <c r="K844" s="240">
        <v>12.51</v>
      </c>
      <c r="L844" s="240">
        <v>20.71</v>
      </c>
      <c r="M844" s="240">
        <v>16.579999999999998</v>
      </c>
      <c r="N844" s="240">
        <v>18.239999999999998</v>
      </c>
      <c r="O844" s="240">
        <v>35.14</v>
      </c>
      <c r="P844" s="240">
        <v>64.61</v>
      </c>
      <c r="Q844" s="240">
        <v>94.86</v>
      </c>
      <c r="R844" s="240">
        <v>123.94</v>
      </c>
      <c r="S844" s="240">
        <v>128.68</v>
      </c>
      <c r="T844" s="240">
        <v>87.14</v>
      </c>
      <c r="U844" s="240">
        <v>61.79</v>
      </c>
      <c r="V844" s="240">
        <v>20.21</v>
      </c>
      <c r="W844" s="240">
        <v>12.96</v>
      </c>
      <c r="X844" s="240">
        <v>12.69</v>
      </c>
      <c r="Y844" s="240">
        <v>1.72</v>
      </c>
      <c r="Z844" s="240">
        <v>2.63</v>
      </c>
      <c r="AA844" s="248">
        <v>1.6</v>
      </c>
      <c r="AB844" s="93"/>
    </row>
    <row r="845" spans="1:28" ht="19.5" customHeight="1" x14ac:dyDescent="0.15">
      <c r="A845" s="194"/>
      <c r="B845" s="197"/>
      <c r="C845" s="197"/>
      <c r="D845" s="191"/>
      <c r="E845" s="189" t="s">
        <v>150</v>
      </c>
      <c r="F845" s="240">
        <v>241.3</v>
      </c>
      <c r="G845" s="240">
        <v>0</v>
      </c>
      <c r="H845" s="240">
        <v>8.9999999999999993E-3</v>
      </c>
      <c r="I845" s="240">
        <v>8.0000000000000002E-3</v>
      </c>
      <c r="J845" s="240">
        <v>0.498</v>
      </c>
      <c r="K845" s="240">
        <v>1.952</v>
      </c>
      <c r="L845" s="240">
        <v>4.2779999999999996</v>
      </c>
      <c r="M845" s="240">
        <v>3.5720000000000001</v>
      </c>
      <c r="N845" s="240">
        <v>5.0670000000000002</v>
      </c>
      <c r="O845" s="240">
        <v>10.662000000000001</v>
      </c>
      <c r="P845" s="240">
        <v>21.204999999999998</v>
      </c>
      <c r="Q845" s="240">
        <v>33.707000000000001</v>
      </c>
      <c r="R845" s="240">
        <v>44.411999999999999</v>
      </c>
      <c r="S845" s="240">
        <v>45.97</v>
      </c>
      <c r="T845" s="240">
        <v>30.297999999999998</v>
      </c>
      <c r="U845" s="240">
        <v>20.908000000000001</v>
      </c>
      <c r="V845" s="240">
        <v>7.907</v>
      </c>
      <c r="W845" s="240">
        <v>4.343</v>
      </c>
      <c r="X845" s="240">
        <v>4.3490000000000002</v>
      </c>
      <c r="Y845" s="240">
        <v>0.58399999999999996</v>
      </c>
      <c r="Z845" s="240">
        <v>0.92800000000000005</v>
      </c>
      <c r="AA845" s="248">
        <v>0.64300000000000002</v>
      </c>
      <c r="AB845" s="93"/>
    </row>
    <row r="846" spans="1:28" ht="19.5" customHeight="1" x14ac:dyDescent="0.15">
      <c r="A846" s="194"/>
      <c r="B846" s="198"/>
      <c r="C846" s="189"/>
      <c r="D846" s="189" t="s">
        <v>153</v>
      </c>
      <c r="E846" s="189" t="s">
        <v>184</v>
      </c>
      <c r="F846" s="240">
        <v>725.15</v>
      </c>
      <c r="G846" s="240">
        <v>0</v>
      </c>
      <c r="H846" s="240">
        <v>14.16</v>
      </c>
      <c r="I846" s="240">
        <v>4.2699999999999996</v>
      </c>
      <c r="J846" s="240">
        <v>4.84</v>
      </c>
      <c r="K846" s="240">
        <v>12.51</v>
      </c>
      <c r="L846" s="240">
        <v>20.57</v>
      </c>
      <c r="M846" s="240">
        <v>15.99</v>
      </c>
      <c r="N846" s="240">
        <v>18.239999999999998</v>
      </c>
      <c r="O846" s="240">
        <v>35.14</v>
      </c>
      <c r="P846" s="240">
        <v>58.89</v>
      </c>
      <c r="Q846" s="240">
        <v>90.78</v>
      </c>
      <c r="R846" s="240">
        <v>122.51</v>
      </c>
      <c r="S846" s="240">
        <v>127.6</v>
      </c>
      <c r="T846" s="240">
        <v>86.24</v>
      </c>
      <c r="U846" s="240">
        <v>61.6</v>
      </c>
      <c r="V846" s="240">
        <v>20.21</v>
      </c>
      <c r="W846" s="240">
        <v>12.96</v>
      </c>
      <c r="X846" s="240">
        <v>12.69</v>
      </c>
      <c r="Y846" s="240">
        <v>1.72</v>
      </c>
      <c r="Z846" s="240">
        <v>2.63</v>
      </c>
      <c r="AA846" s="248">
        <v>1.6</v>
      </c>
      <c r="AB846" s="93"/>
    </row>
    <row r="847" spans="1:28" ht="19.5" customHeight="1" x14ac:dyDescent="0.15">
      <c r="A847" s="194"/>
      <c r="B847" s="198" t="s">
        <v>154</v>
      </c>
      <c r="C847" s="198"/>
      <c r="D847" s="198"/>
      <c r="E847" s="189" t="s">
        <v>150</v>
      </c>
      <c r="F847" s="240">
        <v>237.64599999999999</v>
      </c>
      <c r="G847" s="240">
        <v>0</v>
      </c>
      <c r="H847" s="240">
        <v>0</v>
      </c>
      <c r="I847" s="240">
        <v>0</v>
      </c>
      <c r="J847" s="240">
        <v>0.44800000000000001</v>
      </c>
      <c r="K847" s="240">
        <v>1.952</v>
      </c>
      <c r="L847" s="240">
        <v>4.2649999999999997</v>
      </c>
      <c r="M847" s="240">
        <v>3.528</v>
      </c>
      <c r="N847" s="240">
        <v>5.0670000000000002</v>
      </c>
      <c r="O847" s="240">
        <v>10.662000000000001</v>
      </c>
      <c r="P847" s="240">
        <v>19.719000000000001</v>
      </c>
      <c r="Q847" s="240">
        <v>32.642000000000003</v>
      </c>
      <c r="R847" s="240">
        <v>44.011000000000003</v>
      </c>
      <c r="S847" s="240">
        <v>45.667999999999999</v>
      </c>
      <c r="T847" s="240">
        <v>30.074999999999999</v>
      </c>
      <c r="U847" s="240">
        <v>20.855</v>
      </c>
      <c r="V847" s="240">
        <v>7.907</v>
      </c>
      <c r="W847" s="240">
        <v>4.343</v>
      </c>
      <c r="X847" s="240">
        <v>4.3490000000000002</v>
      </c>
      <c r="Y847" s="240">
        <v>0.58399999999999996</v>
      </c>
      <c r="Z847" s="240">
        <v>0.92800000000000005</v>
      </c>
      <c r="AA847" s="248">
        <v>0.64300000000000002</v>
      </c>
      <c r="AB847" s="93"/>
    </row>
    <row r="848" spans="1:28" ht="19.5" customHeight="1" x14ac:dyDescent="0.15">
      <c r="A848" s="194" t="s">
        <v>155</v>
      </c>
      <c r="B848" s="198"/>
      <c r="C848" s="198" t="s">
        <v>10</v>
      </c>
      <c r="D848" s="189" t="s">
        <v>156</v>
      </c>
      <c r="E848" s="189" t="s">
        <v>184</v>
      </c>
      <c r="F848" s="240">
        <v>564.05999999999995</v>
      </c>
      <c r="G848" s="240">
        <v>0</v>
      </c>
      <c r="H848" s="240">
        <v>4.79</v>
      </c>
      <c r="I848" s="240">
        <v>2.48</v>
      </c>
      <c r="J848" s="240">
        <v>3.36</v>
      </c>
      <c r="K848" s="240">
        <v>10.43</v>
      </c>
      <c r="L848" s="240">
        <v>20.149999999999999</v>
      </c>
      <c r="M848" s="240">
        <v>11.78</v>
      </c>
      <c r="N848" s="240">
        <v>16.52</v>
      </c>
      <c r="O848" s="240">
        <v>30.97</v>
      </c>
      <c r="P848" s="240">
        <v>56.72</v>
      </c>
      <c r="Q848" s="240">
        <v>84.32</v>
      </c>
      <c r="R848" s="240">
        <v>104.59</v>
      </c>
      <c r="S848" s="240">
        <v>97.9</v>
      </c>
      <c r="T848" s="240">
        <v>52.99</v>
      </c>
      <c r="U848" s="240">
        <v>31.01</v>
      </c>
      <c r="V848" s="240">
        <v>17.34</v>
      </c>
      <c r="W848" s="240">
        <v>6.49</v>
      </c>
      <c r="X848" s="240">
        <v>6.87</v>
      </c>
      <c r="Y848" s="240">
        <v>1.19</v>
      </c>
      <c r="Z848" s="240">
        <v>2.63</v>
      </c>
      <c r="AA848" s="248">
        <v>1.53</v>
      </c>
      <c r="AB848" s="93"/>
    </row>
    <row r="849" spans="1:28" ht="19.5" customHeight="1" x14ac:dyDescent="0.15">
      <c r="A849" s="194"/>
      <c r="B849" s="198"/>
      <c r="C849" s="198"/>
      <c r="D849" s="198"/>
      <c r="E849" s="189" t="s">
        <v>150</v>
      </c>
      <c r="F849" s="240">
        <v>200.89500000000001</v>
      </c>
      <c r="G849" s="240">
        <v>0</v>
      </c>
      <c r="H849" s="240">
        <v>0</v>
      </c>
      <c r="I849" s="240">
        <v>0</v>
      </c>
      <c r="J849" s="240">
        <v>0.40200000000000002</v>
      </c>
      <c r="K849" s="240">
        <v>1.7709999999999999</v>
      </c>
      <c r="L849" s="240">
        <v>4.234</v>
      </c>
      <c r="M849" s="240">
        <v>2.95</v>
      </c>
      <c r="N849" s="240">
        <v>4.7910000000000004</v>
      </c>
      <c r="O849" s="240">
        <v>9.91</v>
      </c>
      <c r="P849" s="240">
        <v>19.283999999999999</v>
      </c>
      <c r="Q849" s="240">
        <v>31.213000000000001</v>
      </c>
      <c r="R849" s="240">
        <v>39.722000000000001</v>
      </c>
      <c r="S849" s="240">
        <v>38.133000000000003</v>
      </c>
      <c r="T849" s="240">
        <v>21.172999999999998</v>
      </c>
      <c r="U849" s="240">
        <v>12.69</v>
      </c>
      <c r="V849" s="240">
        <v>7.1040000000000001</v>
      </c>
      <c r="W849" s="240">
        <v>2.6589999999999998</v>
      </c>
      <c r="X849" s="240">
        <v>2.8140000000000001</v>
      </c>
      <c r="Y849" s="240">
        <v>0.48699999999999999</v>
      </c>
      <c r="Z849" s="240">
        <v>0.92800000000000005</v>
      </c>
      <c r="AA849" s="248">
        <v>0.63</v>
      </c>
      <c r="AB849" s="93"/>
    </row>
    <row r="850" spans="1:28" ht="19.5" customHeight="1" x14ac:dyDescent="0.15">
      <c r="A850" s="194"/>
      <c r="B850" s="198"/>
      <c r="C850" s="198"/>
      <c r="D850" s="189" t="s">
        <v>157</v>
      </c>
      <c r="E850" s="189" t="s">
        <v>184</v>
      </c>
      <c r="F850" s="240">
        <v>19.02</v>
      </c>
      <c r="G850" s="240">
        <v>0</v>
      </c>
      <c r="H850" s="240">
        <v>0</v>
      </c>
      <c r="I850" s="240">
        <v>1</v>
      </c>
      <c r="J850" s="240">
        <v>0</v>
      </c>
      <c r="K850" s="240">
        <v>0</v>
      </c>
      <c r="L850" s="240">
        <v>0</v>
      </c>
      <c r="M850" s="240">
        <v>0</v>
      </c>
      <c r="N850" s="240">
        <v>0</v>
      </c>
      <c r="O850" s="240">
        <v>0.14000000000000001</v>
      </c>
      <c r="P850" s="240">
        <v>0</v>
      </c>
      <c r="Q850" s="240">
        <v>2.09</v>
      </c>
      <c r="R850" s="240">
        <v>2.4300000000000002</v>
      </c>
      <c r="S850" s="240">
        <v>4.49</v>
      </c>
      <c r="T850" s="240">
        <v>3.91</v>
      </c>
      <c r="U850" s="240">
        <v>2.92</v>
      </c>
      <c r="V850" s="240">
        <v>0.42</v>
      </c>
      <c r="W850" s="240">
        <v>1.02</v>
      </c>
      <c r="X850" s="240">
        <v>0</v>
      </c>
      <c r="Y850" s="240">
        <v>0.53</v>
      </c>
      <c r="Z850" s="240">
        <v>0</v>
      </c>
      <c r="AA850" s="248">
        <v>7.0000000000000007E-2</v>
      </c>
      <c r="AB850" s="93"/>
    </row>
    <row r="851" spans="1:28" ht="19.5" customHeight="1" x14ac:dyDescent="0.15">
      <c r="A851" s="194"/>
      <c r="B851" s="198"/>
      <c r="C851" s="198"/>
      <c r="D851" s="198"/>
      <c r="E851" s="189" t="s">
        <v>150</v>
      </c>
      <c r="F851" s="240">
        <v>4.3449999999999998</v>
      </c>
      <c r="G851" s="240">
        <v>0</v>
      </c>
      <c r="H851" s="240">
        <v>0</v>
      </c>
      <c r="I851" s="240">
        <v>0</v>
      </c>
      <c r="J851" s="240">
        <v>0</v>
      </c>
      <c r="K851" s="240">
        <v>0</v>
      </c>
      <c r="L851" s="240">
        <v>0</v>
      </c>
      <c r="M851" s="240">
        <v>0</v>
      </c>
      <c r="N851" s="240">
        <v>0</v>
      </c>
      <c r="O851" s="240">
        <v>2.5999999999999999E-2</v>
      </c>
      <c r="P851" s="240">
        <v>0</v>
      </c>
      <c r="Q851" s="240">
        <v>0.45900000000000002</v>
      </c>
      <c r="R851" s="240">
        <v>0.56000000000000005</v>
      </c>
      <c r="S851" s="240">
        <v>1.077</v>
      </c>
      <c r="T851" s="240">
        <v>0.97799999999999998</v>
      </c>
      <c r="U851" s="240">
        <v>0.76</v>
      </c>
      <c r="V851" s="240">
        <v>0.11</v>
      </c>
      <c r="W851" s="240">
        <v>0.26500000000000001</v>
      </c>
      <c r="X851" s="240">
        <v>0</v>
      </c>
      <c r="Y851" s="240">
        <v>9.7000000000000003E-2</v>
      </c>
      <c r="Z851" s="240">
        <v>0</v>
      </c>
      <c r="AA851" s="248">
        <v>1.2999999999999999E-2</v>
      </c>
      <c r="AB851" s="93"/>
    </row>
    <row r="852" spans="1:28" ht="19.5" customHeight="1" x14ac:dyDescent="0.15">
      <c r="A852" s="194"/>
      <c r="B852" s="198" t="s">
        <v>158</v>
      </c>
      <c r="C852" s="198" t="s">
        <v>159</v>
      </c>
      <c r="D852" s="189" t="s">
        <v>160</v>
      </c>
      <c r="E852" s="189" t="s">
        <v>184</v>
      </c>
      <c r="F852" s="240">
        <v>102.1</v>
      </c>
      <c r="G852" s="240">
        <v>0</v>
      </c>
      <c r="H852" s="240">
        <v>8.61</v>
      </c>
      <c r="I852" s="240">
        <v>0</v>
      </c>
      <c r="J852" s="240">
        <v>0.38</v>
      </c>
      <c r="K852" s="240">
        <v>1.72</v>
      </c>
      <c r="L852" s="240">
        <v>0.18</v>
      </c>
      <c r="M852" s="240">
        <v>4.0599999999999996</v>
      </c>
      <c r="N852" s="240">
        <v>1.72</v>
      </c>
      <c r="O852" s="240">
        <v>4.03</v>
      </c>
      <c r="P852" s="240">
        <v>2.17</v>
      </c>
      <c r="Q852" s="240">
        <v>4.1500000000000004</v>
      </c>
      <c r="R852" s="240">
        <v>11.28</v>
      </c>
      <c r="S852" s="240">
        <v>14.97</v>
      </c>
      <c r="T852" s="240">
        <v>15.02</v>
      </c>
      <c r="U852" s="240">
        <v>22.36</v>
      </c>
      <c r="V852" s="240">
        <v>0.95</v>
      </c>
      <c r="W852" s="240">
        <v>5.45</v>
      </c>
      <c r="X852" s="240">
        <v>5.05</v>
      </c>
      <c r="Y852" s="240">
        <v>0</v>
      </c>
      <c r="Z852" s="240">
        <v>0</v>
      </c>
      <c r="AA852" s="248">
        <v>0</v>
      </c>
      <c r="AB852" s="93"/>
    </row>
    <row r="853" spans="1:28" ht="19.5" customHeight="1" x14ac:dyDescent="0.15">
      <c r="A853" s="194"/>
      <c r="B853" s="198"/>
      <c r="C853" s="198"/>
      <c r="D853" s="198"/>
      <c r="E853" s="189" t="s">
        <v>150</v>
      </c>
      <c r="F853" s="240">
        <v>21.881</v>
      </c>
      <c r="G853" s="240">
        <v>0</v>
      </c>
      <c r="H853" s="240">
        <v>0</v>
      </c>
      <c r="I853" s="240">
        <v>0</v>
      </c>
      <c r="J853" s="240">
        <v>2.8000000000000001E-2</v>
      </c>
      <c r="K853" s="240">
        <v>0.17199999999999999</v>
      </c>
      <c r="L853" s="240">
        <v>2.1999999999999999E-2</v>
      </c>
      <c r="M853" s="240">
        <v>0.56899999999999995</v>
      </c>
      <c r="N853" s="240">
        <v>0.27600000000000002</v>
      </c>
      <c r="O853" s="240">
        <v>0.72599999999999998</v>
      </c>
      <c r="P853" s="240">
        <v>0.435</v>
      </c>
      <c r="Q853" s="240">
        <v>0.91300000000000003</v>
      </c>
      <c r="R853" s="240">
        <v>2.5939999999999999</v>
      </c>
      <c r="S853" s="240">
        <v>3.5920000000000001</v>
      </c>
      <c r="T853" s="240">
        <v>3.7679999999999998</v>
      </c>
      <c r="U853" s="240">
        <v>5.8129999999999997</v>
      </c>
      <c r="V853" s="240">
        <v>0.24199999999999999</v>
      </c>
      <c r="W853" s="240">
        <v>1.419</v>
      </c>
      <c r="X853" s="240">
        <v>1.3120000000000001</v>
      </c>
      <c r="Y853" s="240">
        <v>0</v>
      </c>
      <c r="Z853" s="240">
        <v>0</v>
      </c>
      <c r="AA853" s="248">
        <v>0</v>
      </c>
      <c r="AB853" s="93"/>
    </row>
    <row r="854" spans="1:28" ht="19.5" customHeight="1" x14ac:dyDescent="0.15">
      <c r="A854" s="194"/>
      <c r="B854" s="198"/>
      <c r="C854" s="198"/>
      <c r="D854" s="189" t="s">
        <v>161</v>
      </c>
      <c r="E854" s="189" t="s">
        <v>184</v>
      </c>
      <c r="F854" s="240">
        <v>2.65</v>
      </c>
      <c r="G854" s="240">
        <v>0</v>
      </c>
      <c r="H854" s="240">
        <v>0</v>
      </c>
      <c r="I854" s="240">
        <v>0.79</v>
      </c>
      <c r="J854" s="240">
        <v>0.49</v>
      </c>
      <c r="K854" s="240">
        <v>0.36</v>
      </c>
      <c r="L854" s="240">
        <v>0.24</v>
      </c>
      <c r="M854" s="240">
        <v>0</v>
      </c>
      <c r="N854" s="240">
        <v>0</v>
      </c>
      <c r="O854" s="240">
        <v>0</v>
      </c>
      <c r="P854" s="240">
        <v>0</v>
      </c>
      <c r="Q854" s="240">
        <v>0</v>
      </c>
      <c r="R854" s="240">
        <v>0</v>
      </c>
      <c r="S854" s="240">
        <v>0</v>
      </c>
      <c r="T854" s="240">
        <v>0</v>
      </c>
      <c r="U854" s="240">
        <v>0</v>
      </c>
      <c r="V854" s="240">
        <v>0</v>
      </c>
      <c r="W854" s="240">
        <v>0</v>
      </c>
      <c r="X854" s="240">
        <v>0.77</v>
      </c>
      <c r="Y854" s="240">
        <v>0</v>
      </c>
      <c r="Z854" s="240">
        <v>0</v>
      </c>
      <c r="AA854" s="248">
        <v>0</v>
      </c>
      <c r="AB854" s="93"/>
    </row>
    <row r="855" spans="1:28" ht="19.5" customHeight="1" x14ac:dyDescent="0.15">
      <c r="A855" s="194"/>
      <c r="B855" s="198"/>
      <c r="C855" s="198"/>
      <c r="D855" s="198"/>
      <c r="E855" s="189" t="s">
        <v>150</v>
      </c>
      <c r="F855" s="240">
        <v>0.247</v>
      </c>
      <c r="G855" s="240">
        <v>0</v>
      </c>
      <c r="H855" s="240">
        <v>0</v>
      </c>
      <c r="I855" s="240">
        <v>0</v>
      </c>
      <c r="J855" s="240">
        <v>6.0000000000000001E-3</v>
      </c>
      <c r="K855" s="240">
        <v>8.9999999999999993E-3</v>
      </c>
      <c r="L855" s="240">
        <v>8.9999999999999993E-3</v>
      </c>
      <c r="M855" s="240">
        <v>0</v>
      </c>
      <c r="N855" s="240">
        <v>0</v>
      </c>
      <c r="O855" s="240">
        <v>0</v>
      </c>
      <c r="P855" s="240">
        <v>0</v>
      </c>
      <c r="Q855" s="240">
        <v>0</v>
      </c>
      <c r="R855" s="240">
        <v>0</v>
      </c>
      <c r="S855" s="240">
        <v>0</v>
      </c>
      <c r="T855" s="240">
        <v>0</v>
      </c>
      <c r="U855" s="240">
        <v>0</v>
      </c>
      <c r="V855" s="240">
        <v>0</v>
      </c>
      <c r="W855" s="240">
        <v>0</v>
      </c>
      <c r="X855" s="240">
        <v>0.223</v>
      </c>
      <c r="Y855" s="240">
        <v>0</v>
      </c>
      <c r="Z855" s="240">
        <v>0</v>
      </c>
      <c r="AA855" s="248">
        <v>0</v>
      </c>
      <c r="AB855" s="93"/>
    </row>
    <row r="856" spans="1:28" ht="19.5" customHeight="1" x14ac:dyDescent="0.15">
      <c r="A856" s="194"/>
      <c r="B856" s="198"/>
      <c r="C856" s="198" t="s">
        <v>162</v>
      </c>
      <c r="D856" s="189" t="s">
        <v>163</v>
      </c>
      <c r="E856" s="189" t="s">
        <v>184</v>
      </c>
      <c r="F856" s="240">
        <v>36.630000000000003</v>
      </c>
      <c r="G856" s="240">
        <v>0</v>
      </c>
      <c r="H856" s="240">
        <v>0.76</v>
      </c>
      <c r="I856" s="240">
        <v>0</v>
      </c>
      <c r="J856" s="240">
        <v>7.0000000000000007E-2</v>
      </c>
      <c r="K856" s="240">
        <v>0</v>
      </c>
      <c r="L856" s="240">
        <v>0</v>
      </c>
      <c r="M856" s="240">
        <v>0</v>
      </c>
      <c r="N856" s="240">
        <v>0</v>
      </c>
      <c r="O856" s="240">
        <v>0</v>
      </c>
      <c r="P856" s="240">
        <v>0</v>
      </c>
      <c r="Q856" s="240">
        <v>0.22</v>
      </c>
      <c r="R856" s="240">
        <v>4.21</v>
      </c>
      <c r="S856" s="240">
        <v>10.24</v>
      </c>
      <c r="T856" s="240">
        <v>14.32</v>
      </c>
      <c r="U856" s="240">
        <v>5.31</v>
      </c>
      <c r="V856" s="240">
        <v>1.5</v>
      </c>
      <c r="W856" s="240">
        <v>0</v>
      </c>
      <c r="X856" s="240">
        <v>0</v>
      </c>
      <c r="Y856" s="240">
        <v>0</v>
      </c>
      <c r="Z856" s="240">
        <v>0</v>
      </c>
      <c r="AA856" s="248">
        <v>0</v>
      </c>
      <c r="AB856" s="93"/>
    </row>
    <row r="857" spans="1:28" ht="19.5" customHeight="1" x14ac:dyDescent="0.15">
      <c r="A857" s="194"/>
      <c r="B857" s="198" t="s">
        <v>20</v>
      </c>
      <c r="C857" s="198"/>
      <c r="D857" s="198"/>
      <c r="E857" s="189" t="s">
        <v>150</v>
      </c>
      <c r="F857" s="240">
        <v>10.263999999999999</v>
      </c>
      <c r="G857" s="240">
        <v>0</v>
      </c>
      <c r="H857" s="240">
        <v>0</v>
      </c>
      <c r="I857" s="240">
        <v>0</v>
      </c>
      <c r="J857" s="240">
        <v>7.0000000000000001E-3</v>
      </c>
      <c r="K857" s="240">
        <v>0</v>
      </c>
      <c r="L857" s="240">
        <v>0</v>
      </c>
      <c r="M857" s="240">
        <v>0</v>
      </c>
      <c r="N857" s="240">
        <v>0</v>
      </c>
      <c r="O857" s="240">
        <v>0</v>
      </c>
      <c r="P857" s="240">
        <v>0</v>
      </c>
      <c r="Q857" s="240">
        <v>5.7000000000000002E-2</v>
      </c>
      <c r="R857" s="240">
        <v>1.135</v>
      </c>
      <c r="S857" s="240">
        <v>2.8660000000000001</v>
      </c>
      <c r="T857" s="240">
        <v>4.1559999999999997</v>
      </c>
      <c r="U857" s="240">
        <v>1.5920000000000001</v>
      </c>
      <c r="V857" s="240">
        <v>0.45100000000000001</v>
      </c>
      <c r="W857" s="240">
        <v>0</v>
      </c>
      <c r="X857" s="240">
        <v>0</v>
      </c>
      <c r="Y857" s="240">
        <v>0</v>
      </c>
      <c r="Z857" s="240">
        <v>0</v>
      </c>
      <c r="AA857" s="248">
        <v>0</v>
      </c>
      <c r="AB857" s="93"/>
    </row>
    <row r="858" spans="1:28" ht="19.5" customHeight="1" x14ac:dyDescent="0.15">
      <c r="A858" s="194"/>
      <c r="B858" s="198"/>
      <c r="C858" s="198"/>
      <c r="D858" s="189" t="s">
        <v>164</v>
      </c>
      <c r="E858" s="189" t="s">
        <v>184</v>
      </c>
      <c r="F858" s="240">
        <v>0.69</v>
      </c>
      <c r="G858" s="240">
        <v>0</v>
      </c>
      <c r="H858" s="240">
        <v>0</v>
      </c>
      <c r="I858" s="240">
        <v>0</v>
      </c>
      <c r="J858" s="240">
        <v>0.54</v>
      </c>
      <c r="K858" s="240">
        <v>0</v>
      </c>
      <c r="L858" s="240">
        <v>0</v>
      </c>
      <c r="M858" s="240">
        <v>0.15</v>
      </c>
      <c r="N858" s="240">
        <v>0</v>
      </c>
      <c r="O858" s="240">
        <v>0</v>
      </c>
      <c r="P858" s="240">
        <v>0</v>
      </c>
      <c r="Q858" s="240">
        <v>0</v>
      </c>
      <c r="R858" s="240">
        <v>0</v>
      </c>
      <c r="S858" s="240">
        <v>0</v>
      </c>
      <c r="T858" s="240">
        <v>0</v>
      </c>
      <c r="U858" s="240">
        <v>0</v>
      </c>
      <c r="V858" s="240">
        <v>0</v>
      </c>
      <c r="W858" s="240">
        <v>0</v>
      </c>
      <c r="X858" s="240">
        <v>0</v>
      </c>
      <c r="Y858" s="240">
        <v>0</v>
      </c>
      <c r="Z858" s="240">
        <v>0</v>
      </c>
      <c r="AA858" s="248">
        <v>0</v>
      </c>
      <c r="AB858" s="93"/>
    </row>
    <row r="859" spans="1:28" ht="19.5" customHeight="1" x14ac:dyDescent="0.15">
      <c r="A859" s="194" t="s">
        <v>227</v>
      </c>
      <c r="B859" s="198"/>
      <c r="C859" s="198"/>
      <c r="D859" s="198"/>
      <c r="E859" s="189" t="s">
        <v>150</v>
      </c>
      <c r="F859" s="240">
        <v>1.4E-2</v>
      </c>
      <c r="G859" s="240">
        <v>0</v>
      </c>
      <c r="H859" s="240">
        <v>0</v>
      </c>
      <c r="I859" s="240">
        <v>0</v>
      </c>
      <c r="J859" s="240">
        <v>5.0000000000000001E-3</v>
      </c>
      <c r="K859" s="240">
        <v>0</v>
      </c>
      <c r="L859" s="240">
        <v>0</v>
      </c>
      <c r="M859" s="240">
        <v>8.9999999999999993E-3</v>
      </c>
      <c r="N859" s="240">
        <v>0</v>
      </c>
      <c r="O859" s="240">
        <v>0</v>
      </c>
      <c r="P859" s="240">
        <v>0</v>
      </c>
      <c r="Q859" s="240">
        <v>0</v>
      </c>
      <c r="R859" s="240">
        <v>0</v>
      </c>
      <c r="S859" s="240">
        <v>0</v>
      </c>
      <c r="T859" s="240">
        <v>0</v>
      </c>
      <c r="U859" s="240">
        <v>0</v>
      </c>
      <c r="V859" s="240">
        <v>0</v>
      </c>
      <c r="W859" s="240">
        <v>0</v>
      </c>
      <c r="X859" s="240">
        <v>0</v>
      </c>
      <c r="Y859" s="240">
        <v>0</v>
      </c>
      <c r="Z859" s="240">
        <v>0</v>
      </c>
      <c r="AA859" s="248">
        <v>0</v>
      </c>
      <c r="AB859" s="93"/>
    </row>
    <row r="860" spans="1:28" ht="19.5" customHeight="1" x14ac:dyDescent="0.15">
      <c r="A860" s="194"/>
      <c r="B860" s="197"/>
      <c r="C860" s="193" t="s">
        <v>165</v>
      </c>
      <c r="D860" s="188"/>
      <c r="E860" s="189" t="s">
        <v>184</v>
      </c>
      <c r="F860" s="240">
        <v>16.239999999999998</v>
      </c>
      <c r="G860" s="240">
        <v>0</v>
      </c>
      <c r="H860" s="240">
        <v>0.85</v>
      </c>
      <c r="I860" s="240">
        <v>0.3</v>
      </c>
      <c r="J860" s="240">
        <v>0.96</v>
      </c>
      <c r="K860" s="240">
        <v>0</v>
      </c>
      <c r="L860" s="240">
        <v>0.14000000000000001</v>
      </c>
      <c r="M860" s="240">
        <v>0.59</v>
      </c>
      <c r="N860" s="240">
        <v>0</v>
      </c>
      <c r="O860" s="240">
        <v>0</v>
      </c>
      <c r="P860" s="240">
        <v>5.72</v>
      </c>
      <c r="Q860" s="240">
        <v>4.08</v>
      </c>
      <c r="R860" s="240">
        <v>1.43</v>
      </c>
      <c r="S860" s="240">
        <v>1.08</v>
      </c>
      <c r="T860" s="240">
        <v>0.9</v>
      </c>
      <c r="U860" s="240">
        <v>0.19</v>
      </c>
      <c r="V860" s="240">
        <v>0</v>
      </c>
      <c r="W860" s="240">
        <v>0</v>
      </c>
      <c r="X860" s="240">
        <v>0</v>
      </c>
      <c r="Y860" s="240">
        <v>0</v>
      </c>
      <c r="Z860" s="240">
        <v>0</v>
      </c>
      <c r="AA860" s="248">
        <v>0</v>
      </c>
      <c r="AB860" s="93"/>
    </row>
    <row r="861" spans="1:28" ht="19.5" customHeight="1" x14ac:dyDescent="0.15">
      <c r="A861" s="194"/>
      <c r="B861" s="197"/>
      <c r="C861" s="197"/>
      <c r="D861" s="191"/>
      <c r="E861" s="189" t="s">
        <v>150</v>
      </c>
      <c r="F861" s="240">
        <v>3.6539999999999999</v>
      </c>
      <c r="G861" s="240">
        <v>0</v>
      </c>
      <c r="H861" s="240">
        <v>8.9999999999999993E-3</v>
      </c>
      <c r="I861" s="240">
        <v>8.0000000000000002E-3</v>
      </c>
      <c r="J861" s="240">
        <v>0.05</v>
      </c>
      <c r="K861" s="240">
        <v>0</v>
      </c>
      <c r="L861" s="240">
        <v>1.2999999999999999E-2</v>
      </c>
      <c r="M861" s="240">
        <v>4.3999999999999997E-2</v>
      </c>
      <c r="N861" s="240">
        <v>0</v>
      </c>
      <c r="O861" s="240">
        <v>0</v>
      </c>
      <c r="P861" s="240">
        <v>1.486</v>
      </c>
      <c r="Q861" s="240">
        <v>1.0649999999999999</v>
      </c>
      <c r="R861" s="240">
        <v>0.40100000000000002</v>
      </c>
      <c r="S861" s="240">
        <v>0.30199999999999999</v>
      </c>
      <c r="T861" s="240">
        <v>0.223</v>
      </c>
      <c r="U861" s="240">
        <v>5.2999999999999999E-2</v>
      </c>
      <c r="V861" s="240">
        <v>0</v>
      </c>
      <c r="W861" s="240">
        <v>0</v>
      </c>
      <c r="X861" s="240">
        <v>0</v>
      </c>
      <c r="Y861" s="240">
        <v>0</v>
      </c>
      <c r="Z861" s="240">
        <v>0</v>
      </c>
      <c r="AA861" s="248">
        <v>0</v>
      </c>
      <c r="AB861" s="93"/>
    </row>
    <row r="862" spans="1:28" ht="19.5" customHeight="1" x14ac:dyDescent="0.15">
      <c r="A862" s="194"/>
      <c r="B862" s="196"/>
      <c r="C862" s="193" t="s">
        <v>152</v>
      </c>
      <c r="D862" s="188"/>
      <c r="E862" s="189" t="s">
        <v>184</v>
      </c>
      <c r="F862" s="240">
        <v>404.09</v>
      </c>
      <c r="G862" s="240">
        <v>0</v>
      </c>
      <c r="H862" s="240">
        <v>0</v>
      </c>
      <c r="I862" s="240">
        <v>9.99</v>
      </c>
      <c r="J862" s="240">
        <v>12.96</v>
      </c>
      <c r="K862" s="240">
        <v>2.25</v>
      </c>
      <c r="L862" s="240">
        <v>0.21</v>
      </c>
      <c r="M862" s="240">
        <v>1.0900000000000001</v>
      </c>
      <c r="N862" s="240">
        <v>11.04</v>
      </c>
      <c r="O862" s="240">
        <v>10.08</v>
      </c>
      <c r="P862" s="240">
        <v>21.07</v>
      </c>
      <c r="Q862" s="240">
        <v>30.33</v>
      </c>
      <c r="R862" s="240">
        <v>57.04</v>
      </c>
      <c r="S862" s="240">
        <v>47.14</v>
      </c>
      <c r="T862" s="240">
        <v>54.04</v>
      </c>
      <c r="U862" s="240">
        <v>60.49</v>
      </c>
      <c r="V862" s="240">
        <v>33.11</v>
      </c>
      <c r="W862" s="240">
        <v>17.34</v>
      </c>
      <c r="X862" s="240">
        <v>15.92</v>
      </c>
      <c r="Y862" s="240">
        <v>14.18</v>
      </c>
      <c r="Z862" s="240">
        <v>2.83</v>
      </c>
      <c r="AA862" s="248">
        <v>2.98</v>
      </c>
      <c r="AB862" s="93"/>
    </row>
    <row r="863" spans="1:28" ht="19.5" customHeight="1" x14ac:dyDescent="0.15">
      <c r="A863" s="194"/>
      <c r="B863" s="197"/>
      <c r="C863" s="197"/>
      <c r="D863" s="191"/>
      <c r="E863" s="189" t="s">
        <v>150</v>
      </c>
      <c r="F863" s="240">
        <v>71.685000000000002</v>
      </c>
      <c r="G863" s="240">
        <v>0</v>
      </c>
      <c r="H863" s="240">
        <v>0</v>
      </c>
      <c r="I863" s="240">
        <v>0.254</v>
      </c>
      <c r="J863" s="240">
        <v>0.67100000000000004</v>
      </c>
      <c r="K863" s="240">
        <v>0.17799999999999999</v>
      </c>
      <c r="L863" s="240">
        <v>1.9E-2</v>
      </c>
      <c r="M863" s="240">
        <v>0.11700000000000001</v>
      </c>
      <c r="N863" s="240">
        <v>1.226</v>
      </c>
      <c r="O863" s="240">
        <v>1.2509999999999999</v>
      </c>
      <c r="P863" s="240">
        <v>2.8580000000000001</v>
      </c>
      <c r="Q863" s="240">
        <v>4.3959999999999999</v>
      </c>
      <c r="R863" s="240">
        <v>8.8889999999999905</v>
      </c>
      <c r="S863" s="240">
        <v>8.2089999999999907</v>
      </c>
      <c r="T863" s="240">
        <v>10.395</v>
      </c>
      <c r="U863" s="240">
        <v>12.738</v>
      </c>
      <c r="V863" s="240">
        <v>7.5750000000000002</v>
      </c>
      <c r="W863" s="240">
        <v>4.26</v>
      </c>
      <c r="X863" s="240">
        <v>3.5169999999999999</v>
      </c>
      <c r="Y863" s="240">
        <v>3.6920000000000002</v>
      </c>
      <c r="Z863" s="240">
        <v>0.66600000000000004</v>
      </c>
      <c r="AA863" s="248">
        <v>0.77400000000000002</v>
      </c>
      <c r="AB863" s="93"/>
    </row>
    <row r="864" spans="1:28" ht="19.5" customHeight="1" x14ac:dyDescent="0.15">
      <c r="A864" s="194"/>
      <c r="B864" s="198" t="s">
        <v>94</v>
      </c>
      <c r="C864" s="189"/>
      <c r="D864" s="189" t="s">
        <v>153</v>
      </c>
      <c r="E864" s="189" t="s">
        <v>184</v>
      </c>
      <c r="F864" s="240">
        <v>162.32</v>
      </c>
      <c r="G864" s="240">
        <v>0</v>
      </c>
      <c r="H864" s="240">
        <v>0</v>
      </c>
      <c r="I864" s="240">
        <v>0</v>
      </c>
      <c r="J864" s="240">
        <v>0</v>
      </c>
      <c r="K864" s="240">
        <v>0</v>
      </c>
      <c r="L864" s="240">
        <v>0</v>
      </c>
      <c r="M864" s="240">
        <v>0.2</v>
      </c>
      <c r="N864" s="240">
        <v>0.14000000000000001</v>
      </c>
      <c r="O864" s="240">
        <v>0.71</v>
      </c>
      <c r="P864" s="240">
        <v>1.47</v>
      </c>
      <c r="Q864" s="240">
        <v>1.82</v>
      </c>
      <c r="R864" s="240">
        <v>7.07</v>
      </c>
      <c r="S864" s="240">
        <v>14.38</v>
      </c>
      <c r="T864" s="240">
        <v>25.64</v>
      </c>
      <c r="U864" s="240">
        <v>37.72</v>
      </c>
      <c r="V864" s="240">
        <v>25.17</v>
      </c>
      <c r="W864" s="240">
        <v>15.33</v>
      </c>
      <c r="X864" s="240">
        <v>12.68</v>
      </c>
      <c r="Y864" s="240">
        <v>14.18</v>
      </c>
      <c r="Z864" s="240">
        <v>2.83</v>
      </c>
      <c r="AA864" s="252">
        <v>2.98</v>
      </c>
      <c r="AB864" s="93"/>
    </row>
    <row r="865" spans="1:28" ht="19.5" customHeight="1" x14ac:dyDescent="0.15">
      <c r="A865" s="194"/>
      <c r="B865" s="198"/>
      <c r="C865" s="198" t="s">
        <v>10</v>
      </c>
      <c r="D865" s="198"/>
      <c r="E865" s="189" t="s">
        <v>150</v>
      </c>
      <c r="F865" s="240">
        <v>40.122999999999998</v>
      </c>
      <c r="G865" s="240">
        <v>0</v>
      </c>
      <c r="H865" s="240">
        <v>0</v>
      </c>
      <c r="I865" s="240">
        <v>0</v>
      </c>
      <c r="J865" s="240">
        <v>0</v>
      </c>
      <c r="K865" s="240">
        <v>0</v>
      </c>
      <c r="L865" s="240">
        <v>0</v>
      </c>
      <c r="M865" s="240">
        <v>2.8000000000000001E-2</v>
      </c>
      <c r="N865" s="240">
        <v>2.3E-2</v>
      </c>
      <c r="O865" s="240">
        <v>0.128</v>
      </c>
      <c r="P865" s="240">
        <v>0.29499999999999998</v>
      </c>
      <c r="Q865" s="240">
        <v>0.39600000000000002</v>
      </c>
      <c r="R865" s="240">
        <v>1.629</v>
      </c>
      <c r="S865" s="240">
        <v>3.4489999999999998</v>
      </c>
      <c r="T865" s="240">
        <v>6.2389999999999999</v>
      </c>
      <c r="U865" s="240">
        <v>9.3919999999999906</v>
      </c>
      <c r="V865" s="240">
        <v>6.407</v>
      </c>
      <c r="W865" s="240">
        <v>3.964</v>
      </c>
      <c r="X865" s="240">
        <v>3.0409999999999999</v>
      </c>
      <c r="Y865" s="240">
        <v>3.6920000000000002</v>
      </c>
      <c r="Z865" s="240">
        <v>0.66600000000000004</v>
      </c>
      <c r="AA865" s="248">
        <v>0.77400000000000002</v>
      </c>
      <c r="AB865" s="93"/>
    </row>
    <row r="866" spans="1:28" ht="19.5" customHeight="1" x14ac:dyDescent="0.15">
      <c r="A866" s="194"/>
      <c r="B866" s="198"/>
      <c r="C866" s="198"/>
      <c r="D866" s="189" t="s">
        <v>157</v>
      </c>
      <c r="E866" s="189" t="s">
        <v>184</v>
      </c>
      <c r="F866" s="240">
        <v>162.32</v>
      </c>
      <c r="G866" s="240">
        <v>0</v>
      </c>
      <c r="H866" s="240">
        <v>0</v>
      </c>
      <c r="I866" s="240">
        <v>0</v>
      </c>
      <c r="J866" s="240">
        <v>0</v>
      </c>
      <c r="K866" s="240">
        <v>0</v>
      </c>
      <c r="L866" s="240">
        <v>0</v>
      </c>
      <c r="M866" s="240">
        <v>0.2</v>
      </c>
      <c r="N866" s="240">
        <v>0.14000000000000001</v>
      </c>
      <c r="O866" s="240">
        <v>0.71</v>
      </c>
      <c r="P866" s="240">
        <v>1.47</v>
      </c>
      <c r="Q866" s="240">
        <v>1.82</v>
      </c>
      <c r="R866" s="240">
        <v>7.07</v>
      </c>
      <c r="S866" s="240">
        <v>14.38</v>
      </c>
      <c r="T866" s="240">
        <v>25.64</v>
      </c>
      <c r="U866" s="240">
        <v>37.72</v>
      </c>
      <c r="V866" s="240">
        <v>25.17</v>
      </c>
      <c r="W866" s="240">
        <v>15.33</v>
      </c>
      <c r="X866" s="240">
        <v>12.68</v>
      </c>
      <c r="Y866" s="240">
        <v>14.18</v>
      </c>
      <c r="Z866" s="240">
        <v>2.83</v>
      </c>
      <c r="AA866" s="248">
        <v>2.98</v>
      </c>
      <c r="AB866" s="93"/>
    </row>
    <row r="867" spans="1:28" ht="19.5" customHeight="1" x14ac:dyDescent="0.15">
      <c r="A867" s="194"/>
      <c r="B867" s="198"/>
      <c r="C867" s="198"/>
      <c r="D867" s="198"/>
      <c r="E867" s="189" t="s">
        <v>150</v>
      </c>
      <c r="F867" s="240">
        <v>40.122999999999998</v>
      </c>
      <c r="G867" s="240">
        <v>0</v>
      </c>
      <c r="H867" s="240">
        <v>0</v>
      </c>
      <c r="I867" s="240">
        <v>0</v>
      </c>
      <c r="J867" s="240">
        <v>0</v>
      </c>
      <c r="K867" s="240">
        <v>0</v>
      </c>
      <c r="L867" s="240">
        <v>0</v>
      </c>
      <c r="M867" s="240">
        <v>2.8000000000000001E-2</v>
      </c>
      <c r="N867" s="240">
        <v>2.3E-2</v>
      </c>
      <c r="O867" s="240">
        <v>0.128</v>
      </c>
      <c r="P867" s="240">
        <v>0.29499999999999998</v>
      </c>
      <c r="Q867" s="240">
        <v>0.39600000000000002</v>
      </c>
      <c r="R867" s="240">
        <v>1.629</v>
      </c>
      <c r="S867" s="240">
        <v>3.4489999999999998</v>
      </c>
      <c r="T867" s="240">
        <v>6.2389999999999999</v>
      </c>
      <c r="U867" s="240">
        <v>9.3919999999999906</v>
      </c>
      <c r="V867" s="240">
        <v>6.407</v>
      </c>
      <c r="W867" s="240">
        <v>3.964</v>
      </c>
      <c r="X867" s="240">
        <v>3.0409999999999999</v>
      </c>
      <c r="Y867" s="240">
        <v>3.6920000000000002</v>
      </c>
      <c r="Z867" s="240">
        <v>0.66600000000000004</v>
      </c>
      <c r="AA867" s="248">
        <v>0.77400000000000002</v>
      </c>
      <c r="AB867" s="93"/>
    </row>
    <row r="868" spans="1:28" ht="19.5" customHeight="1" x14ac:dyDescent="0.15">
      <c r="A868" s="194"/>
      <c r="B868" s="198" t="s">
        <v>65</v>
      </c>
      <c r="C868" s="198" t="s">
        <v>159</v>
      </c>
      <c r="D868" s="189" t="s">
        <v>160</v>
      </c>
      <c r="E868" s="189" t="s">
        <v>184</v>
      </c>
      <c r="F868" s="240">
        <v>0</v>
      </c>
      <c r="G868" s="240">
        <v>0</v>
      </c>
      <c r="H868" s="240">
        <v>0</v>
      </c>
      <c r="I868" s="240">
        <v>0</v>
      </c>
      <c r="J868" s="240">
        <v>0</v>
      </c>
      <c r="K868" s="240">
        <v>0</v>
      </c>
      <c r="L868" s="240">
        <v>0</v>
      </c>
      <c r="M868" s="240">
        <v>0</v>
      </c>
      <c r="N868" s="240">
        <v>0</v>
      </c>
      <c r="O868" s="240">
        <v>0</v>
      </c>
      <c r="P868" s="240">
        <v>0</v>
      </c>
      <c r="Q868" s="240">
        <v>0</v>
      </c>
      <c r="R868" s="240">
        <v>0</v>
      </c>
      <c r="S868" s="240">
        <v>0</v>
      </c>
      <c r="T868" s="240">
        <v>0</v>
      </c>
      <c r="U868" s="240">
        <v>0</v>
      </c>
      <c r="V868" s="240">
        <v>0</v>
      </c>
      <c r="W868" s="240">
        <v>0</v>
      </c>
      <c r="X868" s="240">
        <v>0</v>
      </c>
      <c r="Y868" s="240">
        <v>0</v>
      </c>
      <c r="Z868" s="240">
        <v>0</v>
      </c>
      <c r="AA868" s="248">
        <v>0</v>
      </c>
      <c r="AB868" s="93"/>
    </row>
    <row r="869" spans="1:28" ht="19.5" customHeight="1" x14ac:dyDescent="0.15">
      <c r="A869" s="194"/>
      <c r="B869" s="198"/>
      <c r="C869" s="198"/>
      <c r="D869" s="198"/>
      <c r="E869" s="189" t="s">
        <v>150</v>
      </c>
      <c r="F869" s="240">
        <v>0</v>
      </c>
      <c r="G869" s="240">
        <v>0</v>
      </c>
      <c r="H869" s="240">
        <v>0</v>
      </c>
      <c r="I869" s="240">
        <v>0</v>
      </c>
      <c r="J869" s="240">
        <v>0</v>
      </c>
      <c r="K869" s="240">
        <v>0</v>
      </c>
      <c r="L869" s="240">
        <v>0</v>
      </c>
      <c r="M869" s="240">
        <v>0</v>
      </c>
      <c r="N869" s="240">
        <v>0</v>
      </c>
      <c r="O869" s="240">
        <v>0</v>
      </c>
      <c r="P869" s="240">
        <v>0</v>
      </c>
      <c r="Q869" s="240">
        <v>0</v>
      </c>
      <c r="R869" s="240">
        <v>0</v>
      </c>
      <c r="S869" s="240">
        <v>0</v>
      </c>
      <c r="T869" s="240">
        <v>0</v>
      </c>
      <c r="U869" s="240">
        <v>0</v>
      </c>
      <c r="V869" s="240">
        <v>0</v>
      </c>
      <c r="W869" s="240">
        <v>0</v>
      </c>
      <c r="X869" s="240">
        <v>0</v>
      </c>
      <c r="Y869" s="240">
        <v>0</v>
      </c>
      <c r="Z869" s="240">
        <v>0</v>
      </c>
      <c r="AA869" s="248">
        <v>0</v>
      </c>
      <c r="AB869" s="93"/>
    </row>
    <row r="870" spans="1:28" ht="19.5" customHeight="1" x14ac:dyDescent="0.15">
      <c r="A870" s="194" t="s">
        <v>85</v>
      </c>
      <c r="B870" s="198"/>
      <c r="C870" s="198"/>
      <c r="D870" s="189" t="s">
        <v>166</v>
      </c>
      <c r="E870" s="189" t="s">
        <v>184</v>
      </c>
      <c r="F870" s="240">
        <v>0</v>
      </c>
      <c r="G870" s="240">
        <v>0</v>
      </c>
      <c r="H870" s="240">
        <v>0</v>
      </c>
      <c r="I870" s="240">
        <v>0</v>
      </c>
      <c r="J870" s="240">
        <v>0</v>
      </c>
      <c r="K870" s="240">
        <v>0</v>
      </c>
      <c r="L870" s="240">
        <v>0</v>
      </c>
      <c r="M870" s="240">
        <v>0</v>
      </c>
      <c r="N870" s="240">
        <v>0</v>
      </c>
      <c r="O870" s="240">
        <v>0</v>
      </c>
      <c r="P870" s="240">
        <v>0</v>
      </c>
      <c r="Q870" s="240">
        <v>0</v>
      </c>
      <c r="R870" s="240">
        <v>0</v>
      </c>
      <c r="S870" s="240">
        <v>0</v>
      </c>
      <c r="T870" s="240">
        <v>0</v>
      </c>
      <c r="U870" s="240">
        <v>0</v>
      </c>
      <c r="V870" s="240">
        <v>0</v>
      </c>
      <c r="W870" s="240">
        <v>0</v>
      </c>
      <c r="X870" s="240">
        <v>0</v>
      </c>
      <c r="Y870" s="240">
        <v>0</v>
      </c>
      <c r="Z870" s="240">
        <v>0</v>
      </c>
      <c r="AA870" s="248">
        <v>0</v>
      </c>
      <c r="AB870" s="93"/>
    </row>
    <row r="871" spans="1:28" ht="19.5" customHeight="1" x14ac:dyDescent="0.15">
      <c r="A871" s="194"/>
      <c r="B871" s="198"/>
      <c r="C871" s="198" t="s">
        <v>162</v>
      </c>
      <c r="D871" s="198"/>
      <c r="E871" s="189" t="s">
        <v>150</v>
      </c>
      <c r="F871" s="240">
        <v>0</v>
      </c>
      <c r="G871" s="240">
        <v>0</v>
      </c>
      <c r="H871" s="240">
        <v>0</v>
      </c>
      <c r="I871" s="240">
        <v>0</v>
      </c>
      <c r="J871" s="240">
        <v>0</v>
      </c>
      <c r="K871" s="240">
        <v>0</v>
      </c>
      <c r="L871" s="240">
        <v>0</v>
      </c>
      <c r="M871" s="240">
        <v>0</v>
      </c>
      <c r="N871" s="240">
        <v>0</v>
      </c>
      <c r="O871" s="240">
        <v>0</v>
      </c>
      <c r="P871" s="240">
        <v>0</v>
      </c>
      <c r="Q871" s="240">
        <v>0</v>
      </c>
      <c r="R871" s="240">
        <v>0</v>
      </c>
      <c r="S871" s="240">
        <v>0</v>
      </c>
      <c r="T871" s="240">
        <v>0</v>
      </c>
      <c r="U871" s="240">
        <v>0</v>
      </c>
      <c r="V871" s="240">
        <v>0</v>
      </c>
      <c r="W871" s="240">
        <v>0</v>
      </c>
      <c r="X871" s="240">
        <v>0</v>
      </c>
      <c r="Y871" s="240">
        <v>0</v>
      </c>
      <c r="Z871" s="240">
        <v>0</v>
      </c>
      <c r="AA871" s="248">
        <v>0</v>
      </c>
      <c r="AB871" s="93"/>
    </row>
    <row r="872" spans="1:28" ht="19.5" customHeight="1" x14ac:dyDescent="0.15">
      <c r="A872" s="194"/>
      <c r="B872" s="198" t="s">
        <v>20</v>
      </c>
      <c r="C872" s="198"/>
      <c r="D872" s="189" t="s">
        <v>164</v>
      </c>
      <c r="E872" s="189" t="s">
        <v>184</v>
      </c>
      <c r="F872" s="240">
        <v>0</v>
      </c>
      <c r="G872" s="240">
        <v>0</v>
      </c>
      <c r="H872" s="240">
        <v>0</v>
      </c>
      <c r="I872" s="240">
        <v>0</v>
      </c>
      <c r="J872" s="240">
        <v>0</v>
      </c>
      <c r="K872" s="240">
        <v>0</v>
      </c>
      <c r="L872" s="240">
        <v>0</v>
      </c>
      <c r="M872" s="240">
        <v>0</v>
      </c>
      <c r="N872" s="240">
        <v>0</v>
      </c>
      <c r="O872" s="240">
        <v>0</v>
      </c>
      <c r="P872" s="240">
        <v>0</v>
      </c>
      <c r="Q872" s="240">
        <v>0</v>
      </c>
      <c r="R872" s="240">
        <v>0</v>
      </c>
      <c r="S872" s="240">
        <v>0</v>
      </c>
      <c r="T872" s="240">
        <v>0</v>
      </c>
      <c r="U872" s="240">
        <v>0</v>
      </c>
      <c r="V872" s="240">
        <v>0</v>
      </c>
      <c r="W872" s="240">
        <v>0</v>
      </c>
      <c r="X872" s="240">
        <v>0</v>
      </c>
      <c r="Y872" s="240">
        <v>0</v>
      </c>
      <c r="Z872" s="240">
        <v>0</v>
      </c>
      <c r="AA872" s="248">
        <v>0</v>
      </c>
      <c r="AB872" s="93"/>
    </row>
    <row r="873" spans="1:28" ht="19.5" customHeight="1" x14ac:dyDescent="0.15">
      <c r="A873" s="194"/>
      <c r="B873" s="198"/>
      <c r="C873" s="198"/>
      <c r="D873" s="198"/>
      <c r="E873" s="189" t="s">
        <v>150</v>
      </c>
      <c r="F873" s="240">
        <v>0</v>
      </c>
      <c r="G873" s="240">
        <v>0</v>
      </c>
      <c r="H873" s="240">
        <v>0</v>
      </c>
      <c r="I873" s="240">
        <v>0</v>
      </c>
      <c r="J873" s="240">
        <v>0</v>
      </c>
      <c r="K873" s="240">
        <v>0</v>
      </c>
      <c r="L873" s="240">
        <v>0</v>
      </c>
      <c r="M873" s="240">
        <v>0</v>
      </c>
      <c r="N873" s="240">
        <v>0</v>
      </c>
      <c r="O873" s="240">
        <v>0</v>
      </c>
      <c r="P873" s="240">
        <v>0</v>
      </c>
      <c r="Q873" s="240">
        <v>0</v>
      </c>
      <c r="R873" s="240">
        <v>0</v>
      </c>
      <c r="S873" s="240">
        <v>0</v>
      </c>
      <c r="T873" s="240">
        <v>0</v>
      </c>
      <c r="U873" s="240">
        <v>0</v>
      </c>
      <c r="V873" s="240">
        <v>0</v>
      </c>
      <c r="W873" s="240">
        <v>0</v>
      </c>
      <c r="X873" s="240">
        <v>0</v>
      </c>
      <c r="Y873" s="240">
        <v>0</v>
      </c>
      <c r="Z873" s="240">
        <v>0</v>
      </c>
      <c r="AA873" s="248">
        <v>0</v>
      </c>
      <c r="AB873" s="93"/>
    </row>
    <row r="874" spans="1:28" ht="19.5" customHeight="1" x14ac:dyDescent="0.15">
      <c r="A874" s="194"/>
      <c r="B874" s="197"/>
      <c r="C874" s="193" t="s">
        <v>165</v>
      </c>
      <c r="D874" s="188"/>
      <c r="E874" s="189" t="s">
        <v>184</v>
      </c>
      <c r="F874" s="240">
        <v>241.77</v>
      </c>
      <c r="G874" s="240">
        <v>0</v>
      </c>
      <c r="H874" s="240">
        <v>0</v>
      </c>
      <c r="I874" s="240">
        <v>9.99</v>
      </c>
      <c r="J874" s="240">
        <v>12.96</v>
      </c>
      <c r="K874" s="240">
        <v>2.25</v>
      </c>
      <c r="L874" s="240">
        <v>0.21</v>
      </c>
      <c r="M874" s="240">
        <v>0.89</v>
      </c>
      <c r="N874" s="240">
        <v>10.9</v>
      </c>
      <c r="O874" s="240">
        <v>9.3699999999999992</v>
      </c>
      <c r="P874" s="240">
        <v>19.600000000000001</v>
      </c>
      <c r="Q874" s="240">
        <v>28.51</v>
      </c>
      <c r="R874" s="240">
        <v>49.97</v>
      </c>
      <c r="S874" s="240">
        <v>32.76</v>
      </c>
      <c r="T874" s="240">
        <v>28.4</v>
      </c>
      <c r="U874" s="240">
        <v>22.77</v>
      </c>
      <c r="V874" s="240">
        <v>7.94</v>
      </c>
      <c r="W874" s="240">
        <v>2.0099999999999998</v>
      </c>
      <c r="X874" s="240">
        <v>3.24</v>
      </c>
      <c r="Y874" s="240">
        <v>0</v>
      </c>
      <c r="Z874" s="240">
        <v>0</v>
      </c>
      <c r="AA874" s="248">
        <v>0</v>
      </c>
      <c r="AB874" s="93"/>
    </row>
    <row r="875" spans="1:28" ht="19.5" customHeight="1" thickBot="1" x14ac:dyDescent="0.2">
      <c r="A875" s="199"/>
      <c r="B875" s="200"/>
      <c r="C875" s="200"/>
      <c r="D875" s="201"/>
      <c r="E875" s="202" t="s">
        <v>150</v>
      </c>
      <c r="F875" s="240">
        <v>31.562000000000001</v>
      </c>
      <c r="G875" s="251">
        <v>0</v>
      </c>
      <c r="H875" s="250">
        <v>0</v>
      </c>
      <c r="I875" s="250">
        <v>0.254</v>
      </c>
      <c r="J875" s="250">
        <v>0.67100000000000004</v>
      </c>
      <c r="K875" s="250">
        <v>0.17799999999999999</v>
      </c>
      <c r="L875" s="250">
        <v>1.9E-2</v>
      </c>
      <c r="M875" s="250">
        <v>8.8999999999999996E-2</v>
      </c>
      <c r="N875" s="250">
        <v>1.2030000000000001</v>
      </c>
      <c r="O875" s="250">
        <v>1.123</v>
      </c>
      <c r="P875" s="250">
        <v>2.5630000000000002</v>
      </c>
      <c r="Q875" s="250">
        <v>4</v>
      </c>
      <c r="R875" s="250">
        <v>7.25999999999999</v>
      </c>
      <c r="S875" s="250">
        <v>4.76</v>
      </c>
      <c r="T875" s="250">
        <v>4.1559999999999997</v>
      </c>
      <c r="U875" s="250">
        <v>3.3460000000000001</v>
      </c>
      <c r="V875" s="250">
        <v>1.1679999999999999</v>
      </c>
      <c r="W875" s="250">
        <v>0.29599999999999999</v>
      </c>
      <c r="X875" s="250">
        <v>0.47599999999999998</v>
      </c>
      <c r="Y875" s="250">
        <v>0</v>
      </c>
      <c r="Z875" s="250">
        <v>0</v>
      </c>
      <c r="AA875" s="249">
        <v>0</v>
      </c>
      <c r="AB875" s="93"/>
    </row>
    <row r="876" spans="1:28" ht="19.5" customHeight="1" x14ac:dyDescent="0.15">
      <c r="A876" s="372" t="s">
        <v>119</v>
      </c>
      <c r="B876" s="375" t="s">
        <v>120</v>
      </c>
      <c r="C876" s="376"/>
      <c r="D876" s="377"/>
      <c r="E876" s="198" t="s">
        <v>184</v>
      </c>
      <c r="F876" s="248">
        <v>127.82</v>
      </c>
    </row>
    <row r="877" spans="1:28" ht="19.5" customHeight="1" x14ac:dyDescent="0.15">
      <c r="A877" s="373"/>
      <c r="B877" s="378" t="s">
        <v>206</v>
      </c>
      <c r="C877" s="379"/>
      <c r="D877" s="380"/>
      <c r="E877" s="189" t="s">
        <v>184</v>
      </c>
      <c r="F877" s="248">
        <v>122.92</v>
      </c>
    </row>
    <row r="878" spans="1:28" ht="19.5" customHeight="1" x14ac:dyDescent="0.15">
      <c r="A878" s="374"/>
      <c r="B878" s="378" t="s">
        <v>207</v>
      </c>
      <c r="C878" s="379"/>
      <c r="D878" s="380"/>
      <c r="E878" s="189" t="s">
        <v>184</v>
      </c>
      <c r="F878" s="248">
        <v>4.9000000000000004</v>
      </c>
    </row>
    <row r="879" spans="1:28" ht="19.5" customHeight="1" thickBot="1" x14ac:dyDescent="0.2">
      <c r="A879" s="381" t="s">
        <v>205</v>
      </c>
      <c r="B879" s="382"/>
      <c r="C879" s="382"/>
      <c r="D879" s="383"/>
      <c r="E879" s="203" t="s">
        <v>184</v>
      </c>
      <c r="F879" s="247">
        <v>0</v>
      </c>
    </row>
    <row r="881" spans="1:28" ht="19.5" customHeight="1" x14ac:dyDescent="0.15">
      <c r="A881" s="88" t="s">
        <v>387</v>
      </c>
      <c r="F881" s="261" t="s">
        <v>524</v>
      </c>
    </row>
    <row r="882" spans="1:28" ht="19.5" customHeight="1" thickBot="1" x14ac:dyDescent="0.2">
      <c r="A882" s="369" t="s">
        <v>28</v>
      </c>
      <c r="B882" s="371"/>
      <c r="C882" s="371"/>
      <c r="D882" s="371"/>
      <c r="E882" s="371"/>
      <c r="F882" s="371"/>
      <c r="G882" s="371"/>
      <c r="H882" s="371"/>
      <c r="I882" s="371"/>
      <c r="J882" s="371"/>
      <c r="K882" s="371"/>
      <c r="L882" s="371"/>
      <c r="M882" s="371"/>
      <c r="N882" s="371"/>
      <c r="O882" s="371"/>
      <c r="P882" s="371"/>
      <c r="Q882" s="371"/>
      <c r="R882" s="371"/>
      <c r="S882" s="371"/>
      <c r="T882" s="371"/>
      <c r="U882" s="371"/>
      <c r="V882" s="371"/>
      <c r="W882" s="371"/>
      <c r="X882" s="371"/>
      <c r="Y882" s="371"/>
      <c r="Z882" s="371"/>
      <c r="AA882" s="371"/>
    </row>
    <row r="883" spans="1:28" ht="19.5" customHeight="1" x14ac:dyDescent="0.15">
      <c r="A883" s="185" t="s">
        <v>180</v>
      </c>
      <c r="B883" s="186"/>
      <c r="C883" s="186"/>
      <c r="D883" s="186"/>
      <c r="E883" s="186"/>
      <c r="F883" s="90" t="s">
        <v>181</v>
      </c>
      <c r="G883" s="91"/>
      <c r="H883" s="91"/>
      <c r="I883" s="91"/>
      <c r="J883" s="91"/>
      <c r="K883" s="91"/>
      <c r="L883" s="91"/>
      <c r="M883" s="91"/>
      <c r="N883" s="91"/>
      <c r="O883" s="91"/>
      <c r="P883" s="91"/>
      <c r="Q883" s="260"/>
      <c r="R883" s="92"/>
      <c r="S883" s="91"/>
      <c r="T883" s="91"/>
      <c r="U883" s="91"/>
      <c r="V883" s="91"/>
      <c r="W883" s="91"/>
      <c r="X883" s="91"/>
      <c r="Y883" s="91"/>
      <c r="Z883" s="91"/>
      <c r="AA883" s="259" t="s">
        <v>182</v>
      </c>
      <c r="AB883" s="93"/>
    </row>
    <row r="884" spans="1:28" ht="19.5" customHeight="1" x14ac:dyDescent="0.15">
      <c r="A884" s="187" t="s">
        <v>183</v>
      </c>
      <c r="B884" s="188"/>
      <c r="C884" s="188"/>
      <c r="D884" s="188"/>
      <c r="E884" s="189" t="s">
        <v>184</v>
      </c>
      <c r="F884" s="240">
        <v>31684.19</v>
      </c>
      <c r="G884" s="256" t="s">
        <v>185</v>
      </c>
      <c r="H884" s="256" t="s">
        <v>186</v>
      </c>
      <c r="I884" s="256" t="s">
        <v>187</v>
      </c>
      <c r="J884" s="256" t="s">
        <v>188</v>
      </c>
      <c r="K884" s="256" t="s">
        <v>228</v>
      </c>
      <c r="L884" s="256" t="s">
        <v>229</v>
      </c>
      <c r="M884" s="256" t="s">
        <v>230</v>
      </c>
      <c r="N884" s="256" t="s">
        <v>231</v>
      </c>
      <c r="O884" s="256" t="s">
        <v>232</v>
      </c>
      <c r="P884" s="256" t="s">
        <v>233</v>
      </c>
      <c r="Q884" s="258" t="s">
        <v>234</v>
      </c>
      <c r="R884" s="257" t="s">
        <v>235</v>
      </c>
      <c r="S884" s="256" t="s">
        <v>236</v>
      </c>
      <c r="T884" s="256" t="s">
        <v>237</v>
      </c>
      <c r="U884" s="256" t="s">
        <v>238</v>
      </c>
      <c r="V884" s="256" t="s">
        <v>239</v>
      </c>
      <c r="W884" s="256" t="s">
        <v>42</v>
      </c>
      <c r="X884" s="256" t="s">
        <v>147</v>
      </c>
      <c r="Y884" s="256" t="s">
        <v>148</v>
      </c>
      <c r="Z884" s="256" t="s">
        <v>149</v>
      </c>
      <c r="AA884" s="253"/>
      <c r="AB884" s="93"/>
    </row>
    <row r="885" spans="1:28" ht="19.5" customHeight="1" x14ac:dyDescent="0.15">
      <c r="A885" s="190"/>
      <c r="B885" s="191"/>
      <c r="C885" s="191"/>
      <c r="D885" s="191"/>
      <c r="E885" s="189" t="s">
        <v>150</v>
      </c>
      <c r="F885" s="240">
        <v>7214.08</v>
      </c>
      <c r="G885" s="254"/>
      <c r="H885" s="254"/>
      <c r="I885" s="254"/>
      <c r="J885" s="254"/>
      <c r="K885" s="254"/>
      <c r="L885" s="254"/>
      <c r="M885" s="254"/>
      <c r="N885" s="254"/>
      <c r="O885" s="254"/>
      <c r="P885" s="254"/>
      <c r="Q885" s="255"/>
      <c r="R885" s="94"/>
      <c r="S885" s="254"/>
      <c r="T885" s="254"/>
      <c r="U885" s="254"/>
      <c r="V885" s="254"/>
      <c r="W885" s="254"/>
      <c r="X885" s="254"/>
      <c r="Y885" s="254"/>
      <c r="Z885" s="254"/>
      <c r="AA885" s="253" t="s">
        <v>151</v>
      </c>
      <c r="AB885" s="93"/>
    </row>
    <row r="886" spans="1:28" ht="19.5" customHeight="1" x14ac:dyDescent="0.15">
      <c r="A886" s="192"/>
      <c r="B886" s="193" t="s">
        <v>152</v>
      </c>
      <c r="C886" s="188"/>
      <c r="D886" s="188"/>
      <c r="E886" s="189" t="s">
        <v>184</v>
      </c>
      <c r="F886" s="240">
        <v>30971.78</v>
      </c>
      <c r="G886" s="240">
        <v>8.27</v>
      </c>
      <c r="H886" s="240">
        <v>268.83999999999997</v>
      </c>
      <c r="I886" s="240">
        <v>519.01</v>
      </c>
      <c r="J886" s="240">
        <v>635.87</v>
      </c>
      <c r="K886" s="240">
        <v>671.27</v>
      </c>
      <c r="L886" s="240">
        <v>1080.43</v>
      </c>
      <c r="M886" s="240">
        <v>1436.33</v>
      </c>
      <c r="N886" s="240">
        <v>1513.73</v>
      </c>
      <c r="O886" s="240">
        <v>2082.23</v>
      </c>
      <c r="P886" s="240">
        <v>2719.22</v>
      </c>
      <c r="Q886" s="240">
        <v>2813.08</v>
      </c>
      <c r="R886" s="240">
        <v>3589.68</v>
      </c>
      <c r="S886" s="240">
        <v>4000.36</v>
      </c>
      <c r="T886" s="240">
        <v>4551.88</v>
      </c>
      <c r="U886" s="240">
        <v>2861.94</v>
      </c>
      <c r="V886" s="240">
        <v>983.18</v>
      </c>
      <c r="W886" s="240">
        <v>660.75</v>
      </c>
      <c r="X886" s="240">
        <v>204.65</v>
      </c>
      <c r="Y886" s="240">
        <v>119.71</v>
      </c>
      <c r="Z886" s="240">
        <v>81.760000000000005</v>
      </c>
      <c r="AA886" s="248">
        <v>169.59</v>
      </c>
      <c r="AB886" s="93"/>
    </row>
    <row r="887" spans="1:28" ht="19.5" customHeight="1" x14ac:dyDescent="0.15">
      <c r="A887" s="194"/>
      <c r="B887" s="195"/>
      <c r="C887" s="191"/>
      <c r="D887" s="191"/>
      <c r="E887" s="189" t="s">
        <v>150</v>
      </c>
      <c r="F887" s="240">
        <v>7214.08</v>
      </c>
      <c r="G887" s="240">
        <v>0</v>
      </c>
      <c r="H887" s="240">
        <v>0.91100000000000003</v>
      </c>
      <c r="I887" s="240">
        <v>9.1619999999999902</v>
      </c>
      <c r="J887" s="240">
        <v>35.365000000000002</v>
      </c>
      <c r="K887" s="240">
        <v>74.742000000000004</v>
      </c>
      <c r="L887" s="240">
        <v>154.00700000000001</v>
      </c>
      <c r="M887" s="240">
        <v>269.38</v>
      </c>
      <c r="N887" s="240">
        <v>368.4</v>
      </c>
      <c r="O887" s="240">
        <v>566.44399999999996</v>
      </c>
      <c r="P887" s="240">
        <v>779.05299999999795</v>
      </c>
      <c r="Q887" s="240">
        <v>831.00900000000001</v>
      </c>
      <c r="R887" s="240">
        <v>958.85900000000004</v>
      </c>
      <c r="S887" s="240">
        <v>973.77800000000104</v>
      </c>
      <c r="T887" s="240">
        <v>1008.996</v>
      </c>
      <c r="U887" s="240">
        <v>636.328000000001</v>
      </c>
      <c r="V887" s="240">
        <v>235.15299999999999</v>
      </c>
      <c r="W887" s="240">
        <v>170.821</v>
      </c>
      <c r="X887" s="240">
        <v>53.478000000000002</v>
      </c>
      <c r="Y887" s="240">
        <v>31.128</v>
      </c>
      <c r="Z887" s="240">
        <v>19.742999999999999</v>
      </c>
      <c r="AA887" s="248">
        <v>37.323</v>
      </c>
      <c r="AB887" s="93"/>
    </row>
    <row r="888" spans="1:28" ht="19.5" customHeight="1" x14ac:dyDescent="0.15">
      <c r="A888" s="194"/>
      <c r="B888" s="196"/>
      <c r="C888" s="193" t="s">
        <v>152</v>
      </c>
      <c r="D888" s="188"/>
      <c r="E888" s="189" t="s">
        <v>184</v>
      </c>
      <c r="F888" s="240">
        <v>16642.97</v>
      </c>
      <c r="G888" s="240">
        <v>8.27</v>
      </c>
      <c r="H888" s="240">
        <v>174.71</v>
      </c>
      <c r="I888" s="240">
        <v>235.39</v>
      </c>
      <c r="J888" s="240">
        <v>326.64999999999998</v>
      </c>
      <c r="K888" s="240">
        <v>374.72</v>
      </c>
      <c r="L888" s="240">
        <v>568.44000000000005</v>
      </c>
      <c r="M888" s="240">
        <v>901.01</v>
      </c>
      <c r="N888" s="240">
        <v>1178.21</v>
      </c>
      <c r="O888" s="240">
        <v>1654.59</v>
      </c>
      <c r="P888" s="240">
        <v>2146</v>
      </c>
      <c r="Q888" s="240">
        <v>2038.58</v>
      </c>
      <c r="R888" s="240">
        <v>2084.65</v>
      </c>
      <c r="S888" s="240">
        <v>1964.11</v>
      </c>
      <c r="T888" s="240">
        <v>1322.32</v>
      </c>
      <c r="U888" s="240">
        <v>820.93</v>
      </c>
      <c r="V888" s="240">
        <v>347.25</v>
      </c>
      <c r="W888" s="240">
        <v>254.48</v>
      </c>
      <c r="X888" s="240">
        <v>104.57</v>
      </c>
      <c r="Y888" s="240">
        <v>43.66</v>
      </c>
      <c r="Z888" s="240">
        <v>32.770000000000003</v>
      </c>
      <c r="AA888" s="248">
        <v>61.66</v>
      </c>
      <c r="AB888" s="93"/>
    </row>
    <row r="889" spans="1:28" ht="19.5" customHeight="1" x14ac:dyDescent="0.15">
      <c r="A889" s="194"/>
      <c r="B889" s="197"/>
      <c r="C889" s="197"/>
      <c r="D889" s="191"/>
      <c r="E889" s="189" t="s">
        <v>150</v>
      </c>
      <c r="F889" s="240">
        <v>5117.8389999999999</v>
      </c>
      <c r="G889" s="240">
        <v>0</v>
      </c>
      <c r="H889" s="240">
        <v>1E-3</v>
      </c>
      <c r="I889" s="240">
        <v>2</v>
      </c>
      <c r="J889" s="240">
        <v>19.664999999999999</v>
      </c>
      <c r="K889" s="240">
        <v>53.793999999999997</v>
      </c>
      <c r="L889" s="240">
        <v>107.91800000000001</v>
      </c>
      <c r="M889" s="240">
        <v>214.28800000000001</v>
      </c>
      <c r="N889" s="240">
        <v>329.24599999999998</v>
      </c>
      <c r="O889" s="240">
        <v>511.13400000000001</v>
      </c>
      <c r="P889" s="240">
        <v>697.88999999999805</v>
      </c>
      <c r="Q889" s="240">
        <v>712.00199999999995</v>
      </c>
      <c r="R889" s="240">
        <v>727.82799999999895</v>
      </c>
      <c r="S889" s="240">
        <v>658.41899999999998</v>
      </c>
      <c r="T889" s="240">
        <v>484.09800000000098</v>
      </c>
      <c r="U889" s="240">
        <v>295.81</v>
      </c>
      <c r="V889" s="240">
        <v>129.416</v>
      </c>
      <c r="W889" s="240">
        <v>94.063000000000002</v>
      </c>
      <c r="X889" s="240">
        <v>34.930999999999997</v>
      </c>
      <c r="Y889" s="240">
        <v>15.834</v>
      </c>
      <c r="Z889" s="240">
        <v>9.7840000000000007</v>
      </c>
      <c r="AA889" s="248">
        <v>19.718</v>
      </c>
      <c r="AB889" s="93"/>
    </row>
    <row r="890" spans="1:28" ht="19.5" customHeight="1" x14ac:dyDescent="0.15">
      <c r="A890" s="194"/>
      <c r="B890" s="198"/>
      <c r="C890" s="189"/>
      <c r="D890" s="189" t="s">
        <v>153</v>
      </c>
      <c r="E890" s="189" t="s">
        <v>184</v>
      </c>
      <c r="F890" s="240">
        <v>16494.310000000001</v>
      </c>
      <c r="G890" s="240">
        <v>8.27</v>
      </c>
      <c r="H890" s="240">
        <v>173.74</v>
      </c>
      <c r="I890" s="240">
        <v>225.6</v>
      </c>
      <c r="J890" s="240">
        <v>305.73</v>
      </c>
      <c r="K890" s="240">
        <v>367.13</v>
      </c>
      <c r="L890" s="240">
        <v>555.52</v>
      </c>
      <c r="M890" s="240">
        <v>897.34</v>
      </c>
      <c r="N890" s="240">
        <v>1168.6400000000001</v>
      </c>
      <c r="O890" s="240">
        <v>1646.07</v>
      </c>
      <c r="P890" s="240">
        <v>2134.46</v>
      </c>
      <c r="Q890" s="240">
        <v>2033.17</v>
      </c>
      <c r="R890" s="240">
        <v>2073.6</v>
      </c>
      <c r="S890" s="240">
        <v>1953.62</v>
      </c>
      <c r="T890" s="240">
        <v>1301.82</v>
      </c>
      <c r="U890" s="240">
        <v>819.32</v>
      </c>
      <c r="V890" s="240">
        <v>334.31</v>
      </c>
      <c r="W890" s="240">
        <v>254.48</v>
      </c>
      <c r="X890" s="240">
        <v>104.01</v>
      </c>
      <c r="Y890" s="240">
        <v>43.65</v>
      </c>
      <c r="Z890" s="240">
        <v>32.17</v>
      </c>
      <c r="AA890" s="248">
        <v>61.66</v>
      </c>
      <c r="AB890" s="93"/>
    </row>
    <row r="891" spans="1:28" ht="19.5" customHeight="1" x14ac:dyDescent="0.15">
      <c r="A891" s="194"/>
      <c r="B891" s="198" t="s">
        <v>154</v>
      </c>
      <c r="C891" s="198"/>
      <c r="D891" s="198"/>
      <c r="E891" s="189" t="s">
        <v>150</v>
      </c>
      <c r="F891" s="240">
        <v>5102.1580000000004</v>
      </c>
      <c r="G891" s="240">
        <v>0</v>
      </c>
      <c r="H891" s="240">
        <v>0</v>
      </c>
      <c r="I891" s="240">
        <v>1.6879999999999999</v>
      </c>
      <c r="J891" s="240">
        <v>18.614999999999998</v>
      </c>
      <c r="K891" s="240">
        <v>53.286000000000001</v>
      </c>
      <c r="L891" s="240">
        <v>106.756</v>
      </c>
      <c r="M891" s="240">
        <v>213.77799999999999</v>
      </c>
      <c r="N891" s="240">
        <v>328.12299999999999</v>
      </c>
      <c r="O891" s="240">
        <v>509.14299999999997</v>
      </c>
      <c r="P891" s="240">
        <v>695.77599999999802</v>
      </c>
      <c r="Q891" s="240">
        <v>711.24400000000003</v>
      </c>
      <c r="R891" s="240">
        <v>726.66299999999899</v>
      </c>
      <c r="S891" s="240">
        <v>657.32100000000003</v>
      </c>
      <c r="T891" s="240">
        <v>481.89200000000102</v>
      </c>
      <c r="U891" s="240">
        <v>295.60500000000002</v>
      </c>
      <c r="V891" s="240">
        <v>128.08500000000001</v>
      </c>
      <c r="W891" s="240">
        <v>94.063000000000002</v>
      </c>
      <c r="X891" s="240">
        <v>34.872999999999998</v>
      </c>
      <c r="Y891" s="240">
        <v>15.833</v>
      </c>
      <c r="Z891" s="240">
        <v>9.6959999999999997</v>
      </c>
      <c r="AA891" s="248">
        <v>19.718</v>
      </c>
      <c r="AB891" s="93"/>
    </row>
    <row r="892" spans="1:28" ht="19.5" customHeight="1" x14ac:dyDescent="0.15">
      <c r="A892" s="194" t="s">
        <v>155</v>
      </c>
      <c r="B892" s="198"/>
      <c r="C892" s="198" t="s">
        <v>10</v>
      </c>
      <c r="D892" s="189" t="s">
        <v>156</v>
      </c>
      <c r="E892" s="189" t="s">
        <v>184</v>
      </c>
      <c r="F892" s="240">
        <v>13299.88</v>
      </c>
      <c r="G892" s="240">
        <v>0.22</v>
      </c>
      <c r="H892" s="240">
        <v>42.61</v>
      </c>
      <c r="I892" s="240">
        <v>81.27</v>
      </c>
      <c r="J892" s="240">
        <v>123.51</v>
      </c>
      <c r="K892" s="240">
        <v>294.75</v>
      </c>
      <c r="L892" s="240">
        <v>475.36</v>
      </c>
      <c r="M892" s="240">
        <v>822.17</v>
      </c>
      <c r="N892" s="240">
        <v>1087.6500000000001</v>
      </c>
      <c r="O892" s="240">
        <v>1525.35</v>
      </c>
      <c r="P892" s="240">
        <v>1926.69</v>
      </c>
      <c r="Q892" s="240">
        <v>1766.89</v>
      </c>
      <c r="R892" s="240">
        <v>1668.34</v>
      </c>
      <c r="S892" s="240">
        <v>1264.95</v>
      </c>
      <c r="T892" s="240">
        <v>1073.21</v>
      </c>
      <c r="U892" s="240">
        <v>560.91</v>
      </c>
      <c r="V892" s="240">
        <v>276.55</v>
      </c>
      <c r="W892" s="240">
        <v>190.98</v>
      </c>
      <c r="X892" s="240">
        <v>52.9</v>
      </c>
      <c r="Y892" s="240">
        <v>30.03</v>
      </c>
      <c r="Z892" s="240">
        <v>9.93</v>
      </c>
      <c r="AA892" s="248">
        <v>25.61</v>
      </c>
      <c r="AB892" s="93"/>
    </row>
    <row r="893" spans="1:28" ht="19.5" customHeight="1" x14ac:dyDescent="0.15">
      <c r="A893" s="194"/>
      <c r="B893" s="198"/>
      <c r="C893" s="198"/>
      <c r="D893" s="198"/>
      <c r="E893" s="189" t="s">
        <v>150</v>
      </c>
      <c r="F893" s="240">
        <v>4494.22</v>
      </c>
      <c r="G893" s="240">
        <v>0</v>
      </c>
      <c r="H893" s="240">
        <v>0</v>
      </c>
      <c r="I893" s="240">
        <v>1.6559999999999999</v>
      </c>
      <c r="J893" s="240">
        <v>14.827</v>
      </c>
      <c r="K893" s="240">
        <v>50.113999999999997</v>
      </c>
      <c r="L893" s="240">
        <v>99.813000000000002</v>
      </c>
      <c r="M893" s="240">
        <v>205.58799999999999</v>
      </c>
      <c r="N893" s="240">
        <v>315.351</v>
      </c>
      <c r="O893" s="240">
        <v>487.29599999999999</v>
      </c>
      <c r="P893" s="240">
        <v>653.70599999999797</v>
      </c>
      <c r="Q893" s="240">
        <v>651.78499999999997</v>
      </c>
      <c r="R893" s="240">
        <v>632.31199999999899</v>
      </c>
      <c r="S893" s="240">
        <v>490.33</v>
      </c>
      <c r="T893" s="240">
        <v>424.05300000000102</v>
      </c>
      <c r="U893" s="240">
        <v>229.11600000000001</v>
      </c>
      <c r="V893" s="240">
        <v>112.82</v>
      </c>
      <c r="W893" s="240">
        <v>77.515000000000001</v>
      </c>
      <c r="X893" s="240">
        <v>21.585999999999999</v>
      </c>
      <c r="Y893" s="240">
        <v>12.131</v>
      </c>
      <c r="Z893" s="240">
        <v>3.875</v>
      </c>
      <c r="AA893" s="248">
        <v>10.346</v>
      </c>
      <c r="AB893" s="93"/>
    </row>
    <row r="894" spans="1:28" ht="19.5" customHeight="1" x14ac:dyDescent="0.15">
      <c r="A894" s="194"/>
      <c r="B894" s="198"/>
      <c r="C894" s="198"/>
      <c r="D894" s="189" t="s">
        <v>157</v>
      </c>
      <c r="E894" s="189" t="s">
        <v>184</v>
      </c>
      <c r="F894" s="240">
        <v>1290.1300000000001</v>
      </c>
      <c r="G894" s="240">
        <v>0</v>
      </c>
      <c r="H894" s="240">
        <v>0.05</v>
      </c>
      <c r="I894" s="240">
        <v>0</v>
      </c>
      <c r="J894" s="240">
        <v>2.48</v>
      </c>
      <c r="K894" s="240">
        <v>1.9</v>
      </c>
      <c r="L894" s="240">
        <v>25.05</v>
      </c>
      <c r="M894" s="240">
        <v>7.1</v>
      </c>
      <c r="N894" s="240">
        <v>43.74</v>
      </c>
      <c r="O894" s="240">
        <v>57.37</v>
      </c>
      <c r="P894" s="240">
        <v>84.48</v>
      </c>
      <c r="Q894" s="240">
        <v>128.93</v>
      </c>
      <c r="R894" s="240">
        <v>269.49</v>
      </c>
      <c r="S894" s="240">
        <v>382.98</v>
      </c>
      <c r="T894" s="240">
        <v>102.21</v>
      </c>
      <c r="U894" s="240">
        <v>90.82</v>
      </c>
      <c r="V894" s="240">
        <v>11.14</v>
      </c>
      <c r="W894" s="240">
        <v>47.68</v>
      </c>
      <c r="X894" s="240">
        <v>16.149999999999999</v>
      </c>
      <c r="Y894" s="240">
        <v>4.9400000000000004</v>
      </c>
      <c r="Z894" s="240">
        <v>13.62</v>
      </c>
      <c r="AA894" s="248">
        <v>0</v>
      </c>
      <c r="AB894" s="93"/>
    </row>
    <row r="895" spans="1:28" ht="19.5" customHeight="1" x14ac:dyDescent="0.15">
      <c r="A895" s="194"/>
      <c r="B895" s="198"/>
      <c r="C895" s="198"/>
      <c r="D895" s="198"/>
      <c r="E895" s="189" t="s">
        <v>150</v>
      </c>
      <c r="F895" s="240">
        <v>291.892</v>
      </c>
      <c r="G895" s="240">
        <v>0</v>
      </c>
      <c r="H895" s="240">
        <v>0</v>
      </c>
      <c r="I895" s="240">
        <v>0</v>
      </c>
      <c r="J895" s="240">
        <v>0.17299999999999999</v>
      </c>
      <c r="K895" s="240">
        <v>0.19</v>
      </c>
      <c r="L895" s="240">
        <v>2.9969999999999999</v>
      </c>
      <c r="M895" s="240">
        <v>0.99299999999999999</v>
      </c>
      <c r="N895" s="240">
        <v>6.984</v>
      </c>
      <c r="O895" s="240">
        <v>10.32</v>
      </c>
      <c r="P895" s="240">
        <v>16.885000000000002</v>
      </c>
      <c r="Q895" s="240">
        <v>28.308</v>
      </c>
      <c r="R895" s="240">
        <v>61.914000000000001</v>
      </c>
      <c r="S895" s="240">
        <v>91.697000000000003</v>
      </c>
      <c r="T895" s="240">
        <v>24.498999999999999</v>
      </c>
      <c r="U895" s="240">
        <v>22.614000000000001</v>
      </c>
      <c r="V895" s="240">
        <v>2.8969999999999998</v>
      </c>
      <c r="W895" s="240">
        <v>12.397</v>
      </c>
      <c r="X895" s="240">
        <v>4.1989999999999998</v>
      </c>
      <c r="Y895" s="240">
        <v>1.284</v>
      </c>
      <c r="Z895" s="240">
        <v>3.5409999999999999</v>
      </c>
      <c r="AA895" s="248">
        <v>0</v>
      </c>
      <c r="AB895" s="93"/>
    </row>
    <row r="896" spans="1:28" ht="19.5" customHeight="1" x14ac:dyDescent="0.15">
      <c r="A896" s="194"/>
      <c r="B896" s="198" t="s">
        <v>158</v>
      </c>
      <c r="C896" s="198" t="s">
        <v>159</v>
      </c>
      <c r="D896" s="189" t="s">
        <v>160</v>
      </c>
      <c r="E896" s="189" t="s">
        <v>184</v>
      </c>
      <c r="F896" s="240">
        <v>1109.96</v>
      </c>
      <c r="G896" s="240">
        <v>0</v>
      </c>
      <c r="H896" s="240">
        <v>4.29</v>
      </c>
      <c r="I896" s="240">
        <v>0.77</v>
      </c>
      <c r="J896" s="240">
        <v>14.09</v>
      </c>
      <c r="K896" s="240">
        <v>8.9600000000000009</v>
      </c>
      <c r="L896" s="240">
        <v>21.23</v>
      </c>
      <c r="M896" s="240">
        <v>32.409999999999997</v>
      </c>
      <c r="N896" s="240">
        <v>29.43</v>
      </c>
      <c r="O896" s="240">
        <v>58.49</v>
      </c>
      <c r="P896" s="240">
        <v>112.43</v>
      </c>
      <c r="Q896" s="240">
        <v>114.16</v>
      </c>
      <c r="R896" s="240">
        <v>100.99</v>
      </c>
      <c r="S896" s="240">
        <v>231.21</v>
      </c>
      <c r="T896" s="240">
        <v>83.32</v>
      </c>
      <c r="U896" s="240">
        <v>159.91</v>
      </c>
      <c r="V896" s="240">
        <v>40.51</v>
      </c>
      <c r="W896" s="240">
        <v>14.75</v>
      </c>
      <c r="X896" s="240">
        <v>34.96</v>
      </c>
      <c r="Y896" s="240">
        <v>4.6900000000000004</v>
      </c>
      <c r="Z896" s="240">
        <v>7.31</v>
      </c>
      <c r="AA896" s="248">
        <v>36.049999999999997</v>
      </c>
      <c r="AB896" s="93"/>
    </row>
    <row r="897" spans="1:28" ht="19.5" customHeight="1" x14ac:dyDescent="0.15">
      <c r="A897" s="194"/>
      <c r="B897" s="198"/>
      <c r="C897" s="198"/>
      <c r="D897" s="198"/>
      <c r="E897" s="189" t="s">
        <v>150</v>
      </c>
      <c r="F897" s="240">
        <v>248.71199999999999</v>
      </c>
      <c r="G897" s="240">
        <v>0</v>
      </c>
      <c r="H897" s="240">
        <v>0</v>
      </c>
      <c r="I897" s="240">
        <v>3.2000000000000001E-2</v>
      </c>
      <c r="J897" s="240">
        <v>0.98699999999999999</v>
      </c>
      <c r="K897" s="240">
        <v>0.89600000000000002</v>
      </c>
      <c r="L897" s="240">
        <v>2.548</v>
      </c>
      <c r="M897" s="240">
        <v>4.54</v>
      </c>
      <c r="N897" s="240">
        <v>4.7080000000000002</v>
      </c>
      <c r="O897" s="240">
        <v>10.531000000000001</v>
      </c>
      <c r="P897" s="240">
        <v>22.478999999999999</v>
      </c>
      <c r="Q897" s="240">
        <v>25.108000000000001</v>
      </c>
      <c r="R897" s="240">
        <v>23.178999999999998</v>
      </c>
      <c r="S897" s="240">
        <v>55.35</v>
      </c>
      <c r="T897" s="240">
        <v>20.829000000000001</v>
      </c>
      <c r="U897" s="240">
        <v>41.575000000000003</v>
      </c>
      <c r="V897" s="240">
        <v>10.535</v>
      </c>
      <c r="W897" s="240">
        <v>3.8340000000000001</v>
      </c>
      <c r="X897" s="240">
        <v>9.0879999999999992</v>
      </c>
      <c r="Y897" s="240">
        <v>1.2210000000000001</v>
      </c>
      <c r="Z897" s="240">
        <v>1.9</v>
      </c>
      <c r="AA897" s="248">
        <v>9.3719999999999999</v>
      </c>
      <c r="AB897" s="93"/>
    </row>
    <row r="898" spans="1:28" ht="19.5" customHeight="1" x14ac:dyDescent="0.15">
      <c r="A898" s="194"/>
      <c r="B898" s="198"/>
      <c r="C898" s="198"/>
      <c r="D898" s="189" t="s">
        <v>161</v>
      </c>
      <c r="E898" s="189" t="s">
        <v>184</v>
      </c>
      <c r="F898" s="240">
        <v>534.61</v>
      </c>
      <c r="G898" s="240">
        <v>7.83</v>
      </c>
      <c r="H898" s="240">
        <v>114.6</v>
      </c>
      <c r="I898" s="240">
        <v>128.85</v>
      </c>
      <c r="J898" s="240">
        <v>158.32</v>
      </c>
      <c r="K898" s="240">
        <v>56.91</v>
      </c>
      <c r="L898" s="240">
        <v>33.28</v>
      </c>
      <c r="M898" s="240">
        <v>31.21</v>
      </c>
      <c r="N898" s="240">
        <v>2.12</v>
      </c>
      <c r="O898" s="240">
        <v>0.63</v>
      </c>
      <c r="P898" s="240">
        <v>0</v>
      </c>
      <c r="Q898" s="240">
        <v>0</v>
      </c>
      <c r="R898" s="240">
        <v>0</v>
      </c>
      <c r="S898" s="240">
        <v>0.61</v>
      </c>
      <c r="T898" s="240">
        <v>0</v>
      </c>
      <c r="U898" s="240">
        <v>0</v>
      </c>
      <c r="V898" s="240">
        <v>0</v>
      </c>
      <c r="W898" s="240">
        <v>0.25</v>
      </c>
      <c r="X898" s="240">
        <v>0</v>
      </c>
      <c r="Y898" s="240">
        <v>0</v>
      </c>
      <c r="Z898" s="240">
        <v>0</v>
      </c>
      <c r="AA898" s="248">
        <v>0</v>
      </c>
      <c r="AB898" s="93"/>
    </row>
    <row r="899" spans="1:28" ht="19.5" customHeight="1" x14ac:dyDescent="0.15">
      <c r="A899" s="194"/>
      <c r="B899" s="198"/>
      <c r="C899" s="198"/>
      <c r="D899" s="198"/>
      <c r="E899" s="189" t="s">
        <v>150</v>
      </c>
      <c r="F899" s="240">
        <v>6.891</v>
      </c>
      <c r="G899" s="240">
        <v>0</v>
      </c>
      <c r="H899" s="240">
        <v>0</v>
      </c>
      <c r="I899" s="240">
        <v>0</v>
      </c>
      <c r="J899" s="240">
        <v>1.895</v>
      </c>
      <c r="K899" s="240">
        <v>1.4850000000000001</v>
      </c>
      <c r="L899" s="240">
        <v>1.302</v>
      </c>
      <c r="M899" s="240">
        <v>1.8089999999999999</v>
      </c>
      <c r="N899" s="240">
        <v>0.16500000000000001</v>
      </c>
      <c r="O899" s="240">
        <v>6.6000000000000003E-2</v>
      </c>
      <c r="P899" s="240">
        <v>0</v>
      </c>
      <c r="Q899" s="240">
        <v>0</v>
      </c>
      <c r="R899" s="240">
        <v>0</v>
      </c>
      <c r="S899" s="240">
        <v>9.6000000000000002E-2</v>
      </c>
      <c r="T899" s="240">
        <v>0</v>
      </c>
      <c r="U899" s="240">
        <v>0</v>
      </c>
      <c r="V899" s="240">
        <v>0</v>
      </c>
      <c r="W899" s="240">
        <v>7.2999999999999995E-2</v>
      </c>
      <c r="X899" s="240">
        <v>0</v>
      </c>
      <c r="Y899" s="240">
        <v>0</v>
      </c>
      <c r="Z899" s="240">
        <v>0</v>
      </c>
      <c r="AA899" s="248">
        <v>0</v>
      </c>
      <c r="AB899" s="93"/>
    </row>
    <row r="900" spans="1:28" ht="19.5" customHeight="1" x14ac:dyDescent="0.15">
      <c r="A900" s="194"/>
      <c r="B900" s="198"/>
      <c r="C900" s="198" t="s">
        <v>162</v>
      </c>
      <c r="D900" s="189" t="s">
        <v>163</v>
      </c>
      <c r="E900" s="189" t="s">
        <v>184</v>
      </c>
      <c r="F900" s="240">
        <v>255.4</v>
      </c>
      <c r="G900" s="240">
        <v>0.22</v>
      </c>
      <c r="H900" s="240">
        <v>12.19</v>
      </c>
      <c r="I900" s="240">
        <v>14.71</v>
      </c>
      <c r="J900" s="240">
        <v>7.33</v>
      </c>
      <c r="K900" s="240">
        <v>4.6100000000000003</v>
      </c>
      <c r="L900" s="240">
        <v>0.6</v>
      </c>
      <c r="M900" s="240">
        <v>4.45</v>
      </c>
      <c r="N900" s="240">
        <v>3.58</v>
      </c>
      <c r="O900" s="240">
        <v>3.95</v>
      </c>
      <c r="P900" s="240">
        <v>10.67</v>
      </c>
      <c r="Q900" s="240">
        <v>23.19</v>
      </c>
      <c r="R900" s="240">
        <v>34.78</v>
      </c>
      <c r="S900" s="240">
        <v>73.87</v>
      </c>
      <c r="T900" s="240">
        <v>43.08</v>
      </c>
      <c r="U900" s="240">
        <v>7.25</v>
      </c>
      <c r="V900" s="240">
        <v>6.11</v>
      </c>
      <c r="W900" s="240">
        <v>0.82</v>
      </c>
      <c r="X900" s="240">
        <v>0</v>
      </c>
      <c r="Y900" s="240">
        <v>3.99</v>
      </c>
      <c r="Z900" s="240">
        <v>0</v>
      </c>
      <c r="AA900" s="248">
        <v>0</v>
      </c>
      <c r="AB900" s="93"/>
    </row>
    <row r="901" spans="1:28" ht="19.5" customHeight="1" x14ac:dyDescent="0.15">
      <c r="A901" s="194"/>
      <c r="B901" s="198" t="s">
        <v>20</v>
      </c>
      <c r="C901" s="198"/>
      <c r="D901" s="198"/>
      <c r="E901" s="189" t="s">
        <v>150</v>
      </c>
      <c r="F901" s="240">
        <v>59.722000000000001</v>
      </c>
      <c r="G901" s="240">
        <v>0</v>
      </c>
      <c r="H901" s="240">
        <v>0</v>
      </c>
      <c r="I901" s="240">
        <v>0</v>
      </c>
      <c r="J901" s="240">
        <v>0.73299999999999998</v>
      </c>
      <c r="K901" s="240">
        <v>0.60099999999999998</v>
      </c>
      <c r="L901" s="240">
        <v>9.6000000000000002E-2</v>
      </c>
      <c r="M901" s="240">
        <v>0.84799999999999998</v>
      </c>
      <c r="N901" s="240">
        <v>0.752</v>
      </c>
      <c r="O901" s="240">
        <v>0.90100000000000002</v>
      </c>
      <c r="P901" s="240">
        <v>2.681</v>
      </c>
      <c r="Q901" s="240">
        <v>6.0430000000000001</v>
      </c>
      <c r="R901" s="240">
        <v>9.2579999999999991</v>
      </c>
      <c r="S901" s="240">
        <v>19.847999999999999</v>
      </c>
      <c r="T901" s="240">
        <v>12.510999999999999</v>
      </c>
      <c r="U901" s="240">
        <v>2.1760000000000002</v>
      </c>
      <c r="V901" s="240">
        <v>1.833</v>
      </c>
      <c r="W901" s="240">
        <v>0.24399999999999999</v>
      </c>
      <c r="X901" s="240">
        <v>0</v>
      </c>
      <c r="Y901" s="240">
        <v>1.1970000000000001</v>
      </c>
      <c r="Z901" s="240">
        <v>0</v>
      </c>
      <c r="AA901" s="248">
        <v>0</v>
      </c>
      <c r="AB901" s="93"/>
    </row>
    <row r="902" spans="1:28" ht="19.5" customHeight="1" x14ac:dyDescent="0.15">
      <c r="A902" s="194"/>
      <c r="B902" s="198"/>
      <c r="C902" s="198"/>
      <c r="D902" s="189" t="s">
        <v>164</v>
      </c>
      <c r="E902" s="189" t="s">
        <v>184</v>
      </c>
      <c r="F902" s="240">
        <v>4.33</v>
      </c>
      <c r="G902" s="240">
        <v>0</v>
      </c>
      <c r="H902" s="240">
        <v>0</v>
      </c>
      <c r="I902" s="240">
        <v>0</v>
      </c>
      <c r="J902" s="240">
        <v>0</v>
      </c>
      <c r="K902" s="240">
        <v>0</v>
      </c>
      <c r="L902" s="240">
        <v>0</v>
      </c>
      <c r="M902" s="240">
        <v>0</v>
      </c>
      <c r="N902" s="240">
        <v>2.12</v>
      </c>
      <c r="O902" s="240">
        <v>0.28000000000000003</v>
      </c>
      <c r="P902" s="240">
        <v>0.19</v>
      </c>
      <c r="Q902" s="240">
        <v>0</v>
      </c>
      <c r="R902" s="240">
        <v>0</v>
      </c>
      <c r="S902" s="240">
        <v>0</v>
      </c>
      <c r="T902" s="240">
        <v>0</v>
      </c>
      <c r="U902" s="240">
        <v>0.43</v>
      </c>
      <c r="V902" s="240">
        <v>0</v>
      </c>
      <c r="W902" s="240">
        <v>0</v>
      </c>
      <c r="X902" s="240">
        <v>0</v>
      </c>
      <c r="Y902" s="240">
        <v>0</v>
      </c>
      <c r="Z902" s="240">
        <v>1.31</v>
      </c>
      <c r="AA902" s="248">
        <v>0</v>
      </c>
      <c r="AB902" s="93"/>
    </row>
    <row r="903" spans="1:28" ht="19.5" customHeight="1" x14ac:dyDescent="0.15">
      <c r="A903" s="194" t="s">
        <v>227</v>
      </c>
      <c r="B903" s="198"/>
      <c r="C903" s="198"/>
      <c r="D903" s="198"/>
      <c r="E903" s="189" t="s">
        <v>150</v>
      </c>
      <c r="F903" s="240">
        <v>0.72099999999999997</v>
      </c>
      <c r="G903" s="240">
        <v>0</v>
      </c>
      <c r="H903" s="240">
        <v>0</v>
      </c>
      <c r="I903" s="240">
        <v>0</v>
      </c>
      <c r="J903" s="240">
        <v>0</v>
      </c>
      <c r="K903" s="240">
        <v>0</v>
      </c>
      <c r="L903" s="240">
        <v>0</v>
      </c>
      <c r="M903" s="240">
        <v>0</v>
      </c>
      <c r="N903" s="240">
        <v>0.16300000000000001</v>
      </c>
      <c r="O903" s="240">
        <v>2.9000000000000001E-2</v>
      </c>
      <c r="P903" s="240">
        <v>2.5000000000000001E-2</v>
      </c>
      <c r="Q903" s="240">
        <v>0</v>
      </c>
      <c r="R903" s="240">
        <v>0</v>
      </c>
      <c r="S903" s="240">
        <v>0</v>
      </c>
      <c r="T903" s="240">
        <v>0</v>
      </c>
      <c r="U903" s="240">
        <v>0.124</v>
      </c>
      <c r="V903" s="240">
        <v>0</v>
      </c>
      <c r="W903" s="240">
        <v>0</v>
      </c>
      <c r="X903" s="240">
        <v>0</v>
      </c>
      <c r="Y903" s="240">
        <v>0</v>
      </c>
      <c r="Z903" s="240">
        <v>0.38</v>
      </c>
      <c r="AA903" s="248">
        <v>0</v>
      </c>
      <c r="AB903" s="93"/>
    </row>
    <row r="904" spans="1:28" ht="19.5" customHeight="1" x14ac:dyDescent="0.15">
      <c r="A904" s="194"/>
      <c r="B904" s="197"/>
      <c r="C904" s="193" t="s">
        <v>165</v>
      </c>
      <c r="D904" s="188"/>
      <c r="E904" s="189" t="s">
        <v>184</v>
      </c>
      <c r="F904" s="240">
        <v>148.66</v>
      </c>
      <c r="G904" s="240">
        <v>0</v>
      </c>
      <c r="H904" s="240">
        <v>0.97</v>
      </c>
      <c r="I904" s="240">
        <v>9.7899999999999991</v>
      </c>
      <c r="J904" s="240">
        <v>20.92</v>
      </c>
      <c r="K904" s="240">
        <v>7.59</v>
      </c>
      <c r="L904" s="240">
        <v>12.92</v>
      </c>
      <c r="M904" s="240">
        <v>3.67</v>
      </c>
      <c r="N904" s="240">
        <v>9.57</v>
      </c>
      <c r="O904" s="240">
        <v>8.52</v>
      </c>
      <c r="P904" s="240">
        <v>11.54</v>
      </c>
      <c r="Q904" s="240">
        <v>5.41</v>
      </c>
      <c r="R904" s="240">
        <v>11.05</v>
      </c>
      <c r="S904" s="240">
        <v>10.49</v>
      </c>
      <c r="T904" s="240">
        <v>20.5</v>
      </c>
      <c r="U904" s="240">
        <v>1.61</v>
      </c>
      <c r="V904" s="240">
        <v>12.94</v>
      </c>
      <c r="W904" s="240">
        <v>0</v>
      </c>
      <c r="X904" s="240">
        <v>0.56000000000000005</v>
      </c>
      <c r="Y904" s="240">
        <v>0.01</v>
      </c>
      <c r="Z904" s="240">
        <v>0.6</v>
      </c>
      <c r="AA904" s="248">
        <v>0</v>
      </c>
      <c r="AB904" s="93"/>
    </row>
    <row r="905" spans="1:28" ht="19.5" customHeight="1" x14ac:dyDescent="0.15">
      <c r="A905" s="194"/>
      <c r="B905" s="197"/>
      <c r="C905" s="197"/>
      <c r="D905" s="191"/>
      <c r="E905" s="189" t="s">
        <v>150</v>
      </c>
      <c r="F905" s="240">
        <v>15.680999999999999</v>
      </c>
      <c r="G905" s="240">
        <v>0</v>
      </c>
      <c r="H905" s="240">
        <v>1E-3</v>
      </c>
      <c r="I905" s="240">
        <v>0.312</v>
      </c>
      <c r="J905" s="240">
        <v>1.05</v>
      </c>
      <c r="K905" s="240">
        <v>0.50800000000000001</v>
      </c>
      <c r="L905" s="240">
        <v>1.1619999999999999</v>
      </c>
      <c r="M905" s="240">
        <v>0.51</v>
      </c>
      <c r="N905" s="240">
        <v>1.123</v>
      </c>
      <c r="O905" s="240">
        <v>1.9910000000000001</v>
      </c>
      <c r="P905" s="240">
        <v>2.1139999999999999</v>
      </c>
      <c r="Q905" s="240">
        <v>0.75800000000000001</v>
      </c>
      <c r="R905" s="240">
        <v>1.165</v>
      </c>
      <c r="S905" s="240">
        <v>1.0980000000000001</v>
      </c>
      <c r="T905" s="240">
        <v>2.206</v>
      </c>
      <c r="U905" s="240">
        <v>0.20499999999999999</v>
      </c>
      <c r="V905" s="240">
        <v>1.331</v>
      </c>
      <c r="W905" s="240">
        <v>0</v>
      </c>
      <c r="X905" s="240">
        <v>5.8000000000000003E-2</v>
      </c>
      <c r="Y905" s="240">
        <v>1E-3</v>
      </c>
      <c r="Z905" s="240">
        <v>8.7999999999999995E-2</v>
      </c>
      <c r="AA905" s="248">
        <v>0</v>
      </c>
      <c r="AB905" s="93"/>
    </row>
    <row r="906" spans="1:28" ht="19.5" customHeight="1" x14ac:dyDescent="0.15">
      <c r="A906" s="194"/>
      <c r="B906" s="196"/>
      <c r="C906" s="193" t="s">
        <v>152</v>
      </c>
      <c r="D906" s="188"/>
      <c r="E906" s="189" t="s">
        <v>184</v>
      </c>
      <c r="F906" s="240">
        <v>14328.81</v>
      </c>
      <c r="G906" s="240">
        <v>0</v>
      </c>
      <c r="H906" s="240">
        <v>94.13</v>
      </c>
      <c r="I906" s="240">
        <v>283.62</v>
      </c>
      <c r="J906" s="240">
        <v>309.22000000000003</v>
      </c>
      <c r="K906" s="240">
        <v>296.55</v>
      </c>
      <c r="L906" s="240">
        <v>511.99</v>
      </c>
      <c r="M906" s="240">
        <v>535.32000000000005</v>
      </c>
      <c r="N906" s="240">
        <v>335.52</v>
      </c>
      <c r="O906" s="240">
        <v>427.64</v>
      </c>
      <c r="P906" s="240">
        <v>573.22</v>
      </c>
      <c r="Q906" s="240">
        <v>774.5</v>
      </c>
      <c r="R906" s="240">
        <v>1505.03</v>
      </c>
      <c r="S906" s="240">
        <v>2036.25</v>
      </c>
      <c r="T906" s="240">
        <v>3229.56</v>
      </c>
      <c r="U906" s="240">
        <v>2041.01</v>
      </c>
      <c r="V906" s="240">
        <v>635.92999999999995</v>
      </c>
      <c r="W906" s="240">
        <v>406.27</v>
      </c>
      <c r="X906" s="240">
        <v>100.08</v>
      </c>
      <c r="Y906" s="240">
        <v>76.05</v>
      </c>
      <c r="Z906" s="240">
        <v>48.99</v>
      </c>
      <c r="AA906" s="248">
        <v>107.93</v>
      </c>
      <c r="AB906" s="93"/>
    </row>
    <row r="907" spans="1:28" ht="19.5" customHeight="1" x14ac:dyDescent="0.15">
      <c r="A907" s="194"/>
      <c r="B907" s="197"/>
      <c r="C907" s="197"/>
      <c r="D907" s="191"/>
      <c r="E907" s="189" t="s">
        <v>150</v>
      </c>
      <c r="F907" s="240">
        <v>2096.241</v>
      </c>
      <c r="G907" s="240">
        <v>0</v>
      </c>
      <c r="H907" s="240">
        <v>0.91</v>
      </c>
      <c r="I907" s="240">
        <v>7.1619999999999902</v>
      </c>
      <c r="J907" s="240">
        <v>15.7</v>
      </c>
      <c r="K907" s="240">
        <v>20.948</v>
      </c>
      <c r="L907" s="240">
        <v>46.088999999999999</v>
      </c>
      <c r="M907" s="240">
        <v>55.091999999999999</v>
      </c>
      <c r="N907" s="240">
        <v>39.154000000000003</v>
      </c>
      <c r="O907" s="240">
        <v>55.31</v>
      </c>
      <c r="P907" s="240">
        <v>81.162999999999997</v>
      </c>
      <c r="Q907" s="240">
        <v>119.00700000000001</v>
      </c>
      <c r="R907" s="240">
        <v>231.031000000001</v>
      </c>
      <c r="S907" s="240">
        <v>315.359000000001</v>
      </c>
      <c r="T907" s="240">
        <v>524.89800000000002</v>
      </c>
      <c r="U907" s="240">
        <v>340.51799999999997</v>
      </c>
      <c r="V907" s="240">
        <v>105.73699999999999</v>
      </c>
      <c r="W907" s="240">
        <v>76.757999999999996</v>
      </c>
      <c r="X907" s="240">
        <v>18.547000000000001</v>
      </c>
      <c r="Y907" s="240">
        <v>15.294</v>
      </c>
      <c r="Z907" s="240">
        <v>9.9589999999999996</v>
      </c>
      <c r="AA907" s="248">
        <v>17.605</v>
      </c>
      <c r="AB907" s="93"/>
    </row>
    <row r="908" spans="1:28" ht="19.5" customHeight="1" x14ac:dyDescent="0.15">
      <c r="A908" s="194"/>
      <c r="B908" s="198" t="s">
        <v>94</v>
      </c>
      <c r="C908" s="189"/>
      <c r="D908" s="189" t="s">
        <v>153</v>
      </c>
      <c r="E908" s="189" t="s">
        <v>184</v>
      </c>
      <c r="F908" s="240">
        <v>2295.2399999999998</v>
      </c>
      <c r="G908" s="240">
        <v>0</v>
      </c>
      <c r="H908" s="240">
        <v>0</v>
      </c>
      <c r="I908" s="240">
        <v>1.45</v>
      </c>
      <c r="J908" s="240">
        <v>5.62</v>
      </c>
      <c r="K908" s="240">
        <v>9.3800000000000008</v>
      </c>
      <c r="L908" s="240">
        <v>7.84</v>
      </c>
      <c r="M908" s="240">
        <v>46.05</v>
      </c>
      <c r="N908" s="240">
        <v>50.12</v>
      </c>
      <c r="O908" s="240">
        <v>69.81</v>
      </c>
      <c r="P908" s="240">
        <v>100.41</v>
      </c>
      <c r="Q908" s="240">
        <v>147.13999999999999</v>
      </c>
      <c r="R908" s="240">
        <v>200.08</v>
      </c>
      <c r="S908" s="240">
        <v>292.77999999999997</v>
      </c>
      <c r="T908" s="240">
        <v>555.63</v>
      </c>
      <c r="U908" s="240">
        <v>408.83</v>
      </c>
      <c r="V908" s="240">
        <v>130.84</v>
      </c>
      <c r="W908" s="240">
        <v>151.13</v>
      </c>
      <c r="X908" s="240">
        <v>39.270000000000003</v>
      </c>
      <c r="Y908" s="240">
        <v>40.770000000000003</v>
      </c>
      <c r="Z908" s="240">
        <v>24.29</v>
      </c>
      <c r="AA908" s="252">
        <v>13.8</v>
      </c>
      <c r="AB908" s="93"/>
    </row>
    <row r="909" spans="1:28" ht="19.5" customHeight="1" x14ac:dyDescent="0.15">
      <c r="A909" s="194"/>
      <c r="B909" s="198"/>
      <c r="C909" s="198" t="s">
        <v>10</v>
      </c>
      <c r="D909" s="198"/>
      <c r="E909" s="189" t="s">
        <v>150</v>
      </c>
      <c r="F909" s="240">
        <v>537.34900000000005</v>
      </c>
      <c r="G909" s="240">
        <v>0</v>
      </c>
      <c r="H909" s="240">
        <v>0</v>
      </c>
      <c r="I909" s="240">
        <v>7.2999999999999995E-2</v>
      </c>
      <c r="J909" s="240">
        <v>0.39200000000000002</v>
      </c>
      <c r="K909" s="240">
        <v>0.85799999999999998</v>
      </c>
      <c r="L909" s="240">
        <v>0.93899999999999995</v>
      </c>
      <c r="M909" s="240">
        <v>6.2160000000000002</v>
      </c>
      <c r="N909" s="240">
        <v>7.9370000000000003</v>
      </c>
      <c r="O909" s="240">
        <v>12.516999999999999</v>
      </c>
      <c r="P909" s="240">
        <v>20.016999999999999</v>
      </c>
      <c r="Q909" s="240">
        <v>31.84</v>
      </c>
      <c r="R909" s="240">
        <v>44.77</v>
      </c>
      <c r="S909" s="240">
        <v>67.081000000000003</v>
      </c>
      <c r="T909" s="240">
        <v>136.37700000000001</v>
      </c>
      <c r="U909" s="240">
        <v>104.619</v>
      </c>
      <c r="V909" s="240">
        <v>34.012999999999998</v>
      </c>
      <c r="W909" s="240">
        <v>39.469000000000001</v>
      </c>
      <c r="X909" s="240">
        <v>9.7949999999999999</v>
      </c>
      <c r="Y909" s="240">
        <v>10.340999999999999</v>
      </c>
      <c r="Z909" s="240">
        <v>6.3280000000000003</v>
      </c>
      <c r="AA909" s="248">
        <v>3.7669999999999999</v>
      </c>
      <c r="AB909" s="93"/>
    </row>
    <row r="910" spans="1:28" ht="19.5" customHeight="1" x14ac:dyDescent="0.15">
      <c r="A910" s="194"/>
      <c r="B910" s="198"/>
      <c r="C910" s="198"/>
      <c r="D910" s="189" t="s">
        <v>157</v>
      </c>
      <c r="E910" s="189" t="s">
        <v>184</v>
      </c>
      <c r="F910" s="240">
        <v>1865.37</v>
      </c>
      <c r="G910" s="240">
        <v>0</v>
      </c>
      <c r="H910" s="240">
        <v>0</v>
      </c>
      <c r="I910" s="240">
        <v>1.45</v>
      </c>
      <c r="J910" s="240">
        <v>4.6100000000000003</v>
      </c>
      <c r="K910" s="240">
        <v>4.3</v>
      </c>
      <c r="L910" s="240">
        <v>4.91</v>
      </c>
      <c r="M910" s="240">
        <v>37.68</v>
      </c>
      <c r="N910" s="240">
        <v>48.58</v>
      </c>
      <c r="O910" s="240">
        <v>41.64</v>
      </c>
      <c r="P910" s="240">
        <v>77.989999999999995</v>
      </c>
      <c r="Q910" s="240">
        <v>115.52</v>
      </c>
      <c r="R910" s="240">
        <v>166.83</v>
      </c>
      <c r="S910" s="240">
        <v>241.74</v>
      </c>
      <c r="T910" s="240">
        <v>465.51</v>
      </c>
      <c r="U910" s="240">
        <v>358.11</v>
      </c>
      <c r="V910" s="240">
        <v>89.28</v>
      </c>
      <c r="W910" s="240">
        <v>113.19</v>
      </c>
      <c r="X910" s="240">
        <v>29.63</v>
      </c>
      <c r="Y910" s="240">
        <v>40.020000000000003</v>
      </c>
      <c r="Z910" s="240">
        <v>23.88</v>
      </c>
      <c r="AA910" s="248">
        <v>0.5</v>
      </c>
      <c r="AB910" s="93"/>
    </row>
    <row r="911" spans="1:28" ht="19.5" customHeight="1" x14ac:dyDescent="0.15">
      <c r="A911" s="194"/>
      <c r="B911" s="198"/>
      <c r="C911" s="198"/>
      <c r="D911" s="198"/>
      <c r="E911" s="189" t="s">
        <v>150</v>
      </c>
      <c r="F911" s="240">
        <v>436.5</v>
      </c>
      <c r="G911" s="240">
        <v>0</v>
      </c>
      <c r="H911" s="240">
        <v>0</v>
      </c>
      <c r="I911" s="240">
        <v>7.2999999999999995E-2</v>
      </c>
      <c r="J911" s="240">
        <v>0.32300000000000001</v>
      </c>
      <c r="K911" s="240">
        <v>0.43</v>
      </c>
      <c r="L911" s="240">
        <v>0.58899999999999997</v>
      </c>
      <c r="M911" s="240">
        <v>5.2720000000000002</v>
      </c>
      <c r="N911" s="240">
        <v>7.6909999999999998</v>
      </c>
      <c r="O911" s="240">
        <v>7.4669999999999996</v>
      </c>
      <c r="P911" s="240">
        <v>15.55</v>
      </c>
      <c r="Q911" s="240">
        <v>24.956</v>
      </c>
      <c r="R911" s="240">
        <v>37.863</v>
      </c>
      <c r="S911" s="240">
        <v>55.348999999999997</v>
      </c>
      <c r="T911" s="240">
        <v>114.142</v>
      </c>
      <c r="U911" s="240">
        <v>91.563999999999993</v>
      </c>
      <c r="V911" s="240">
        <v>22.71</v>
      </c>
      <c r="W911" s="240">
        <v>28.878</v>
      </c>
      <c r="X911" s="240">
        <v>7.1829999999999998</v>
      </c>
      <c r="Y911" s="240">
        <v>10.16</v>
      </c>
      <c r="Z911" s="240">
        <v>6.2089999999999996</v>
      </c>
      <c r="AA911" s="248">
        <v>9.0999999999999998E-2</v>
      </c>
      <c r="AB911" s="93"/>
    </row>
    <row r="912" spans="1:28" ht="19.5" customHeight="1" x14ac:dyDescent="0.15">
      <c r="A912" s="194"/>
      <c r="B912" s="198" t="s">
        <v>65</v>
      </c>
      <c r="C912" s="198" t="s">
        <v>159</v>
      </c>
      <c r="D912" s="189" t="s">
        <v>160</v>
      </c>
      <c r="E912" s="189" t="s">
        <v>184</v>
      </c>
      <c r="F912" s="240">
        <v>335.91</v>
      </c>
      <c r="G912" s="240">
        <v>0</v>
      </c>
      <c r="H912" s="240">
        <v>0</v>
      </c>
      <c r="I912" s="240">
        <v>0</v>
      </c>
      <c r="J912" s="240">
        <v>0.98</v>
      </c>
      <c r="K912" s="240">
        <v>5.08</v>
      </c>
      <c r="L912" s="240">
        <v>2.93</v>
      </c>
      <c r="M912" s="240">
        <v>8.3699999999999992</v>
      </c>
      <c r="N912" s="240">
        <v>1.54</v>
      </c>
      <c r="O912" s="240">
        <v>28.17</v>
      </c>
      <c r="P912" s="240">
        <v>22.42</v>
      </c>
      <c r="Q912" s="240">
        <v>31.62</v>
      </c>
      <c r="R912" s="240">
        <v>32.97</v>
      </c>
      <c r="S912" s="240">
        <v>50.92</v>
      </c>
      <c r="T912" s="240">
        <v>81.37</v>
      </c>
      <c r="U912" s="240">
        <v>47.15</v>
      </c>
      <c r="V912" s="240">
        <v>9.75</v>
      </c>
      <c r="W912" s="240">
        <v>5.15</v>
      </c>
      <c r="X912" s="240">
        <v>4.38</v>
      </c>
      <c r="Y912" s="240">
        <v>0.35</v>
      </c>
      <c r="Z912" s="240">
        <v>0</v>
      </c>
      <c r="AA912" s="248">
        <v>2.76</v>
      </c>
      <c r="AB912" s="93"/>
    </row>
    <row r="913" spans="1:28" ht="19.5" customHeight="1" x14ac:dyDescent="0.15">
      <c r="A913" s="194"/>
      <c r="B913" s="198"/>
      <c r="C913" s="198"/>
      <c r="D913" s="198"/>
      <c r="E913" s="189" t="s">
        <v>150</v>
      </c>
      <c r="F913" s="240">
        <v>74.007000000000005</v>
      </c>
      <c r="G913" s="240">
        <v>0</v>
      </c>
      <c r="H913" s="240">
        <v>0</v>
      </c>
      <c r="I913" s="240">
        <v>0</v>
      </c>
      <c r="J913" s="240">
        <v>6.9000000000000006E-2</v>
      </c>
      <c r="K913" s="240">
        <v>0.42799999999999999</v>
      </c>
      <c r="L913" s="240">
        <v>0.35</v>
      </c>
      <c r="M913" s="240">
        <v>0.94399999999999995</v>
      </c>
      <c r="N913" s="240">
        <v>0.246</v>
      </c>
      <c r="O913" s="240">
        <v>5.05</v>
      </c>
      <c r="P913" s="240">
        <v>4.4669999999999996</v>
      </c>
      <c r="Q913" s="240">
        <v>6.8840000000000003</v>
      </c>
      <c r="R913" s="240">
        <v>6.8689999999999998</v>
      </c>
      <c r="S913" s="240">
        <v>11.705</v>
      </c>
      <c r="T913" s="240">
        <v>19.962</v>
      </c>
      <c r="U913" s="240">
        <v>12.022</v>
      </c>
      <c r="V913" s="240">
        <v>2.0779999999999998</v>
      </c>
      <c r="W913" s="240">
        <v>1.1459999999999999</v>
      </c>
      <c r="X913" s="240">
        <v>1.099</v>
      </c>
      <c r="Y913" s="240">
        <v>6.4000000000000001E-2</v>
      </c>
      <c r="Z913" s="240">
        <v>0</v>
      </c>
      <c r="AA913" s="248">
        <v>0.624</v>
      </c>
      <c r="AB913" s="93"/>
    </row>
    <row r="914" spans="1:28" ht="19.5" customHeight="1" x14ac:dyDescent="0.15">
      <c r="A914" s="194" t="s">
        <v>85</v>
      </c>
      <c r="B914" s="198"/>
      <c r="C914" s="198"/>
      <c r="D914" s="189" t="s">
        <v>166</v>
      </c>
      <c r="E914" s="189" t="s">
        <v>184</v>
      </c>
      <c r="F914" s="240">
        <v>93.96</v>
      </c>
      <c r="G914" s="240">
        <v>0</v>
      </c>
      <c r="H914" s="240">
        <v>0</v>
      </c>
      <c r="I914" s="240">
        <v>0</v>
      </c>
      <c r="J914" s="240">
        <v>0.03</v>
      </c>
      <c r="K914" s="240">
        <v>0</v>
      </c>
      <c r="L914" s="240">
        <v>0</v>
      </c>
      <c r="M914" s="240">
        <v>0</v>
      </c>
      <c r="N914" s="240">
        <v>0</v>
      </c>
      <c r="O914" s="240">
        <v>0</v>
      </c>
      <c r="P914" s="240">
        <v>0</v>
      </c>
      <c r="Q914" s="240">
        <v>0</v>
      </c>
      <c r="R914" s="240">
        <v>0.28000000000000003</v>
      </c>
      <c r="S914" s="240">
        <v>0.12</v>
      </c>
      <c r="T914" s="240">
        <v>8.75</v>
      </c>
      <c r="U914" s="240">
        <v>3.57</v>
      </c>
      <c r="V914" s="240">
        <v>31.81</v>
      </c>
      <c r="W914" s="240">
        <v>32.79</v>
      </c>
      <c r="X914" s="240">
        <v>5.26</v>
      </c>
      <c r="Y914" s="240">
        <v>0.4</v>
      </c>
      <c r="Z914" s="240">
        <v>0.41</v>
      </c>
      <c r="AA914" s="248">
        <v>10.54</v>
      </c>
      <c r="AB914" s="93"/>
    </row>
    <row r="915" spans="1:28" ht="19.5" customHeight="1" x14ac:dyDescent="0.15">
      <c r="A915" s="194"/>
      <c r="B915" s="198"/>
      <c r="C915" s="198" t="s">
        <v>162</v>
      </c>
      <c r="D915" s="198"/>
      <c r="E915" s="189" t="s">
        <v>150</v>
      </c>
      <c r="F915" s="240">
        <v>26.841999999999999</v>
      </c>
      <c r="G915" s="240">
        <v>0</v>
      </c>
      <c r="H915" s="240">
        <v>0</v>
      </c>
      <c r="I915" s="240">
        <v>0</v>
      </c>
      <c r="J915" s="240">
        <v>0</v>
      </c>
      <c r="K915" s="240">
        <v>0</v>
      </c>
      <c r="L915" s="240">
        <v>0</v>
      </c>
      <c r="M915" s="240">
        <v>0</v>
      </c>
      <c r="N915" s="240">
        <v>0</v>
      </c>
      <c r="O915" s="240">
        <v>0</v>
      </c>
      <c r="P915" s="240">
        <v>0</v>
      </c>
      <c r="Q915" s="240">
        <v>0</v>
      </c>
      <c r="R915" s="240">
        <v>3.7999999999999999E-2</v>
      </c>
      <c r="S915" s="240">
        <v>2.7E-2</v>
      </c>
      <c r="T915" s="240">
        <v>2.2730000000000001</v>
      </c>
      <c r="U915" s="240">
        <v>1.0329999999999999</v>
      </c>
      <c r="V915" s="240">
        <v>9.2249999999999996</v>
      </c>
      <c r="W915" s="240">
        <v>9.4450000000000003</v>
      </c>
      <c r="X915" s="240">
        <v>1.5129999999999999</v>
      </c>
      <c r="Y915" s="240">
        <v>0.11700000000000001</v>
      </c>
      <c r="Z915" s="240">
        <v>0.11899999999999999</v>
      </c>
      <c r="AA915" s="248">
        <v>3.052</v>
      </c>
      <c r="AB915" s="93"/>
    </row>
    <row r="916" spans="1:28" ht="19.5" customHeight="1" x14ac:dyDescent="0.15">
      <c r="A916" s="194"/>
      <c r="B916" s="198" t="s">
        <v>20</v>
      </c>
      <c r="C916" s="198"/>
      <c r="D916" s="189" t="s">
        <v>164</v>
      </c>
      <c r="E916" s="189" t="s">
        <v>184</v>
      </c>
      <c r="F916" s="240">
        <v>0</v>
      </c>
      <c r="G916" s="240">
        <v>0</v>
      </c>
      <c r="H916" s="240">
        <v>0</v>
      </c>
      <c r="I916" s="240">
        <v>0</v>
      </c>
      <c r="J916" s="240">
        <v>0</v>
      </c>
      <c r="K916" s="240">
        <v>0</v>
      </c>
      <c r="L916" s="240">
        <v>0</v>
      </c>
      <c r="M916" s="240">
        <v>0</v>
      </c>
      <c r="N916" s="240">
        <v>0</v>
      </c>
      <c r="O916" s="240">
        <v>0</v>
      </c>
      <c r="P916" s="240">
        <v>0</v>
      </c>
      <c r="Q916" s="240">
        <v>0</v>
      </c>
      <c r="R916" s="240">
        <v>0</v>
      </c>
      <c r="S916" s="240">
        <v>0</v>
      </c>
      <c r="T916" s="240">
        <v>0</v>
      </c>
      <c r="U916" s="240">
        <v>0</v>
      </c>
      <c r="V916" s="240">
        <v>0</v>
      </c>
      <c r="W916" s="240">
        <v>0</v>
      </c>
      <c r="X916" s="240">
        <v>0</v>
      </c>
      <c r="Y916" s="240">
        <v>0</v>
      </c>
      <c r="Z916" s="240">
        <v>0</v>
      </c>
      <c r="AA916" s="248">
        <v>0</v>
      </c>
      <c r="AB916" s="93"/>
    </row>
    <row r="917" spans="1:28" ht="19.5" customHeight="1" x14ac:dyDescent="0.15">
      <c r="A917" s="194"/>
      <c r="B917" s="198"/>
      <c r="C917" s="198"/>
      <c r="D917" s="198"/>
      <c r="E917" s="189" t="s">
        <v>150</v>
      </c>
      <c r="F917" s="240">
        <v>0</v>
      </c>
      <c r="G917" s="240">
        <v>0</v>
      </c>
      <c r="H917" s="240">
        <v>0</v>
      </c>
      <c r="I917" s="240">
        <v>0</v>
      </c>
      <c r="J917" s="240">
        <v>0</v>
      </c>
      <c r="K917" s="240">
        <v>0</v>
      </c>
      <c r="L917" s="240">
        <v>0</v>
      </c>
      <c r="M917" s="240">
        <v>0</v>
      </c>
      <c r="N917" s="240">
        <v>0</v>
      </c>
      <c r="O917" s="240">
        <v>0</v>
      </c>
      <c r="P917" s="240">
        <v>0</v>
      </c>
      <c r="Q917" s="240">
        <v>0</v>
      </c>
      <c r="R917" s="240">
        <v>0</v>
      </c>
      <c r="S917" s="240">
        <v>0</v>
      </c>
      <c r="T917" s="240">
        <v>0</v>
      </c>
      <c r="U917" s="240">
        <v>0</v>
      </c>
      <c r="V917" s="240">
        <v>0</v>
      </c>
      <c r="W917" s="240">
        <v>0</v>
      </c>
      <c r="X917" s="240">
        <v>0</v>
      </c>
      <c r="Y917" s="240">
        <v>0</v>
      </c>
      <c r="Z917" s="240">
        <v>0</v>
      </c>
      <c r="AA917" s="248">
        <v>0</v>
      </c>
      <c r="AB917" s="93"/>
    </row>
    <row r="918" spans="1:28" ht="19.5" customHeight="1" x14ac:dyDescent="0.15">
      <c r="A918" s="194"/>
      <c r="B918" s="197"/>
      <c r="C918" s="193" t="s">
        <v>165</v>
      </c>
      <c r="D918" s="188"/>
      <c r="E918" s="189" t="s">
        <v>184</v>
      </c>
      <c r="F918" s="240">
        <v>12033.57</v>
      </c>
      <c r="G918" s="240">
        <v>0</v>
      </c>
      <c r="H918" s="240">
        <v>94.13</v>
      </c>
      <c r="I918" s="240">
        <v>282.17</v>
      </c>
      <c r="J918" s="240">
        <v>303.60000000000002</v>
      </c>
      <c r="K918" s="240">
        <v>287.17</v>
      </c>
      <c r="L918" s="240">
        <v>504.15</v>
      </c>
      <c r="M918" s="240">
        <v>489.27</v>
      </c>
      <c r="N918" s="240">
        <v>285.39999999999998</v>
      </c>
      <c r="O918" s="240">
        <v>357.83</v>
      </c>
      <c r="P918" s="240">
        <v>472.81</v>
      </c>
      <c r="Q918" s="240">
        <v>627.36</v>
      </c>
      <c r="R918" s="240">
        <v>1304.95</v>
      </c>
      <c r="S918" s="240">
        <v>1743.47</v>
      </c>
      <c r="T918" s="240">
        <v>2673.93</v>
      </c>
      <c r="U918" s="240">
        <v>1632.18</v>
      </c>
      <c r="V918" s="240">
        <v>505.09</v>
      </c>
      <c r="W918" s="240">
        <v>255.14</v>
      </c>
      <c r="X918" s="240">
        <v>60.81</v>
      </c>
      <c r="Y918" s="240">
        <v>35.28</v>
      </c>
      <c r="Z918" s="240">
        <v>24.7</v>
      </c>
      <c r="AA918" s="248">
        <v>94.13</v>
      </c>
      <c r="AB918" s="93"/>
    </row>
    <row r="919" spans="1:28" ht="19.5" customHeight="1" thickBot="1" x14ac:dyDescent="0.2">
      <c r="A919" s="199"/>
      <c r="B919" s="200"/>
      <c r="C919" s="200"/>
      <c r="D919" s="201"/>
      <c r="E919" s="202" t="s">
        <v>150</v>
      </c>
      <c r="F919" s="240">
        <v>1558.8920000000001</v>
      </c>
      <c r="G919" s="251">
        <v>0</v>
      </c>
      <c r="H919" s="250">
        <v>0.91</v>
      </c>
      <c r="I919" s="250">
        <v>7.0889999999999898</v>
      </c>
      <c r="J919" s="250">
        <v>15.308</v>
      </c>
      <c r="K919" s="250">
        <v>20.09</v>
      </c>
      <c r="L919" s="250">
        <v>45.15</v>
      </c>
      <c r="M919" s="250">
        <v>48.875999999999998</v>
      </c>
      <c r="N919" s="250">
        <v>31.216999999999999</v>
      </c>
      <c r="O919" s="250">
        <v>42.792999999999999</v>
      </c>
      <c r="P919" s="250">
        <v>61.1460000000001</v>
      </c>
      <c r="Q919" s="250">
        <v>87.167000000000002</v>
      </c>
      <c r="R919" s="250">
        <v>186.26100000000099</v>
      </c>
      <c r="S919" s="250">
        <v>248.27800000000099</v>
      </c>
      <c r="T919" s="250">
        <v>388.52100000000002</v>
      </c>
      <c r="U919" s="250">
        <v>235.899</v>
      </c>
      <c r="V919" s="250">
        <v>71.724000000000004</v>
      </c>
      <c r="W919" s="250">
        <v>37.289000000000001</v>
      </c>
      <c r="X919" s="250">
        <v>8.7520000000000007</v>
      </c>
      <c r="Y919" s="250">
        <v>4.9530000000000003</v>
      </c>
      <c r="Z919" s="250">
        <v>3.6309999999999998</v>
      </c>
      <c r="AA919" s="249">
        <v>13.837999999999999</v>
      </c>
      <c r="AB919" s="93"/>
    </row>
    <row r="920" spans="1:28" ht="19.5" customHeight="1" x14ac:dyDescent="0.15">
      <c r="A920" s="372" t="s">
        <v>119</v>
      </c>
      <c r="B920" s="375" t="s">
        <v>120</v>
      </c>
      <c r="C920" s="376"/>
      <c r="D920" s="377"/>
      <c r="E920" s="198" t="s">
        <v>184</v>
      </c>
      <c r="F920" s="248">
        <v>712.12</v>
      </c>
    </row>
    <row r="921" spans="1:28" ht="19.5" customHeight="1" x14ac:dyDescent="0.15">
      <c r="A921" s="373"/>
      <c r="B921" s="378" t="s">
        <v>206</v>
      </c>
      <c r="C921" s="379"/>
      <c r="D921" s="380"/>
      <c r="E921" s="189" t="s">
        <v>184</v>
      </c>
      <c r="F921" s="248">
        <v>313.75</v>
      </c>
    </row>
    <row r="922" spans="1:28" ht="19.5" customHeight="1" x14ac:dyDescent="0.15">
      <c r="A922" s="374"/>
      <c r="B922" s="378" t="s">
        <v>207</v>
      </c>
      <c r="C922" s="379"/>
      <c r="D922" s="380"/>
      <c r="E922" s="189" t="s">
        <v>184</v>
      </c>
      <c r="F922" s="248">
        <v>398.37</v>
      </c>
    </row>
    <row r="923" spans="1:28" ht="19.5" customHeight="1" thickBot="1" x14ac:dyDescent="0.2">
      <c r="A923" s="381" t="s">
        <v>205</v>
      </c>
      <c r="B923" s="382"/>
      <c r="C923" s="382"/>
      <c r="D923" s="383"/>
      <c r="E923" s="203" t="s">
        <v>184</v>
      </c>
      <c r="F923" s="247">
        <v>0.28999999999999998</v>
      </c>
    </row>
    <row r="925" spans="1:28" ht="19.5" customHeight="1" x14ac:dyDescent="0.15">
      <c r="A925" s="88" t="s">
        <v>387</v>
      </c>
      <c r="F925" s="261" t="s">
        <v>523</v>
      </c>
    </row>
    <row r="926" spans="1:28" ht="19.5" customHeight="1" thickBot="1" x14ac:dyDescent="0.2">
      <c r="A926" s="369" t="s">
        <v>28</v>
      </c>
      <c r="B926" s="371"/>
      <c r="C926" s="371"/>
      <c r="D926" s="371"/>
      <c r="E926" s="371"/>
      <c r="F926" s="371"/>
      <c r="G926" s="371"/>
      <c r="H926" s="371"/>
      <c r="I926" s="371"/>
      <c r="J926" s="371"/>
      <c r="K926" s="371"/>
      <c r="L926" s="371"/>
      <c r="M926" s="371"/>
      <c r="N926" s="371"/>
      <c r="O926" s="371"/>
      <c r="P926" s="371"/>
      <c r="Q926" s="371"/>
      <c r="R926" s="371"/>
      <c r="S926" s="371"/>
      <c r="T926" s="371"/>
      <c r="U926" s="371"/>
      <c r="V926" s="371"/>
      <c r="W926" s="371"/>
      <c r="X926" s="371"/>
      <c r="Y926" s="371"/>
      <c r="Z926" s="371"/>
      <c r="AA926" s="371"/>
    </row>
    <row r="927" spans="1:28" ht="19.5" customHeight="1" x14ac:dyDescent="0.15">
      <c r="A927" s="185" t="s">
        <v>180</v>
      </c>
      <c r="B927" s="186"/>
      <c r="C927" s="186"/>
      <c r="D927" s="186"/>
      <c r="E927" s="186"/>
      <c r="F927" s="90" t="s">
        <v>181</v>
      </c>
      <c r="G927" s="91"/>
      <c r="H927" s="91"/>
      <c r="I927" s="91"/>
      <c r="J927" s="91"/>
      <c r="K927" s="91"/>
      <c r="L927" s="91"/>
      <c r="M927" s="91"/>
      <c r="N927" s="91"/>
      <c r="O927" s="91"/>
      <c r="P927" s="91"/>
      <c r="Q927" s="260"/>
      <c r="R927" s="92"/>
      <c r="S927" s="91"/>
      <c r="T927" s="91"/>
      <c r="U927" s="91"/>
      <c r="V927" s="91"/>
      <c r="W927" s="91"/>
      <c r="X927" s="91"/>
      <c r="Y927" s="91"/>
      <c r="Z927" s="91"/>
      <c r="AA927" s="259" t="s">
        <v>182</v>
      </c>
      <c r="AB927" s="93"/>
    </row>
    <row r="928" spans="1:28" ht="19.5" customHeight="1" x14ac:dyDescent="0.15">
      <c r="A928" s="187" t="s">
        <v>183</v>
      </c>
      <c r="B928" s="188"/>
      <c r="C928" s="188"/>
      <c r="D928" s="188"/>
      <c r="E928" s="189" t="s">
        <v>184</v>
      </c>
      <c r="F928" s="240">
        <v>15003.18</v>
      </c>
      <c r="G928" s="256" t="s">
        <v>185</v>
      </c>
      <c r="H928" s="256" t="s">
        <v>186</v>
      </c>
      <c r="I928" s="256" t="s">
        <v>187</v>
      </c>
      <c r="J928" s="256" t="s">
        <v>188</v>
      </c>
      <c r="K928" s="256" t="s">
        <v>228</v>
      </c>
      <c r="L928" s="256" t="s">
        <v>229</v>
      </c>
      <c r="M928" s="256" t="s">
        <v>230</v>
      </c>
      <c r="N928" s="256" t="s">
        <v>231</v>
      </c>
      <c r="O928" s="256" t="s">
        <v>232</v>
      </c>
      <c r="P928" s="256" t="s">
        <v>233</v>
      </c>
      <c r="Q928" s="258" t="s">
        <v>234</v>
      </c>
      <c r="R928" s="257" t="s">
        <v>235</v>
      </c>
      <c r="S928" s="256" t="s">
        <v>236</v>
      </c>
      <c r="T928" s="256" t="s">
        <v>237</v>
      </c>
      <c r="U928" s="256" t="s">
        <v>238</v>
      </c>
      <c r="V928" s="256" t="s">
        <v>239</v>
      </c>
      <c r="W928" s="256" t="s">
        <v>42</v>
      </c>
      <c r="X928" s="256" t="s">
        <v>147</v>
      </c>
      <c r="Y928" s="256" t="s">
        <v>148</v>
      </c>
      <c r="Z928" s="256" t="s">
        <v>149</v>
      </c>
      <c r="AA928" s="253"/>
      <c r="AB928" s="93"/>
    </row>
    <row r="929" spans="1:28" ht="19.5" customHeight="1" x14ac:dyDescent="0.15">
      <c r="A929" s="190"/>
      <c r="B929" s="191"/>
      <c r="C929" s="191"/>
      <c r="D929" s="191"/>
      <c r="E929" s="189" t="s">
        <v>150</v>
      </c>
      <c r="F929" s="240">
        <v>3469.2579999999998</v>
      </c>
      <c r="G929" s="254"/>
      <c r="H929" s="254"/>
      <c r="I929" s="254"/>
      <c r="J929" s="254"/>
      <c r="K929" s="254"/>
      <c r="L929" s="254"/>
      <c r="M929" s="254"/>
      <c r="N929" s="254"/>
      <c r="O929" s="254"/>
      <c r="P929" s="254"/>
      <c r="Q929" s="255"/>
      <c r="R929" s="94"/>
      <c r="S929" s="254"/>
      <c r="T929" s="254"/>
      <c r="U929" s="254"/>
      <c r="V929" s="254"/>
      <c r="W929" s="254"/>
      <c r="X929" s="254"/>
      <c r="Y929" s="254"/>
      <c r="Z929" s="254"/>
      <c r="AA929" s="253" t="s">
        <v>151</v>
      </c>
      <c r="AB929" s="93"/>
    </row>
    <row r="930" spans="1:28" ht="19.5" customHeight="1" x14ac:dyDescent="0.15">
      <c r="A930" s="192"/>
      <c r="B930" s="193" t="s">
        <v>152</v>
      </c>
      <c r="C930" s="188"/>
      <c r="D930" s="188"/>
      <c r="E930" s="189" t="s">
        <v>184</v>
      </c>
      <c r="F930" s="240">
        <v>14739.91</v>
      </c>
      <c r="G930" s="240">
        <v>7.88</v>
      </c>
      <c r="H930" s="240">
        <v>160.36000000000001</v>
      </c>
      <c r="I930" s="240">
        <v>360.22</v>
      </c>
      <c r="J930" s="240">
        <v>432.89</v>
      </c>
      <c r="K930" s="240">
        <v>324.51</v>
      </c>
      <c r="L930" s="240">
        <v>674.81</v>
      </c>
      <c r="M930" s="240">
        <v>827.14</v>
      </c>
      <c r="N930" s="240">
        <v>665.97</v>
      </c>
      <c r="O930" s="240">
        <v>997.07</v>
      </c>
      <c r="P930" s="240">
        <v>1326.91</v>
      </c>
      <c r="Q930" s="240">
        <v>1309.5</v>
      </c>
      <c r="R930" s="240">
        <v>1619.43</v>
      </c>
      <c r="S930" s="240">
        <v>1843.91</v>
      </c>
      <c r="T930" s="240">
        <v>1964.77</v>
      </c>
      <c r="U930" s="240">
        <v>1189.45</v>
      </c>
      <c r="V930" s="240">
        <v>553.84</v>
      </c>
      <c r="W930" s="240">
        <v>211.59</v>
      </c>
      <c r="X930" s="240">
        <v>108.87</v>
      </c>
      <c r="Y930" s="240">
        <v>43.58</v>
      </c>
      <c r="Z930" s="240">
        <v>40.520000000000003</v>
      </c>
      <c r="AA930" s="248">
        <v>76.69</v>
      </c>
      <c r="AB930" s="93"/>
    </row>
    <row r="931" spans="1:28" ht="19.5" customHeight="1" x14ac:dyDescent="0.15">
      <c r="A931" s="194"/>
      <c r="B931" s="195"/>
      <c r="C931" s="191"/>
      <c r="D931" s="191"/>
      <c r="E931" s="189" t="s">
        <v>150</v>
      </c>
      <c r="F931" s="240">
        <v>3469.2579999999998</v>
      </c>
      <c r="G931" s="240">
        <v>0</v>
      </c>
      <c r="H931" s="240">
        <v>0.65500000000000003</v>
      </c>
      <c r="I931" s="240">
        <v>7.0449999999999902</v>
      </c>
      <c r="J931" s="240">
        <v>26.106000000000002</v>
      </c>
      <c r="K931" s="240">
        <v>38.100999999999999</v>
      </c>
      <c r="L931" s="240">
        <v>98.046000000000006</v>
      </c>
      <c r="M931" s="240">
        <v>156.31</v>
      </c>
      <c r="N931" s="240">
        <v>177.983</v>
      </c>
      <c r="O931" s="240">
        <v>285.85300000000001</v>
      </c>
      <c r="P931" s="240">
        <v>381.47899999999902</v>
      </c>
      <c r="Q931" s="240">
        <v>408.06</v>
      </c>
      <c r="R931" s="240">
        <v>445.721</v>
      </c>
      <c r="S931" s="240">
        <v>454.57900000000097</v>
      </c>
      <c r="T931" s="240">
        <v>473.42800000000102</v>
      </c>
      <c r="U931" s="240">
        <v>266.79599999999999</v>
      </c>
      <c r="V931" s="240">
        <v>123.783</v>
      </c>
      <c r="W931" s="240">
        <v>65.783000000000001</v>
      </c>
      <c r="X931" s="240">
        <v>23.484999999999999</v>
      </c>
      <c r="Y931" s="240">
        <v>11.772</v>
      </c>
      <c r="Z931" s="240">
        <v>8.5289999999999999</v>
      </c>
      <c r="AA931" s="248">
        <v>15.744</v>
      </c>
      <c r="AB931" s="93"/>
    </row>
    <row r="932" spans="1:28" ht="19.5" customHeight="1" x14ac:dyDescent="0.15">
      <c r="A932" s="194"/>
      <c r="B932" s="196"/>
      <c r="C932" s="193" t="s">
        <v>152</v>
      </c>
      <c r="D932" s="188"/>
      <c r="E932" s="189" t="s">
        <v>184</v>
      </c>
      <c r="F932" s="240">
        <v>8389.4</v>
      </c>
      <c r="G932" s="240">
        <v>7.88</v>
      </c>
      <c r="H932" s="240">
        <v>94.46</v>
      </c>
      <c r="I932" s="240">
        <v>127.9</v>
      </c>
      <c r="J932" s="240">
        <v>193.65</v>
      </c>
      <c r="K932" s="240">
        <v>178.23</v>
      </c>
      <c r="L932" s="240">
        <v>363.07</v>
      </c>
      <c r="M932" s="240">
        <v>499.72</v>
      </c>
      <c r="N932" s="240">
        <v>595.91</v>
      </c>
      <c r="O932" s="240">
        <v>850.13</v>
      </c>
      <c r="P932" s="240">
        <v>1021.13</v>
      </c>
      <c r="Q932" s="240">
        <v>1026.83</v>
      </c>
      <c r="R932" s="240">
        <v>1008.92</v>
      </c>
      <c r="S932" s="240">
        <v>922.91</v>
      </c>
      <c r="T932" s="240">
        <v>748.86</v>
      </c>
      <c r="U932" s="240">
        <v>350.27</v>
      </c>
      <c r="V932" s="240">
        <v>175.71</v>
      </c>
      <c r="W932" s="240">
        <v>133.81</v>
      </c>
      <c r="X932" s="240">
        <v>22.01</v>
      </c>
      <c r="Y932" s="240">
        <v>17.77</v>
      </c>
      <c r="Z932" s="240">
        <v>15.82</v>
      </c>
      <c r="AA932" s="248">
        <v>34.409999999999997</v>
      </c>
      <c r="AB932" s="93"/>
    </row>
    <row r="933" spans="1:28" ht="19.5" customHeight="1" x14ac:dyDescent="0.15">
      <c r="A933" s="194"/>
      <c r="B933" s="197"/>
      <c r="C933" s="197"/>
      <c r="D933" s="191"/>
      <c r="E933" s="189" t="s">
        <v>150</v>
      </c>
      <c r="F933" s="240">
        <v>2593.674</v>
      </c>
      <c r="G933" s="240">
        <v>0</v>
      </c>
      <c r="H933" s="240">
        <v>1E-3</v>
      </c>
      <c r="I933" s="240">
        <v>1.2130000000000001</v>
      </c>
      <c r="J933" s="240">
        <v>13.930999999999999</v>
      </c>
      <c r="K933" s="240">
        <v>27.834</v>
      </c>
      <c r="L933" s="240">
        <v>70.189000000000107</v>
      </c>
      <c r="M933" s="240">
        <v>123.464</v>
      </c>
      <c r="N933" s="240">
        <v>170.26599999999999</v>
      </c>
      <c r="O933" s="240">
        <v>267.94099999999997</v>
      </c>
      <c r="P933" s="240">
        <v>340.77599999999899</v>
      </c>
      <c r="Q933" s="240">
        <v>366.73899999999998</v>
      </c>
      <c r="R933" s="240">
        <v>350.90199999999999</v>
      </c>
      <c r="S933" s="240">
        <v>310.38299999999998</v>
      </c>
      <c r="T933" s="240">
        <v>273.173</v>
      </c>
      <c r="U933" s="240">
        <v>132.43100000000001</v>
      </c>
      <c r="V933" s="240">
        <v>65.525000000000105</v>
      </c>
      <c r="W933" s="240">
        <v>50.654000000000003</v>
      </c>
      <c r="X933" s="240">
        <v>8.0589999999999993</v>
      </c>
      <c r="Y933" s="240">
        <v>6.1630000000000003</v>
      </c>
      <c r="Z933" s="240">
        <v>4.8979999999999997</v>
      </c>
      <c r="AA933" s="248">
        <v>9.1319999999999997</v>
      </c>
      <c r="AB933" s="93"/>
    </row>
    <row r="934" spans="1:28" ht="19.5" customHeight="1" x14ac:dyDescent="0.15">
      <c r="A934" s="194"/>
      <c r="B934" s="198"/>
      <c r="C934" s="189"/>
      <c r="D934" s="189" t="s">
        <v>153</v>
      </c>
      <c r="E934" s="189" t="s">
        <v>184</v>
      </c>
      <c r="F934" s="240">
        <v>8317.06</v>
      </c>
      <c r="G934" s="240">
        <v>7.88</v>
      </c>
      <c r="H934" s="240">
        <v>93.56</v>
      </c>
      <c r="I934" s="240">
        <v>118.41</v>
      </c>
      <c r="J934" s="240">
        <v>177.08</v>
      </c>
      <c r="K934" s="240">
        <v>172.37</v>
      </c>
      <c r="L934" s="240">
        <v>351.92</v>
      </c>
      <c r="M934" s="240">
        <v>498.24</v>
      </c>
      <c r="N934" s="240">
        <v>589.25</v>
      </c>
      <c r="O934" s="240">
        <v>845</v>
      </c>
      <c r="P934" s="240">
        <v>1018.58</v>
      </c>
      <c r="Q934" s="240">
        <v>1026.3499999999999</v>
      </c>
      <c r="R934" s="240">
        <v>1008.78</v>
      </c>
      <c r="S934" s="240">
        <v>922.06</v>
      </c>
      <c r="T934" s="240">
        <v>747.56</v>
      </c>
      <c r="U934" s="240">
        <v>349.66</v>
      </c>
      <c r="V934" s="240">
        <v>167.71</v>
      </c>
      <c r="W934" s="240">
        <v>133.81</v>
      </c>
      <c r="X934" s="240">
        <v>21.45</v>
      </c>
      <c r="Y934" s="240">
        <v>17.760000000000002</v>
      </c>
      <c r="Z934" s="240">
        <v>15.22</v>
      </c>
      <c r="AA934" s="248">
        <v>34.409999999999997</v>
      </c>
      <c r="AB934" s="93"/>
    </row>
    <row r="935" spans="1:28" ht="19.5" customHeight="1" x14ac:dyDescent="0.15">
      <c r="A935" s="194"/>
      <c r="B935" s="198" t="s">
        <v>154</v>
      </c>
      <c r="C935" s="198"/>
      <c r="D935" s="198"/>
      <c r="E935" s="189" t="s">
        <v>150</v>
      </c>
      <c r="F935" s="240">
        <v>2586.875</v>
      </c>
      <c r="G935" s="240">
        <v>0</v>
      </c>
      <c r="H935" s="240">
        <v>0</v>
      </c>
      <c r="I935" s="240">
        <v>0.90800000000000003</v>
      </c>
      <c r="J935" s="240">
        <v>13.102</v>
      </c>
      <c r="K935" s="240">
        <v>27.45</v>
      </c>
      <c r="L935" s="240">
        <v>69.186000000000107</v>
      </c>
      <c r="M935" s="240">
        <v>123.181</v>
      </c>
      <c r="N935" s="240">
        <v>169.42</v>
      </c>
      <c r="O935" s="240">
        <v>266.65499999999997</v>
      </c>
      <c r="P935" s="240">
        <v>340.26699999999897</v>
      </c>
      <c r="Q935" s="240">
        <v>366.68099999999998</v>
      </c>
      <c r="R935" s="240">
        <v>350.887</v>
      </c>
      <c r="S935" s="240">
        <v>310.29199999999997</v>
      </c>
      <c r="T935" s="240">
        <v>273.02699999999999</v>
      </c>
      <c r="U935" s="240">
        <v>132.358</v>
      </c>
      <c r="V935" s="240">
        <v>64.702000000000098</v>
      </c>
      <c r="W935" s="240">
        <v>50.654000000000003</v>
      </c>
      <c r="X935" s="240">
        <v>8.0009999999999994</v>
      </c>
      <c r="Y935" s="240">
        <v>6.1619999999999999</v>
      </c>
      <c r="Z935" s="240">
        <v>4.8099999999999996</v>
      </c>
      <c r="AA935" s="248">
        <v>9.1319999999999997</v>
      </c>
      <c r="AB935" s="93"/>
    </row>
    <row r="936" spans="1:28" ht="19.5" customHeight="1" x14ac:dyDescent="0.15">
      <c r="A936" s="194" t="s">
        <v>155</v>
      </c>
      <c r="B936" s="198"/>
      <c r="C936" s="198" t="s">
        <v>10</v>
      </c>
      <c r="D936" s="189" t="s">
        <v>156</v>
      </c>
      <c r="E936" s="189" t="s">
        <v>184</v>
      </c>
      <c r="F936" s="240">
        <v>6939.88</v>
      </c>
      <c r="G936" s="240">
        <v>0.22</v>
      </c>
      <c r="H936" s="240">
        <v>13.66</v>
      </c>
      <c r="I936" s="240">
        <v>49.45</v>
      </c>
      <c r="J936" s="240">
        <v>93.6</v>
      </c>
      <c r="K936" s="240">
        <v>155.51</v>
      </c>
      <c r="L936" s="240">
        <v>306</v>
      </c>
      <c r="M936" s="240">
        <v>486.99</v>
      </c>
      <c r="N936" s="240">
        <v>577.85</v>
      </c>
      <c r="O936" s="240">
        <v>822.51</v>
      </c>
      <c r="P936" s="240">
        <v>974.29</v>
      </c>
      <c r="Q936" s="240">
        <v>937.52</v>
      </c>
      <c r="R936" s="240">
        <v>789.15</v>
      </c>
      <c r="S936" s="240">
        <v>590.41999999999996</v>
      </c>
      <c r="T936" s="240">
        <v>584.75</v>
      </c>
      <c r="U936" s="240">
        <v>276.98</v>
      </c>
      <c r="V936" s="240">
        <v>139.30000000000001</v>
      </c>
      <c r="W936" s="240">
        <v>109.55</v>
      </c>
      <c r="X936" s="240">
        <v>16.22</v>
      </c>
      <c r="Y936" s="240">
        <v>9.2799999999999994</v>
      </c>
      <c r="Z936" s="240">
        <v>5.41</v>
      </c>
      <c r="AA936" s="248">
        <v>1.22</v>
      </c>
      <c r="AB936" s="93"/>
    </row>
    <row r="937" spans="1:28" ht="19.5" customHeight="1" x14ac:dyDescent="0.15">
      <c r="A937" s="194"/>
      <c r="B937" s="198"/>
      <c r="C937" s="198"/>
      <c r="D937" s="198"/>
      <c r="E937" s="189" t="s">
        <v>150</v>
      </c>
      <c r="F937" s="240">
        <v>2318.8670000000002</v>
      </c>
      <c r="G937" s="240">
        <v>0</v>
      </c>
      <c r="H937" s="240">
        <v>0</v>
      </c>
      <c r="I937" s="240">
        <v>0.90800000000000003</v>
      </c>
      <c r="J937" s="240">
        <v>11.238</v>
      </c>
      <c r="K937" s="240">
        <v>26.442</v>
      </c>
      <c r="L937" s="240">
        <v>64.257000000000005</v>
      </c>
      <c r="M937" s="240">
        <v>121.797</v>
      </c>
      <c r="N937" s="240">
        <v>167.553</v>
      </c>
      <c r="O937" s="240">
        <v>262.45800000000003</v>
      </c>
      <c r="P937" s="240">
        <v>331.01399999999899</v>
      </c>
      <c r="Q937" s="240">
        <v>346.50099999999998</v>
      </c>
      <c r="R937" s="240">
        <v>299.30900000000003</v>
      </c>
      <c r="S937" s="240">
        <v>228.79</v>
      </c>
      <c r="T937" s="240">
        <v>230.822</v>
      </c>
      <c r="U937" s="240">
        <v>113.205</v>
      </c>
      <c r="V937" s="240">
        <v>57.091000000000101</v>
      </c>
      <c r="W937" s="240">
        <v>44.316000000000003</v>
      </c>
      <c r="X937" s="240">
        <v>6.6429999999999998</v>
      </c>
      <c r="Y937" s="240">
        <v>3.7989999999999999</v>
      </c>
      <c r="Z937" s="240">
        <v>2.2210000000000001</v>
      </c>
      <c r="AA937" s="248">
        <v>0.503</v>
      </c>
      <c r="AB937" s="93"/>
    </row>
    <row r="938" spans="1:28" ht="19.5" customHeight="1" x14ac:dyDescent="0.15">
      <c r="A938" s="194"/>
      <c r="B938" s="198"/>
      <c r="C938" s="198"/>
      <c r="D938" s="189" t="s">
        <v>157</v>
      </c>
      <c r="E938" s="189" t="s">
        <v>184</v>
      </c>
      <c r="F938" s="240">
        <v>634.57000000000005</v>
      </c>
      <c r="G938" s="240">
        <v>0</v>
      </c>
      <c r="H938" s="240">
        <v>0</v>
      </c>
      <c r="I938" s="240">
        <v>0</v>
      </c>
      <c r="J938" s="240">
        <v>0.83</v>
      </c>
      <c r="K938" s="240">
        <v>0.4</v>
      </c>
      <c r="L938" s="240">
        <v>24.04</v>
      </c>
      <c r="M938" s="240">
        <v>1.81</v>
      </c>
      <c r="N938" s="240">
        <v>7.13</v>
      </c>
      <c r="O938" s="240">
        <v>11.92</v>
      </c>
      <c r="P938" s="240">
        <v>35.229999999999997</v>
      </c>
      <c r="Q938" s="240">
        <v>52.15</v>
      </c>
      <c r="R938" s="240">
        <v>169.46</v>
      </c>
      <c r="S938" s="240">
        <v>222.28</v>
      </c>
      <c r="T938" s="240">
        <v>67.709999999999994</v>
      </c>
      <c r="U938" s="240">
        <v>18.489999999999998</v>
      </c>
      <c r="V938" s="240">
        <v>8.15</v>
      </c>
      <c r="W938" s="240">
        <v>10.18</v>
      </c>
      <c r="X938" s="240">
        <v>3.6</v>
      </c>
      <c r="Y938" s="240">
        <v>0</v>
      </c>
      <c r="Z938" s="240">
        <v>1.19</v>
      </c>
      <c r="AA938" s="248">
        <v>0</v>
      </c>
      <c r="AB938" s="93"/>
    </row>
    <row r="939" spans="1:28" ht="19.5" customHeight="1" x14ac:dyDescent="0.15">
      <c r="A939" s="194"/>
      <c r="B939" s="198"/>
      <c r="C939" s="198"/>
      <c r="D939" s="198"/>
      <c r="E939" s="189" t="s">
        <v>150</v>
      </c>
      <c r="F939" s="240">
        <v>144.94200000000001</v>
      </c>
      <c r="G939" s="240">
        <v>0</v>
      </c>
      <c r="H939" s="240">
        <v>0</v>
      </c>
      <c r="I939" s="240">
        <v>0</v>
      </c>
      <c r="J939" s="240">
        <v>5.8000000000000003E-2</v>
      </c>
      <c r="K939" s="240">
        <v>0.04</v>
      </c>
      <c r="L939" s="240">
        <v>2.8759999999999999</v>
      </c>
      <c r="M939" s="240">
        <v>0.253</v>
      </c>
      <c r="N939" s="240">
        <v>1.1399999999999999</v>
      </c>
      <c r="O939" s="240">
        <v>2.1419999999999999</v>
      </c>
      <c r="P939" s="240">
        <v>7.0469999999999997</v>
      </c>
      <c r="Q939" s="240">
        <v>11.473000000000001</v>
      </c>
      <c r="R939" s="240">
        <v>38.965000000000003</v>
      </c>
      <c r="S939" s="240">
        <v>53.273000000000103</v>
      </c>
      <c r="T939" s="240">
        <v>16.890999999999998</v>
      </c>
      <c r="U939" s="240">
        <v>4.7729999999999997</v>
      </c>
      <c r="V939" s="240">
        <v>2.1190000000000002</v>
      </c>
      <c r="W939" s="240">
        <v>2.6469999999999998</v>
      </c>
      <c r="X939" s="240">
        <v>0.93600000000000005</v>
      </c>
      <c r="Y939" s="240">
        <v>0</v>
      </c>
      <c r="Z939" s="240">
        <v>0.309</v>
      </c>
      <c r="AA939" s="248">
        <v>0</v>
      </c>
      <c r="AB939" s="93"/>
    </row>
    <row r="940" spans="1:28" ht="19.5" customHeight="1" x14ac:dyDescent="0.15">
      <c r="A940" s="194"/>
      <c r="B940" s="198" t="s">
        <v>158</v>
      </c>
      <c r="C940" s="198" t="s">
        <v>159</v>
      </c>
      <c r="D940" s="189" t="s">
        <v>160</v>
      </c>
      <c r="E940" s="189" t="s">
        <v>184</v>
      </c>
      <c r="F940" s="240">
        <v>293.2</v>
      </c>
      <c r="G940" s="240">
        <v>0</v>
      </c>
      <c r="H940" s="240">
        <v>0</v>
      </c>
      <c r="I940" s="240">
        <v>0.13</v>
      </c>
      <c r="J940" s="240">
        <v>3.21</v>
      </c>
      <c r="K940" s="240">
        <v>5.4</v>
      </c>
      <c r="L940" s="240">
        <v>14.06</v>
      </c>
      <c r="M940" s="240">
        <v>2.5299999999999998</v>
      </c>
      <c r="N940" s="240">
        <v>0.82</v>
      </c>
      <c r="O940" s="240">
        <v>7.39</v>
      </c>
      <c r="P940" s="240">
        <v>0.97</v>
      </c>
      <c r="Q940" s="240">
        <v>21.13</v>
      </c>
      <c r="R940" s="240">
        <v>20.100000000000001</v>
      </c>
      <c r="S940" s="240">
        <v>38.85</v>
      </c>
      <c r="T940" s="240">
        <v>57.12</v>
      </c>
      <c r="U940" s="240">
        <v>46.94</v>
      </c>
      <c r="V940" s="240">
        <v>14.67</v>
      </c>
      <c r="W940" s="240">
        <v>13.26</v>
      </c>
      <c r="X940" s="240">
        <v>1.63</v>
      </c>
      <c r="Y940" s="240">
        <v>4.49</v>
      </c>
      <c r="Z940" s="240">
        <v>7.31</v>
      </c>
      <c r="AA940" s="248">
        <v>33.19</v>
      </c>
      <c r="AB940" s="93"/>
    </row>
    <row r="941" spans="1:28" ht="19.5" customHeight="1" x14ac:dyDescent="0.15">
      <c r="A941" s="194"/>
      <c r="B941" s="198"/>
      <c r="C941" s="198"/>
      <c r="D941" s="198"/>
      <c r="E941" s="189" t="s">
        <v>150</v>
      </c>
      <c r="F941" s="240">
        <v>68.927999999999997</v>
      </c>
      <c r="G941" s="240">
        <v>0</v>
      </c>
      <c r="H941" s="240">
        <v>0</v>
      </c>
      <c r="I941" s="240">
        <v>0</v>
      </c>
      <c r="J941" s="240">
        <v>0.22500000000000001</v>
      </c>
      <c r="K941" s="240">
        <v>0.54</v>
      </c>
      <c r="L941" s="240">
        <v>1.6879999999999999</v>
      </c>
      <c r="M941" s="240">
        <v>0.35399999999999998</v>
      </c>
      <c r="N941" s="240">
        <v>0.13</v>
      </c>
      <c r="O941" s="240">
        <v>1.3320000000000001</v>
      </c>
      <c r="P941" s="240">
        <v>0.19400000000000001</v>
      </c>
      <c r="Q941" s="240">
        <v>4.6520000000000001</v>
      </c>
      <c r="R941" s="240">
        <v>4.6239999999999997</v>
      </c>
      <c r="S941" s="240">
        <v>9.3230000000000004</v>
      </c>
      <c r="T941" s="240">
        <v>14.282999999999999</v>
      </c>
      <c r="U941" s="240">
        <v>12.204000000000001</v>
      </c>
      <c r="V941" s="240">
        <v>3.8149999999999999</v>
      </c>
      <c r="W941" s="240">
        <v>3.4470000000000001</v>
      </c>
      <c r="X941" s="240">
        <v>0.42199999999999999</v>
      </c>
      <c r="Y941" s="240">
        <v>1.1659999999999999</v>
      </c>
      <c r="Z941" s="240">
        <v>1.9</v>
      </c>
      <c r="AA941" s="248">
        <v>8.6289999999999996</v>
      </c>
      <c r="AB941" s="93"/>
    </row>
    <row r="942" spans="1:28" ht="19.5" customHeight="1" x14ac:dyDescent="0.15">
      <c r="A942" s="194"/>
      <c r="B942" s="198"/>
      <c r="C942" s="198"/>
      <c r="D942" s="189" t="s">
        <v>161</v>
      </c>
      <c r="E942" s="189" t="s">
        <v>184</v>
      </c>
      <c r="F942" s="240">
        <v>224.17</v>
      </c>
      <c r="G942" s="240">
        <v>7.44</v>
      </c>
      <c r="H942" s="240">
        <v>67.930000000000007</v>
      </c>
      <c r="I942" s="240">
        <v>54.41</v>
      </c>
      <c r="J942" s="240">
        <v>72.3</v>
      </c>
      <c r="K942" s="240">
        <v>9.73</v>
      </c>
      <c r="L942" s="240">
        <v>7.32</v>
      </c>
      <c r="M942" s="240">
        <v>4.07</v>
      </c>
      <c r="N942" s="240">
        <v>0.97</v>
      </c>
      <c r="O942" s="240">
        <v>0</v>
      </c>
      <c r="P942" s="240">
        <v>0</v>
      </c>
      <c r="Q942" s="240">
        <v>0</v>
      </c>
      <c r="R942" s="240">
        <v>0</v>
      </c>
      <c r="S942" s="240">
        <v>0</v>
      </c>
      <c r="T942" s="240">
        <v>0</v>
      </c>
      <c r="U942" s="240">
        <v>0</v>
      </c>
      <c r="V942" s="240">
        <v>0</v>
      </c>
      <c r="W942" s="240">
        <v>0</v>
      </c>
      <c r="X942" s="240">
        <v>0</v>
      </c>
      <c r="Y942" s="240">
        <v>0</v>
      </c>
      <c r="Z942" s="240">
        <v>0</v>
      </c>
      <c r="AA942" s="248">
        <v>0</v>
      </c>
      <c r="AB942" s="93"/>
    </row>
    <row r="943" spans="1:28" ht="19.5" customHeight="1" x14ac:dyDescent="0.15">
      <c r="A943" s="194"/>
      <c r="B943" s="198"/>
      <c r="C943" s="198"/>
      <c r="D943" s="198"/>
      <c r="E943" s="189" t="s">
        <v>150</v>
      </c>
      <c r="F943" s="240">
        <v>1.72</v>
      </c>
      <c r="G943" s="240">
        <v>0</v>
      </c>
      <c r="H943" s="240">
        <v>0</v>
      </c>
      <c r="I943" s="240">
        <v>0</v>
      </c>
      <c r="J943" s="240">
        <v>0.86699999999999999</v>
      </c>
      <c r="K943" s="240">
        <v>0.255</v>
      </c>
      <c r="L943" s="240">
        <v>0.28499999999999998</v>
      </c>
      <c r="M943" s="240">
        <v>0.23699999999999999</v>
      </c>
      <c r="N943" s="240">
        <v>7.5999999999999998E-2</v>
      </c>
      <c r="O943" s="240">
        <v>0</v>
      </c>
      <c r="P943" s="240">
        <v>0</v>
      </c>
      <c r="Q943" s="240">
        <v>0</v>
      </c>
      <c r="R943" s="240">
        <v>0</v>
      </c>
      <c r="S943" s="240">
        <v>0</v>
      </c>
      <c r="T943" s="240">
        <v>0</v>
      </c>
      <c r="U943" s="240">
        <v>0</v>
      </c>
      <c r="V943" s="240">
        <v>0</v>
      </c>
      <c r="W943" s="240">
        <v>0</v>
      </c>
      <c r="X943" s="240">
        <v>0</v>
      </c>
      <c r="Y943" s="240">
        <v>0</v>
      </c>
      <c r="Z943" s="240">
        <v>0</v>
      </c>
      <c r="AA943" s="248">
        <v>0</v>
      </c>
      <c r="AB943" s="93"/>
    </row>
    <row r="944" spans="1:28" ht="19.5" customHeight="1" x14ac:dyDescent="0.15">
      <c r="A944" s="194"/>
      <c r="B944" s="198"/>
      <c r="C944" s="198" t="s">
        <v>162</v>
      </c>
      <c r="D944" s="189" t="s">
        <v>163</v>
      </c>
      <c r="E944" s="189" t="s">
        <v>184</v>
      </c>
      <c r="F944" s="240">
        <v>223.68</v>
      </c>
      <c r="G944" s="240">
        <v>0.22</v>
      </c>
      <c r="H944" s="240">
        <v>11.97</v>
      </c>
      <c r="I944" s="240">
        <v>14.42</v>
      </c>
      <c r="J944" s="240">
        <v>7.14</v>
      </c>
      <c r="K944" s="240">
        <v>1.33</v>
      </c>
      <c r="L944" s="240">
        <v>0.5</v>
      </c>
      <c r="M944" s="240">
        <v>2.84</v>
      </c>
      <c r="N944" s="240">
        <v>2.48</v>
      </c>
      <c r="O944" s="240">
        <v>3.12</v>
      </c>
      <c r="P944" s="240">
        <v>7.9</v>
      </c>
      <c r="Q944" s="240">
        <v>15.55</v>
      </c>
      <c r="R944" s="240">
        <v>30.07</v>
      </c>
      <c r="S944" s="240">
        <v>70.510000000000005</v>
      </c>
      <c r="T944" s="240">
        <v>37.979999999999997</v>
      </c>
      <c r="U944" s="240">
        <v>7.25</v>
      </c>
      <c r="V944" s="240">
        <v>5.59</v>
      </c>
      <c r="W944" s="240">
        <v>0.82</v>
      </c>
      <c r="X944" s="240">
        <v>0</v>
      </c>
      <c r="Y944" s="240">
        <v>3.99</v>
      </c>
      <c r="Z944" s="240">
        <v>0</v>
      </c>
      <c r="AA944" s="248">
        <v>0</v>
      </c>
      <c r="AB944" s="93"/>
    </row>
    <row r="945" spans="1:28" ht="19.5" customHeight="1" x14ac:dyDescent="0.15">
      <c r="A945" s="194"/>
      <c r="B945" s="198" t="s">
        <v>20</v>
      </c>
      <c r="C945" s="198"/>
      <c r="D945" s="198"/>
      <c r="E945" s="189" t="s">
        <v>150</v>
      </c>
      <c r="F945" s="240">
        <v>52.006999999999998</v>
      </c>
      <c r="G945" s="240">
        <v>0</v>
      </c>
      <c r="H945" s="240">
        <v>0</v>
      </c>
      <c r="I945" s="240">
        <v>0</v>
      </c>
      <c r="J945" s="240">
        <v>0.71399999999999997</v>
      </c>
      <c r="K945" s="240">
        <v>0.17299999999999999</v>
      </c>
      <c r="L945" s="240">
        <v>0.08</v>
      </c>
      <c r="M945" s="240">
        <v>0.54</v>
      </c>
      <c r="N945" s="240">
        <v>0.52100000000000002</v>
      </c>
      <c r="O945" s="240">
        <v>0.71699999999999997</v>
      </c>
      <c r="P945" s="240">
        <v>1.9870000000000001</v>
      </c>
      <c r="Q945" s="240">
        <v>4.0549999999999997</v>
      </c>
      <c r="R945" s="240">
        <v>7.9889999999999999</v>
      </c>
      <c r="S945" s="240">
        <v>18.905999999999999</v>
      </c>
      <c r="T945" s="240">
        <v>11.031000000000001</v>
      </c>
      <c r="U945" s="240">
        <v>2.1760000000000002</v>
      </c>
      <c r="V945" s="240">
        <v>1.677</v>
      </c>
      <c r="W945" s="240">
        <v>0.24399999999999999</v>
      </c>
      <c r="X945" s="240">
        <v>0</v>
      </c>
      <c r="Y945" s="240">
        <v>1.1970000000000001</v>
      </c>
      <c r="Z945" s="240">
        <v>0</v>
      </c>
      <c r="AA945" s="248">
        <v>0</v>
      </c>
      <c r="AB945" s="93"/>
    </row>
    <row r="946" spans="1:28" ht="19.5" customHeight="1" x14ac:dyDescent="0.15">
      <c r="A946" s="194"/>
      <c r="B946" s="198"/>
      <c r="C946" s="198"/>
      <c r="D946" s="189" t="s">
        <v>164</v>
      </c>
      <c r="E946" s="189" t="s">
        <v>184</v>
      </c>
      <c r="F946" s="240">
        <v>1.56</v>
      </c>
      <c r="G946" s="240">
        <v>0</v>
      </c>
      <c r="H946" s="240">
        <v>0</v>
      </c>
      <c r="I946" s="240">
        <v>0</v>
      </c>
      <c r="J946" s="240">
        <v>0</v>
      </c>
      <c r="K946" s="240">
        <v>0</v>
      </c>
      <c r="L946" s="240">
        <v>0</v>
      </c>
      <c r="M946" s="240">
        <v>0</v>
      </c>
      <c r="N946" s="240">
        <v>0</v>
      </c>
      <c r="O946" s="240">
        <v>0.06</v>
      </c>
      <c r="P946" s="240">
        <v>0.19</v>
      </c>
      <c r="Q946" s="240">
        <v>0</v>
      </c>
      <c r="R946" s="240">
        <v>0</v>
      </c>
      <c r="S946" s="240">
        <v>0</v>
      </c>
      <c r="T946" s="240">
        <v>0</v>
      </c>
      <c r="U946" s="240">
        <v>0</v>
      </c>
      <c r="V946" s="240">
        <v>0</v>
      </c>
      <c r="W946" s="240">
        <v>0</v>
      </c>
      <c r="X946" s="240">
        <v>0</v>
      </c>
      <c r="Y946" s="240">
        <v>0</v>
      </c>
      <c r="Z946" s="240">
        <v>1.31</v>
      </c>
      <c r="AA946" s="248">
        <v>0</v>
      </c>
      <c r="AB946" s="93"/>
    </row>
    <row r="947" spans="1:28" ht="19.5" customHeight="1" x14ac:dyDescent="0.15">
      <c r="A947" s="194" t="s">
        <v>227</v>
      </c>
      <c r="B947" s="198"/>
      <c r="C947" s="198"/>
      <c r="D947" s="198"/>
      <c r="E947" s="189" t="s">
        <v>150</v>
      </c>
      <c r="F947" s="240">
        <v>0.41099999999999998</v>
      </c>
      <c r="G947" s="240">
        <v>0</v>
      </c>
      <c r="H947" s="240">
        <v>0</v>
      </c>
      <c r="I947" s="240">
        <v>0</v>
      </c>
      <c r="J947" s="240">
        <v>0</v>
      </c>
      <c r="K947" s="240">
        <v>0</v>
      </c>
      <c r="L947" s="240">
        <v>0</v>
      </c>
      <c r="M947" s="240">
        <v>0</v>
      </c>
      <c r="N947" s="240">
        <v>0</v>
      </c>
      <c r="O947" s="240">
        <v>6.0000000000000001E-3</v>
      </c>
      <c r="P947" s="240">
        <v>2.5000000000000001E-2</v>
      </c>
      <c r="Q947" s="240">
        <v>0</v>
      </c>
      <c r="R947" s="240">
        <v>0</v>
      </c>
      <c r="S947" s="240">
        <v>0</v>
      </c>
      <c r="T947" s="240">
        <v>0</v>
      </c>
      <c r="U947" s="240">
        <v>0</v>
      </c>
      <c r="V947" s="240">
        <v>0</v>
      </c>
      <c r="W947" s="240">
        <v>0</v>
      </c>
      <c r="X947" s="240">
        <v>0</v>
      </c>
      <c r="Y947" s="240">
        <v>0</v>
      </c>
      <c r="Z947" s="240">
        <v>0.38</v>
      </c>
      <c r="AA947" s="248">
        <v>0</v>
      </c>
      <c r="AB947" s="93"/>
    </row>
    <row r="948" spans="1:28" ht="19.5" customHeight="1" x14ac:dyDescent="0.15">
      <c r="A948" s="194"/>
      <c r="B948" s="197"/>
      <c r="C948" s="193" t="s">
        <v>165</v>
      </c>
      <c r="D948" s="188"/>
      <c r="E948" s="189" t="s">
        <v>184</v>
      </c>
      <c r="F948" s="240">
        <v>72.34</v>
      </c>
      <c r="G948" s="240">
        <v>0</v>
      </c>
      <c r="H948" s="240">
        <v>0.9</v>
      </c>
      <c r="I948" s="240">
        <v>9.49</v>
      </c>
      <c r="J948" s="240">
        <v>16.57</v>
      </c>
      <c r="K948" s="240">
        <v>5.86</v>
      </c>
      <c r="L948" s="240">
        <v>11.15</v>
      </c>
      <c r="M948" s="240">
        <v>1.48</v>
      </c>
      <c r="N948" s="240">
        <v>6.66</v>
      </c>
      <c r="O948" s="240">
        <v>5.13</v>
      </c>
      <c r="P948" s="240">
        <v>2.5499999999999998</v>
      </c>
      <c r="Q948" s="240">
        <v>0.48</v>
      </c>
      <c r="R948" s="240">
        <v>0.14000000000000001</v>
      </c>
      <c r="S948" s="240">
        <v>0.85</v>
      </c>
      <c r="T948" s="240">
        <v>1.3</v>
      </c>
      <c r="U948" s="240">
        <v>0.61</v>
      </c>
      <c r="V948" s="240">
        <v>8</v>
      </c>
      <c r="W948" s="240">
        <v>0</v>
      </c>
      <c r="X948" s="240">
        <v>0.56000000000000005</v>
      </c>
      <c r="Y948" s="240">
        <v>0.01</v>
      </c>
      <c r="Z948" s="240">
        <v>0.6</v>
      </c>
      <c r="AA948" s="248">
        <v>0</v>
      </c>
      <c r="AB948" s="93"/>
    </row>
    <row r="949" spans="1:28" ht="19.5" customHeight="1" x14ac:dyDescent="0.15">
      <c r="A949" s="194"/>
      <c r="B949" s="197"/>
      <c r="C949" s="197"/>
      <c r="D949" s="191"/>
      <c r="E949" s="189" t="s">
        <v>150</v>
      </c>
      <c r="F949" s="240">
        <v>6.7990000000000004</v>
      </c>
      <c r="G949" s="240">
        <v>0</v>
      </c>
      <c r="H949" s="240">
        <v>1E-3</v>
      </c>
      <c r="I949" s="240">
        <v>0.30499999999999999</v>
      </c>
      <c r="J949" s="240">
        <v>0.82899999999999996</v>
      </c>
      <c r="K949" s="240">
        <v>0.38400000000000001</v>
      </c>
      <c r="L949" s="240">
        <v>1.0029999999999999</v>
      </c>
      <c r="M949" s="240">
        <v>0.28299999999999997</v>
      </c>
      <c r="N949" s="240">
        <v>0.84599999999999997</v>
      </c>
      <c r="O949" s="240">
        <v>1.286</v>
      </c>
      <c r="P949" s="240">
        <v>0.50900000000000001</v>
      </c>
      <c r="Q949" s="240">
        <v>5.8000000000000003E-2</v>
      </c>
      <c r="R949" s="240">
        <v>1.4999999999999999E-2</v>
      </c>
      <c r="S949" s="240">
        <v>9.0999999999999998E-2</v>
      </c>
      <c r="T949" s="240">
        <v>0.14599999999999999</v>
      </c>
      <c r="U949" s="240">
        <v>7.2999999999999995E-2</v>
      </c>
      <c r="V949" s="240">
        <v>0.82299999999999995</v>
      </c>
      <c r="W949" s="240">
        <v>0</v>
      </c>
      <c r="X949" s="240">
        <v>5.8000000000000003E-2</v>
      </c>
      <c r="Y949" s="240">
        <v>1E-3</v>
      </c>
      <c r="Z949" s="240">
        <v>8.7999999999999995E-2</v>
      </c>
      <c r="AA949" s="248">
        <v>0</v>
      </c>
      <c r="AB949" s="93"/>
    </row>
    <row r="950" spans="1:28" ht="19.5" customHeight="1" x14ac:dyDescent="0.15">
      <c r="A950" s="194"/>
      <c r="B950" s="196"/>
      <c r="C950" s="193" t="s">
        <v>152</v>
      </c>
      <c r="D950" s="188"/>
      <c r="E950" s="189" t="s">
        <v>184</v>
      </c>
      <c r="F950" s="240">
        <v>6350.51</v>
      </c>
      <c r="G950" s="240">
        <v>0</v>
      </c>
      <c r="H950" s="240">
        <v>65.900000000000006</v>
      </c>
      <c r="I950" s="240">
        <v>232.32</v>
      </c>
      <c r="J950" s="240">
        <v>239.24</v>
      </c>
      <c r="K950" s="240">
        <v>146.28</v>
      </c>
      <c r="L950" s="240">
        <v>311.74</v>
      </c>
      <c r="M950" s="240">
        <v>327.42</v>
      </c>
      <c r="N950" s="240">
        <v>70.06</v>
      </c>
      <c r="O950" s="240">
        <v>146.94</v>
      </c>
      <c r="P950" s="240">
        <v>305.77999999999997</v>
      </c>
      <c r="Q950" s="240">
        <v>282.67</v>
      </c>
      <c r="R950" s="240">
        <v>610.51</v>
      </c>
      <c r="S950" s="240">
        <v>921</v>
      </c>
      <c r="T950" s="240">
        <v>1215.9100000000001</v>
      </c>
      <c r="U950" s="240">
        <v>839.18</v>
      </c>
      <c r="V950" s="240">
        <v>378.13</v>
      </c>
      <c r="W950" s="240">
        <v>77.78</v>
      </c>
      <c r="X950" s="240">
        <v>86.86</v>
      </c>
      <c r="Y950" s="240">
        <v>25.81</v>
      </c>
      <c r="Z950" s="240">
        <v>24.7</v>
      </c>
      <c r="AA950" s="248">
        <v>42.28</v>
      </c>
      <c r="AB950" s="93"/>
    </row>
    <row r="951" spans="1:28" ht="19.5" customHeight="1" x14ac:dyDescent="0.15">
      <c r="A951" s="194"/>
      <c r="B951" s="197"/>
      <c r="C951" s="197"/>
      <c r="D951" s="191"/>
      <c r="E951" s="189" t="s">
        <v>150</v>
      </c>
      <c r="F951" s="240">
        <v>875.58400000000097</v>
      </c>
      <c r="G951" s="240">
        <v>0</v>
      </c>
      <c r="H951" s="240">
        <v>0.65400000000000003</v>
      </c>
      <c r="I951" s="240">
        <v>5.8319999999999901</v>
      </c>
      <c r="J951" s="240">
        <v>12.175000000000001</v>
      </c>
      <c r="K951" s="240">
        <v>10.266999999999999</v>
      </c>
      <c r="L951" s="240">
        <v>27.856999999999999</v>
      </c>
      <c r="M951" s="240">
        <v>32.845999999999997</v>
      </c>
      <c r="N951" s="240">
        <v>7.7169999999999996</v>
      </c>
      <c r="O951" s="240">
        <v>17.911999999999999</v>
      </c>
      <c r="P951" s="240">
        <v>40.703000000000102</v>
      </c>
      <c r="Q951" s="240">
        <v>41.320999999999998</v>
      </c>
      <c r="R951" s="240">
        <v>94.819000000000102</v>
      </c>
      <c r="S951" s="240">
        <v>144.19600000000099</v>
      </c>
      <c r="T951" s="240">
        <v>200.255</v>
      </c>
      <c r="U951" s="240">
        <v>134.36500000000001</v>
      </c>
      <c r="V951" s="240">
        <v>58.258000000000003</v>
      </c>
      <c r="W951" s="240">
        <v>15.129</v>
      </c>
      <c r="X951" s="240">
        <v>15.426</v>
      </c>
      <c r="Y951" s="240">
        <v>5.609</v>
      </c>
      <c r="Z951" s="240">
        <v>3.6309999999999998</v>
      </c>
      <c r="AA951" s="248">
        <v>6.6120000000000001</v>
      </c>
      <c r="AB951" s="93"/>
    </row>
    <row r="952" spans="1:28" ht="19.5" customHeight="1" x14ac:dyDescent="0.15">
      <c r="A952" s="194"/>
      <c r="B952" s="198" t="s">
        <v>94</v>
      </c>
      <c r="C952" s="189"/>
      <c r="D952" s="189" t="s">
        <v>153</v>
      </c>
      <c r="E952" s="189" t="s">
        <v>184</v>
      </c>
      <c r="F952" s="240">
        <v>798.6</v>
      </c>
      <c r="G952" s="240">
        <v>0</v>
      </c>
      <c r="H952" s="240">
        <v>0</v>
      </c>
      <c r="I952" s="240">
        <v>0</v>
      </c>
      <c r="J952" s="240">
        <v>5.59</v>
      </c>
      <c r="K952" s="240">
        <v>4.18</v>
      </c>
      <c r="L952" s="240">
        <v>0.32</v>
      </c>
      <c r="M952" s="240">
        <v>7.5</v>
      </c>
      <c r="N952" s="240">
        <v>4.67</v>
      </c>
      <c r="O952" s="240">
        <v>4.6900000000000004</v>
      </c>
      <c r="P952" s="240">
        <v>17.16</v>
      </c>
      <c r="Q952" s="240">
        <v>27.66</v>
      </c>
      <c r="R952" s="240">
        <v>88.55</v>
      </c>
      <c r="S952" s="240">
        <v>126.88</v>
      </c>
      <c r="T952" s="240">
        <v>238.2</v>
      </c>
      <c r="U952" s="240">
        <v>139.55000000000001</v>
      </c>
      <c r="V952" s="240">
        <v>48.12</v>
      </c>
      <c r="W952" s="240">
        <v>33.86</v>
      </c>
      <c r="X952" s="240">
        <v>29.79</v>
      </c>
      <c r="Y952" s="240">
        <v>18.77</v>
      </c>
      <c r="Z952" s="240">
        <v>0</v>
      </c>
      <c r="AA952" s="252">
        <v>3.11</v>
      </c>
      <c r="AB952" s="93"/>
    </row>
    <row r="953" spans="1:28" ht="19.5" customHeight="1" x14ac:dyDescent="0.15">
      <c r="A953" s="194"/>
      <c r="B953" s="198"/>
      <c r="C953" s="198" t="s">
        <v>10</v>
      </c>
      <c r="D953" s="198"/>
      <c r="E953" s="189" t="s">
        <v>150</v>
      </c>
      <c r="F953" s="240">
        <v>189.28299999999999</v>
      </c>
      <c r="G953" s="240">
        <v>0</v>
      </c>
      <c r="H953" s="240">
        <v>0</v>
      </c>
      <c r="I953" s="240">
        <v>0</v>
      </c>
      <c r="J953" s="240">
        <v>0.39200000000000002</v>
      </c>
      <c r="K953" s="240">
        <v>0.33800000000000002</v>
      </c>
      <c r="L953" s="240">
        <v>3.7999999999999999E-2</v>
      </c>
      <c r="M953" s="240">
        <v>0.89700000000000002</v>
      </c>
      <c r="N953" s="240">
        <v>0.66600000000000004</v>
      </c>
      <c r="O953" s="240">
        <v>0.84499999999999997</v>
      </c>
      <c r="P953" s="240">
        <v>3.3969999999999998</v>
      </c>
      <c r="Q953" s="240">
        <v>5.8579999999999997</v>
      </c>
      <c r="R953" s="240">
        <v>20.201000000000001</v>
      </c>
      <c r="S953" s="240">
        <v>30.109000000000002</v>
      </c>
      <c r="T953" s="240">
        <v>58.152000000000001</v>
      </c>
      <c r="U953" s="240">
        <v>34.94</v>
      </c>
      <c r="V953" s="240">
        <v>12.006</v>
      </c>
      <c r="W953" s="240">
        <v>8.7309999999999999</v>
      </c>
      <c r="X953" s="240">
        <v>7.2220000000000004</v>
      </c>
      <c r="Y953" s="240">
        <v>4.6360000000000001</v>
      </c>
      <c r="Z953" s="240">
        <v>0</v>
      </c>
      <c r="AA953" s="248">
        <v>0.85499999999999998</v>
      </c>
      <c r="AB953" s="93"/>
    </row>
    <row r="954" spans="1:28" ht="19.5" customHeight="1" x14ac:dyDescent="0.15">
      <c r="A954" s="194"/>
      <c r="B954" s="198"/>
      <c r="C954" s="198"/>
      <c r="D954" s="189" t="s">
        <v>157</v>
      </c>
      <c r="E954" s="189" t="s">
        <v>184</v>
      </c>
      <c r="F954" s="240">
        <v>738.81</v>
      </c>
      <c r="G954" s="240">
        <v>0</v>
      </c>
      <c r="H954" s="240">
        <v>0</v>
      </c>
      <c r="I954" s="240">
        <v>0</v>
      </c>
      <c r="J954" s="240">
        <v>4.6100000000000003</v>
      </c>
      <c r="K954" s="240">
        <v>0.52</v>
      </c>
      <c r="L954" s="240">
        <v>0.32</v>
      </c>
      <c r="M954" s="240">
        <v>3.04</v>
      </c>
      <c r="N954" s="240">
        <v>4.67</v>
      </c>
      <c r="O954" s="240">
        <v>4.6900000000000004</v>
      </c>
      <c r="P954" s="240">
        <v>17.16</v>
      </c>
      <c r="Q954" s="240">
        <v>24.35</v>
      </c>
      <c r="R954" s="240">
        <v>81.489999999999995</v>
      </c>
      <c r="S954" s="240">
        <v>111.18</v>
      </c>
      <c r="T954" s="240">
        <v>232.33</v>
      </c>
      <c r="U954" s="240">
        <v>129.44999999999999</v>
      </c>
      <c r="V954" s="240">
        <v>48.12</v>
      </c>
      <c r="W954" s="240">
        <v>31.4</v>
      </c>
      <c r="X954" s="240">
        <v>26.71</v>
      </c>
      <c r="Y954" s="240">
        <v>18.77</v>
      </c>
      <c r="Z954" s="240">
        <v>0</v>
      </c>
      <c r="AA954" s="248">
        <v>0</v>
      </c>
      <c r="AB954" s="93"/>
    </row>
    <row r="955" spans="1:28" ht="19.5" customHeight="1" x14ac:dyDescent="0.15">
      <c r="A955" s="194"/>
      <c r="B955" s="198"/>
      <c r="C955" s="198"/>
      <c r="D955" s="198"/>
      <c r="E955" s="189" t="s">
        <v>150</v>
      </c>
      <c r="F955" s="240">
        <v>175.935</v>
      </c>
      <c r="G955" s="240">
        <v>0</v>
      </c>
      <c r="H955" s="240">
        <v>0</v>
      </c>
      <c r="I955" s="240">
        <v>0</v>
      </c>
      <c r="J955" s="240">
        <v>0.32300000000000001</v>
      </c>
      <c r="K955" s="240">
        <v>5.1999999999999998E-2</v>
      </c>
      <c r="L955" s="240">
        <v>3.7999999999999999E-2</v>
      </c>
      <c r="M955" s="240">
        <v>0.42399999999999999</v>
      </c>
      <c r="N955" s="240">
        <v>0.66600000000000004</v>
      </c>
      <c r="O955" s="240">
        <v>0.84499999999999997</v>
      </c>
      <c r="P955" s="240">
        <v>3.3969999999999998</v>
      </c>
      <c r="Q955" s="240">
        <v>5.1310000000000002</v>
      </c>
      <c r="R955" s="240">
        <v>18.576000000000001</v>
      </c>
      <c r="S955" s="240">
        <v>26.341000000000001</v>
      </c>
      <c r="T955" s="240">
        <v>56.680999999999997</v>
      </c>
      <c r="U955" s="240">
        <v>32.314</v>
      </c>
      <c r="V955" s="240">
        <v>12.006</v>
      </c>
      <c r="W955" s="240">
        <v>8.0830000000000002</v>
      </c>
      <c r="X955" s="240">
        <v>6.4219999999999997</v>
      </c>
      <c r="Y955" s="240">
        <v>4.6360000000000001</v>
      </c>
      <c r="Z955" s="240">
        <v>0</v>
      </c>
      <c r="AA955" s="248">
        <v>0</v>
      </c>
      <c r="AB955" s="93"/>
    </row>
    <row r="956" spans="1:28" ht="19.5" customHeight="1" x14ac:dyDescent="0.15">
      <c r="A956" s="194"/>
      <c r="B956" s="198" t="s">
        <v>65</v>
      </c>
      <c r="C956" s="198" t="s">
        <v>159</v>
      </c>
      <c r="D956" s="189" t="s">
        <v>160</v>
      </c>
      <c r="E956" s="189" t="s">
        <v>184</v>
      </c>
      <c r="F956" s="240">
        <v>57.92</v>
      </c>
      <c r="G956" s="240">
        <v>0</v>
      </c>
      <c r="H956" s="240">
        <v>0</v>
      </c>
      <c r="I956" s="240">
        <v>0</v>
      </c>
      <c r="J956" s="240">
        <v>0.98</v>
      </c>
      <c r="K956" s="240">
        <v>3.66</v>
      </c>
      <c r="L956" s="240">
        <v>0</v>
      </c>
      <c r="M956" s="240">
        <v>4.46</v>
      </c>
      <c r="N956" s="240">
        <v>0</v>
      </c>
      <c r="O956" s="240">
        <v>0</v>
      </c>
      <c r="P956" s="240">
        <v>0</v>
      </c>
      <c r="Q956" s="240">
        <v>3.31</v>
      </c>
      <c r="R956" s="240">
        <v>7.06</v>
      </c>
      <c r="S956" s="240">
        <v>15.7</v>
      </c>
      <c r="T956" s="240">
        <v>5.87</v>
      </c>
      <c r="U956" s="240">
        <v>10.1</v>
      </c>
      <c r="V956" s="240">
        <v>0</v>
      </c>
      <c r="W956" s="240">
        <v>2.14</v>
      </c>
      <c r="X956" s="240">
        <v>3.08</v>
      </c>
      <c r="Y956" s="240">
        <v>0</v>
      </c>
      <c r="Z956" s="240">
        <v>0</v>
      </c>
      <c r="AA956" s="248">
        <v>1.56</v>
      </c>
      <c r="AB956" s="93"/>
    </row>
    <row r="957" spans="1:28" ht="19.5" customHeight="1" x14ac:dyDescent="0.15">
      <c r="A957" s="194"/>
      <c r="B957" s="198"/>
      <c r="C957" s="198"/>
      <c r="D957" s="198"/>
      <c r="E957" s="189" t="s">
        <v>150</v>
      </c>
      <c r="F957" s="240">
        <v>12.807</v>
      </c>
      <c r="G957" s="240">
        <v>0</v>
      </c>
      <c r="H957" s="240">
        <v>0</v>
      </c>
      <c r="I957" s="240">
        <v>0</v>
      </c>
      <c r="J957" s="240">
        <v>6.9000000000000006E-2</v>
      </c>
      <c r="K957" s="240">
        <v>0.28599999999999998</v>
      </c>
      <c r="L957" s="240">
        <v>0</v>
      </c>
      <c r="M957" s="240">
        <v>0.47299999999999998</v>
      </c>
      <c r="N957" s="240">
        <v>0</v>
      </c>
      <c r="O957" s="240">
        <v>0</v>
      </c>
      <c r="P957" s="240">
        <v>0</v>
      </c>
      <c r="Q957" s="240">
        <v>0.72699999999999998</v>
      </c>
      <c r="R957" s="240">
        <v>1.625</v>
      </c>
      <c r="S957" s="240">
        <v>3.7679999999999998</v>
      </c>
      <c r="T957" s="240">
        <v>1.4710000000000001</v>
      </c>
      <c r="U957" s="240">
        <v>2.6259999999999999</v>
      </c>
      <c r="V957" s="240">
        <v>0</v>
      </c>
      <c r="W957" s="240">
        <v>0.55600000000000005</v>
      </c>
      <c r="X957" s="240">
        <v>0.8</v>
      </c>
      <c r="Y957" s="240">
        <v>0</v>
      </c>
      <c r="Z957" s="240">
        <v>0</v>
      </c>
      <c r="AA957" s="248">
        <v>0.40600000000000003</v>
      </c>
      <c r="AB957" s="93"/>
    </row>
    <row r="958" spans="1:28" ht="19.5" customHeight="1" x14ac:dyDescent="0.15">
      <c r="A958" s="194" t="s">
        <v>85</v>
      </c>
      <c r="B958" s="198"/>
      <c r="C958" s="198"/>
      <c r="D958" s="189" t="s">
        <v>166</v>
      </c>
      <c r="E958" s="189" t="s">
        <v>184</v>
      </c>
      <c r="F958" s="240">
        <v>1.87</v>
      </c>
      <c r="G958" s="240">
        <v>0</v>
      </c>
      <c r="H958" s="240">
        <v>0</v>
      </c>
      <c r="I958" s="240">
        <v>0</v>
      </c>
      <c r="J958" s="240">
        <v>0</v>
      </c>
      <c r="K958" s="240">
        <v>0</v>
      </c>
      <c r="L958" s="240">
        <v>0</v>
      </c>
      <c r="M958" s="240">
        <v>0</v>
      </c>
      <c r="N958" s="240">
        <v>0</v>
      </c>
      <c r="O958" s="240">
        <v>0</v>
      </c>
      <c r="P958" s="240">
        <v>0</v>
      </c>
      <c r="Q958" s="240">
        <v>0</v>
      </c>
      <c r="R958" s="240">
        <v>0</v>
      </c>
      <c r="S958" s="240">
        <v>0</v>
      </c>
      <c r="T958" s="240">
        <v>0</v>
      </c>
      <c r="U958" s="240">
        <v>0</v>
      </c>
      <c r="V958" s="240">
        <v>0</v>
      </c>
      <c r="W958" s="240">
        <v>0.32</v>
      </c>
      <c r="X958" s="240">
        <v>0</v>
      </c>
      <c r="Y958" s="240">
        <v>0</v>
      </c>
      <c r="Z958" s="240">
        <v>0</v>
      </c>
      <c r="AA958" s="248">
        <v>1.55</v>
      </c>
      <c r="AB958" s="93"/>
    </row>
    <row r="959" spans="1:28" ht="19.5" customHeight="1" x14ac:dyDescent="0.15">
      <c r="A959" s="194"/>
      <c r="B959" s="198"/>
      <c r="C959" s="198" t="s">
        <v>162</v>
      </c>
      <c r="D959" s="198"/>
      <c r="E959" s="189" t="s">
        <v>150</v>
      </c>
      <c r="F959" s="240">
        <v>0.54100000000000004</v>
      </c>
      <c r="G959" s="240">
        <v>0</v>
      </c>
      <c r="H959" s="240">
        <v>0</v>
      </c>
      <c r="I959" s="240">
        <v>0</v>
      </c>
      <c r="J959" s="240">
        <v>0</v>
      </c>
      <c r="K959" s="240">
        <v>0</v>
      </c>
      <c r="L959" s="240">
        <v>0</v>
      </c>
      <c r="M959" s="240">
        <v>0</v>
      </c>
      <c r="N959" s="240">
        <v>0</v>
      </c>
      <c r="O959" s="240">
        <v>0</v>
      </c>
      <c r="P959" s="240">
        <v>0</v>
      </c>
      <c r="Q959" s="240">
        <v>0</v>
      </c>
      <c r="R959" s="240">
        <v>0</v>
      </c>
      <c r="S959" s="240">
        <v>0</v>
      </c>
      <c r="T959" s="240">
        <v>0</v>
      </c>
      <c r="U959" s="240">
        <v>0</v>
      </c>
      <c r="V959" s="240">
        <v>0</v>
      </c>
      <c r="W959" s="240">
        <v>9.1999999999999998E-2</v>
      </c>
      <c r="X959" s="240">
        <v>0</v>
      </c>
      <c r="Y959" s="240">
        <v>0</v>
      </c>
      <c r="Z959" s="240">
        <v>0</v>
      </c>
      <c r="AA959" s="248">
        <v>0.44900000000000001</v>
      </c>
      <c r="AB959" s="93"/>
    </row>
    <row r="960" spans="1:28" ht="19.5" customHeight="1" x14ac:dyDescent="0.15">
      <c r="A960" s="194"/>
      <c r="B960" s="198" t="s">
        <v>20</v>
      </c>
      <c r="C960" s="198"/>
      <c r="D960" s="189" t="s">
        <v>164</v>
      </c>
      <c r="E960" s="189" t="s">
        <v>184</v>
      </c>
      <c r="F960" s="240">
        <v>0</v>
      </c>
      <c r="G960" s="240">
        <v>0</v>
      </c>
      <c r="H960" s="240">
        <v>0</v>
      </c>
      <c r="I960" s="240">
        <v>0</v>
      </c>
      <c r="J960" s="240">
        <v>0</v>
      </c>
      <c r="K960" s="240">
        <v>0</v>
      </c>
      <c r="L960" s="240">
        <v>0</v>
      </c>
      <c r="M960" s="240">
        <v>0</v>
      </c>
      <c r="N960" s="240">
        <v>0</v>
      </c>
      <c r="O960" s="240">
        <v>0</v>
      </c>
      <c r="P960" s="240">
        <v>0</v>
      </c>
      <c r="Q960" s="240">
        <v>0</v>
      </c>
      <c r="R960" s="240">
        <v>0</v>
      </c>
      <c r="S960" s="240">
        <v>0</v>
      </c>
      <c r="T960" s="240">
        <v>0</v>
      </c>
      <c r="U960" s="240">
        <v>0</v>
      </c>
      <c r="V960" s="240">
        <v>0</v>
      </c>
      <c r="W960" s="240">
        <v>0</v>
      </c>
      <c r="X960" s="240">
        <v>0</v>
      </c>
      <c r="Y960" s="240">
        <v>0</v>
      </c>
      <c r="Z960" s="240">
        <v>0</v>
      </c>
      <c r="AA960" s="248">
        <v>0</v>
      </c>
      <c r="AB960" s="93"/>
    </row>
    <row r="961" spans="1:28" ht="19.5" customHeight="1" x14ac:dyDescent="0.15">
      <c r="A961" s="194"/>
      <c r="B961" s="198"/>
      <c r="C961" s="198"/>
      <c r="D961" s="198"/>
      <c r="E961" s="189" t="s">
        <v>150</v>
      </c>
      <c r="F961" s="240">
        <v>0</v>
      </c>
      <c r="G961" s="240">
        <v>0</v>
      </c>
      <c r="H961" s="240">
        <v>0</v>
      </c>
      <c r="I961" s="240">
        <v>0</v>
      </c>
      <c r="J961" s="240">
        <v>0</v>
      </c>
      <c r="K961" s="240">
        <v>0</v>
      </c>
      <c r="L961" s="240">
        <v>0</v>
      </c>
      <c r="M961" s="240">
        <v>0</v>
      </c>
      <c r="N961" s="240">
        <v>0</v>
      </c>
      <c r="O961" s="240">
        <v>0</v>
      </c>
      <c r="P961" s="240">
        <v>0</v>
      </c>
      <c r="Q961" s="240">
        <v>0</v>
      </c>
      <c r="R961" s="240">
        <v>0</v>
      </c>
      <c r="S961" s="240">
        <v>0</v>
      </c>
      <c r="T961" s="240">
        <v>0</v>
      </c>
      <c r="U961" s="240">
        <v>0</v>
      </c>
      <c r="V961" s="240">
        <v>0</v>
      </c>
      <c r="W961" s="240">
        <v>0</v>
      </c>
      <c r="X961" s="240">
        <v>0</v>
      </c>
      <c r="Y961" s="240">
        <v>0</v>
      </c>
      <c r="Z961" s="240">
        <v>0</v>
      </c>
      <c r="AA961" s="248">
        <v>0</v>
      </c>
      <c r="AB961" s="93"/>
    </row>
    <row r="962" spans="1:28" ht="19.5" customHeight="1" x14ac:dyDescent="0.15">
      <c r="A962" s="194"/>
      <c r="B962" s="197"/>
      <c r="C962" s="193" t="s">
        <v>165</v>
      </c>
      <c r="D962" s="188"/>
      <c r="E962" s="189" t="s">
        <v>184</v>
      </c>
      <c r="F962" s="240">
        <v>5551.91</v>
      </c>
      <c r="G962" s="240">
        <v>0</v>
      </c>
      <c r="H962" s="240">
        <v>65.900000000000006</v>
      </c>
      <c r="I962" s="240">
        <v>232.32</v>
      </c>
      <c r="J962" s="240">
        <v>233.65</v>
      </c>
      <c r="K962" s="240">
        <v>142.1</v>
      </c>
      <c r="L962" s="240">
        <v>311.42</v>
      </c>
      <c r="M962" s="240">
        <v>319.92</v>
      </c>
      <c r="N962" s="240">
        <v>65.39</v>
      </c>
      <c r="O962" s="240">
        <v>142.25</v>
      </c>
      <c r="P962" s="240">
        <v>288.62</v>
      </c>
      <c r="Q962" s="240">
        <v>255.01</v>
      </c>
      <c r="R962" s="240">
        <v>521.96</v>
      </c>
      <c r="S962" s="240">
        <v>794.12</v>
      </c>
      <c r="T962" s="240">
        <v>977.71</v>
      </c>
      <c r="U962" s="240">
        <v>699.63</v>
      </c>
      <c r="V962" s="240">
        <v>330.01</v>
      </c>
      <c r="W962" s="240">
        <v>43.92</v>
      </c>
      <c r="X962" s="240">
        <v>57.07</v>
      </c>
      <c r="Y962" s="240">
        <v>7.04</v>
      </c>
      <c r="Z962" s="240">
        <v>24.7</v>
      </c>
      <c r="AA962" s="248">
        <v>39.17</v>
      </c>
      <c r="AB962" s="93"/>
    </row>
    <row r="963" spans="1:28" ht="19.5" customHeight="1" thickBot="1" x14ac:dyDescent="0.2">
      <c r="A963" s="199"/>
      <c r="B963" s="200"/>
      <c r="C963" s="200"/>
      <c r="D963" s="201"/>
      <c r="E963" s="202" t="s">
        <v>150</v>
      </c>
      <c r="F963" s="240">
        <v>686.30100000000095</v>
      </c>
      <c r="G963" s="251">
        <v>0</v>
      </c>
      <c r="H963" s="250">
        <v>0.65400000000000003</v>
      </c>
      <c r="I963" s="250">
        <v>5.8319999999999901</v>
      </c>
      <c r="J963" s="250">
        <v>11.782999999999999</v>
      </c>
      <c r="K963" s="250">
        <v>9.9290000000000003</v>
      </c>
      <c r="L963" s="250">
        <v>27.818999999999999</v>
      </c>
      <c r="M963" s="250">
        <v>31.949000000000002</v>
      </c>
      <c r="N963" s="250">
        <v>7.0510000000000002</v>
      </c>
      <c r="O963" s="250">
        <v>17.067</v>
      </c>
      <c r="P963" s="250">
        <v>37.306000000000097</v>
      </c>
      <c r="Q963" s="250">
        <v>35.463000000000001</v>
      </c>
      <c r="R963" s="250">
        <v>74.618000000000094</v>
      </c>
      <c r="S963" s="250">
        <v>114.087000000001</v>
      </c>
      <c r="T963" s="250">
        <v>142.10300000000001</v>
      </c>
      <c r="U963" s="250">
        <v>99.425000000000296</v>
      </c>
      <c r="V963" s="250">
        <v>46.252000000000002</v>
      </c>
      <c r="W963" s="250">
        <v>6.3979999999999997</v>
      </c>
      <c r="X963" s="250">
        <v>8.2040000000000006</v>
      </c>
      <c r="Y963" s="250">
        <v>0.97299999999999998</v>
      </c>
      <c r="Z963" s="250">
        <v>3.6309999999999998</v>
      </c>
      <c r="AA963" s="249">
        <v>5.7569999999999997</v>
      </c>
      <c r="AB963" s="93"/>
    </row>
    <row r="964" spans="1:28" ht="19.5" customHeight="1" x14ac:dyDescent="0.15">
      <c r="A964" s="372" t="s">
        <v>119</v>
      </c>
      <c r="B964" s="375" t="s">
        <v>120</v>
      </c>
      <c r="C964" s="376"/>
      <c r="D964" s="377"/>
      <c r="E964" s="198" t="s">
        <v>184</v>
      </c>
      <c r="F964" s="248">
        <v>263.27</v>
      </c>
    </row>
    <row r="965" spans="1:28" ht="19.5" customHeight="1" x14ac:dyDescent="0.15">
      <c r="A965" s="373"/>
      <c r="B965" s="378" t="s">
        <v>206</v>
      </c>
      <c r="C965" s="379"/>
      <c r="D965" s="380"/>
      <c r="E965" s="189" t="s">
        <v>184</v>
      </c>
      <c r="F965" s="248">
        <v>159.16</v>
      </c>
    </row>
    <row r="966" spans="1:28" ht="19.5" customHeight="1" x14ac:dyDescent="0.15">
      <c r="A966" s="374"/>
      <c r="B966" s="378" t="s">
        <v>207</v>
      </c>
      <c r="C966" s="379"/>
      <c r="D966" s="380"/>
      <c r="E966" s="189" t="s">
        <v>184</v>
      </c>
      <c r="F966" s="248">
        <v>104.11</v>
      </c>
    </row>
    <row r="967" spans="1:28" ht="19.5" customHeight="1" thickBot="1" x14ac:dyDescent="0.2">
      <c r="A967" s="381" t="s">
        <v>205</v>
      </c>
      <c r="B967" s="382"/>
      <c r="C967" s="382"/>
      <c r="D967" s="383"/>
      <c r="E967" s="203" t="s">
        <v>184</v>
      </c>
      <c r="F967" s="247">
        <v>0</v>
      </c>
    </row>
    <row r="969" spans="1:28" ht="19.5" customHeight="1" x14ac:dyDescent="0.15">
      <c r="A969" s="88" t="s">
        <v>387</v>
      </c>
      <c r="F969" s="261" t="s">
        <v>522</v>
      </c>
    </row>
    <row r="970" spans="1:28" ht="19.5" customHeight="1" thickBot="1" x14ac:dyDescent="0.2">
      <c r="A970" s="369" t="s">
        <v>28</v>
      </c>
      <c r="B970" s="371"/>
      <c r="C970" s="371"/>
      <c r="D970" s="371"/>
      <c r="E970" s="371"/>
      <c r="F970" s="371"/>
      <c r="G970" s="371"/>
      <c r="H970" s="371"/>
      <c r="I970" s="371"/>
      <c r="J970" s="371"/>
      <c r="K970" s="371"/>
      <c r="L970" s="371"/>
      <c r="M970" s="371"/>
      <c r="N970" s="371"/>
      <c r="O970" s="371"/>
      <c r="P970" s="371"/>
      <c r="Q970" s="371"/>
      <c r="R970" s="371"/>
      <c r="S970" s="371"/>
      <c r="T970" s="371"/>
      <c r="U970" s="371"/>
      <c r="V970" s="371"/>
      <c r="W970" s="371"/>
      <c r="X970" s="371"/>
      <c r="Y970" s="371"/>
      <c r="Z970" s="371"/>
      <c r="AA970" s="371"/>
    </row>
    <row r="971" spans="1:28" ht="19.5" customHeight="1" x14ac:dyDescent="0.15">
      <c r="A971" s="185" t="s">
        <v>180</v>
      </c>
      <c r="B971" s="186"/>
      <c r="C971" s="186"/>
      <c r="D971" s="186"/>
      <c r="E971" s="186"/>
      <c r="F971" s="90" t="s">
        <v>181</v>
      </c>
      <c r="G971" s="91"/>
      <c r="H971" s="91"/>
      <c r="I971" s="91"/>
      <c r="J971" s="91"/>
      <c r="K971" s="91"/>
      <c r="L971" s="91"/>
      <c r="M971" s="91"/>
      <c r="N971" s="91"/>
      <c r="O971" s="91"/>
      <c r="P971" s="91"/>
      <c r="Q971" s="260"/>
      <c r="R971" s="92"/>
      <c r="S971" s="91"/>
      <c r="T971" s="91"/>
      <c r="U971" s="91"/>
      <c r="V971" s="91"/>
      <c r="W971" s="91"/>
      <c r="X971" s="91"/>
      <c r="Y971" s="91"/>
      <c r="Z971" s="91"/>
      <c r="AA971" s="259" t="s">
        <v>182</v>
      </c>
      <c r="AB971" s="93"/>
    </row>
    <row r="972" spans="1:28" ht="19.5" customHeight="1" x14ac:dyDescent="0.15">
      <c r="A972" s="187" t="s">
        <v>183</v>
      </c>
      <c r="B972" s="188"/>
      <c r="C972" s="188"/>
      <c r="D972" s="188"/>
      <c r="E972" s="189" t="s">
        <v>184</v>
      </c>
      <c r="F972" s="240">
        <v>592.51</v>
      </c>
      <c r="G972" s="256" t="s">
        <v>185</v>
      </c>
      <c r="H972" s="256" t="s">
        <v>186</v>
      </c>
      <c r="I972" s="256" t="s">
        <v>187</v>
      </c>
      <c r="J972" s="256" t="s">
        <v>188</v>
      </c>
      <c r="K972" s="256" t="s">
        <v>228</v>
      </c>
      <c r="L972" s="256" t="s">
        <v>229</v>
      </c>
      <c r="M972" s="256" t="s">
        <v>230</v>
      </c>
      <c r="N972" s="256" t="s">
        <v>231</v>
      </c>
      <c r="O972" s="256" t="s">
        <v>232</v>
      </c>
      <c r="P972" s="256" t="s">
        <v>233</v>
      </c>
      <c r="Q972" s="258" t="s">
        <v>234</v>
      </c>
      <c r="R972" s="257" t="s">
        <v>235</v>
      </c>
      <c r="S972" s="256" t="s">
        <v>236</v>
      </c>
      <c r="T972" s="256" t="s">
        <v>237</v>
      </c>
      <c r="U972" s="256" t="s">
        <v>238</v>
      </c>
      <c r="V972" s="256" t="s">
        <v>239</v>
      </c>
      <c r="W972" s="256" t="s">
        <v>42</v>
      </c>
      <c r="X972" s="256" t="s">
        <v>147</v>
      </c>
      <c r="Y972" s="256" t="s">
        <v>148</v>
      </c>
      <c r="Z972" s="256" t="s">
        <v>149</v>
      </c>
      <c r="AA972" s="253"/>
      <c r="AB972" s="93"/>
    </row>
    <row r="973" spans="1:28" ht="19.5" customHeight="1" x14ac:dyDescent="0.15">
      <c r="A973" s="190"/>
      <c r="B973" s="191"/>
      <c r="C973" s="191"/>
      <c r="D973" s="191"/>
      <c r="E973" s="189" t="s">
        <v>150</v>
      </c>
      <c r="F973" s="240">
        <v>116.096</v>
      </c>
      <c r="G973" s="254"/>
      <c r="H973" s="254"/>
      <c r="I973" s="254"/>
      <c r="J973" s="254"/>
      <c r="K973" s="254"/>
      <c r="L973" s="254"/>
      <c r="M973" s="254"/>
      <c r="N973" s="254"/>
      <c r="O973" s="254"/>
      <c r="P973" s="254"/>
      <c r="Q973" s="255"/>
      <c r="R973" s="94"/>
      <c r="S973" s="254"/>
      <c r="T973" s="254"/>
      <c r="U973" s="254"/>
      <c r="V973" s="254"/>
      <c r="W973" s="254"/>
      <c r="X973" s="254"/>
      <c r="Y973" s="254"/>
      <c r="Z973" s="254"/>
      <c r="AA973" s="253" t="s">
        <v>151</v>
      </c>
      <c r="AB973" s="93"/>
    </row>
    <row r="974" spans="1:28" ht="19.5" customHeight="1" x14ac:dyDescent="0.15">
      <c r="A974" s="192"/>
      <c r="B974" s="193" t="s">
        <v>152</v>
      </c>
      <c r="C974" s="188"/>
      <c r="D974" s="188"/>
      <c r="E974" s="189" t="s">
        <v>184</v>
      </c>
      <c r="F974" s="240">
        <v>586.44000000000005</v>
      </c>
      <c r="G974" s="240">
        <v>0</v>
      </c>
      <c r="H974" s="240">
        <v>0.74</v>
      </c>
      <c r="I974" s="240">
        <v>0.46</v>
      </c>
      <c r="J974" s="240">
        <v>3.09</v>
      </c>
      <c r="K974" s="240">
        <v>4.72</v>
      </c>
      <c r="L974" s="240">
        <v>3.7</v>
      </c>
      <c r="M974" s="240">
        <v>10.81</v>
      </c>
      <c r="N974" s="240">
        <v>42.14</v>
      </c>
      <c r="O974" s="240">
        <v>23.66</v>
      </c>
      <c r="P974" s="240">
        <v>68.239999999999995</v>
      </c>
      <c r="Q974" s="240">
        <v>70.3</v>
      </c>
      <c r="R974" s="240">
        <v>87.7</v>
      </c>
      <c r="S974" s="240">
        <v>94.55</v>
      </c>
      <c r="T974" s="240">
        <v>139.19999999999999</v>
      </c>
      <c r="U974" s="240">
        <v>20.63</v>
      </c>
      <c r="V974" s="240">
        <v>7.97</v>
      </c>
      <c r="W974" s="240">
        <v>1.98</v>
      </c>
      <c r="X974" s="240">
        <v>1.6</v>
      </c>
      <c r="Y974" s="240">
        <v>2.9</v>
      </c>
      <c r="Z974" s="240">
        <v>0</v>
      </c>
      <c r="AA974" s="248">
        <v>2.0499999999999998</v>
      </c>
      <c r="AB974" s="93"/>
    </row>
    <row r="975" spans="1:28" ht="19.5" customHeight="1" x14ac:dyDescent="0.15">
      <c r="A975" s="194"/>
      <c r="B975" s="195"/>
      <c r="C975" s="191"/>
      <c r="D975" s="191"/>
      <c r="E975" s="189" t="s">
        <v>150</v>
      </c>
      <c r="F975" s="240">
        <v>116.096</v>
      </c>
      <c r="G975" s="240">
        <v>0</v>
      </c>
      <c r="H975" s="240">
        <v>0</v>
      </c>
      <c r="I975" s="240">
        <v>5.0000000000000001E-3</v>
      </c>
      <c r="J975" s="240">
        <v>0.17899999999999999</v>
      </c>
      <c r="K975" s="240">
        <v>0.46800000000000003</v>
      </c>
      <c r="L975" s="240">
        <v>0.57899999999999996</v>
      </c>
      <c r="M975" s="240">
        <v>1.7410000000000001</v>
      </c>
      <c r="N975" s="240">
        <v>10.186999999999999</v>
      </c>
      <c r="O975" s="240">
        <v>4.9489999999999998</v>
      </c>
      <c r="P975" s="240">
        <v>16.861000000000001</v>
      </c>
      <c r="Q975" s="240">
        <v>13.888999999999999</v>
      </c>
      <c r="R975" s="240">
        <v>15.154999999999999</v>
      </c>
      <c r="S975" s="240">
        <v>17.18</v>
      </c>
      <c r="T975" s="240">
        <v>26.061</v>
      </c>
      <c r="U975" s="240">
        <v>4.6159999999999997</v>
      </c>
      <c r="V975" s="240">
        <v>1.3759999999999999</v>
      </c>
      <c r="W975" s="240">
        <v>0.79400000000000004</v>
      </c>
      <c r="X975" s="240">
        <v>0.377</v>
      </c>
      <c r="Y975" s="240">
        <v>1.1100000000000001</v>
      </c>
      <c r="Z975" s="240">
        <v>0</v>
      </c>
      <c r="AA975" s="248">
        <v>0.56899999999999995</v>
      </c>
      <c r="AB975" s="93"/>
    </row>
    <row r="976" spans="1:28" ht="19.5" customHeight="1" x14ac:dyDescent="0.15">
      <c r="A976" s="194"/>
      <c r="B976" s="196"/>
      <c r="C976" s="193" t="s">
        <v>152</v>
      </c>
      <c r="D976" s="188"/>
      <c r="E976" s="189" t="s">
        <v>184</v>
      </c>
      <c r="F976" s="240">
        <v>225.9</v>
      </c>
      <c r="G976" s="240">
        <v>0</v>
      </c>
      <c r="H976" s="240">
        <v>0.74</v>
      </c>
      <c r="I976" s="240">
        <v>0.27</v>
      </c>
      <c r="J976" s="240">
        <v>0.95</v>
      </c>
      <c r="K976" s="240">
        <v>2.0699999999999998</v>
      </c>
      <c r="L976" s="240">
        <v>3.44</v>
      </c>
      <c r="M976" s="240">
        <v>8.85</v>
      </c>
      <c r="N976" s="240">
        <v>40.69</v>
      </c>
      <c r="O976" s="240">
        <v>20.88</v>
      </c>
      <c r="P976" s="240">
        <v>63.01</v>
      </c>
      <c r="Q976" s="240">
        <v>33.35</v>
      </c>
      <c r="R976" s="240">
        <v>14.7</v>
      </c>
      <c r="S976" s="240">
        <v>9.98</v>
      </c>
      <c r="T976" s="240">
        <v>13.99</v>
      </c>
      <c r="U976" s="240">
        <v>7.27</v>
      </c>
      <c r="V976" s="240">
        <v>0.15</v>
      </c>
      <c r="W976" s="240">
        <v>1.86</v>
      </c>
      <c r="X976" s="240">
        <v>0.3</v>
      </c>
      <c r="Y976" s="240">
        <v>2.5499999999999998</v>
      </c>
      <c r="Z976" s="240">
        <v>0</v>
      </c>
      <c r="AA976" s="248">
        <v>0.85</v>
      </c>
      <c r="AB976" s="93"/>
    </row>
    <row r="977" spans="1:28" ht="19.5" customHeight="1" x14ac:dyDescent="0.15">
      <c r="A977" s="194"/>
      <c r="B977" s="197"/>
      <c r="C977" s="197"/>
      <c r="D977" s="191"/>
      <c r="E977" s="189" t="s">
        <v>150</v>
      </c>
      <c r="F977" s="240">
        <v>59.917999999999999</v>
      </c>
      <c r="G977" s="240">
        <v>0</v>
      </c>
      <c r="H977" s="240">
        <v>0</v>
      </c>
      <c r="I977" s="240">
        <v>0</v>
      </c>
      <c r="J977" s="240">
        <v>6.8000000000000005E-2</v>
      </c>
      <c r="K977" s="240">
        <v>0.28499999999999998</v>
      </c>
      <c r="L977" s="240">
        <v>0.55600000000000005</v>
      </c>
      <c r="M977" s="240">
        <v>1.5449999999999999</v>
      </c>
      <c r="N977" s="240">
        <v>10.057</v>
      </c>
      <c r="O977" s="240">
        <v>4.6360000000000001</v>
      </c>
      <c r="P977" s="240">
        <v>16.073</v>
      </c>
      <c r="Q977" s="240">
        <v>8.6110000000000007</v>
      </c>
      <c r="R977" s="240">
        <v>4.3959999999999999</v>
      </c>
      <c r="S977" s="240">
        <v>3.556</v>
      </c>
      <c r="T977" s="240">
        <v>4.9589999999999996</v>
      </c>
      <c r="U977" s="240">
        <v>2.8769999999999998</v>
      </c>
      <c r="V977" s="240">
        <v>6.0999999999999999E-2</v>
      </c>
      <c r="W977" s="240">
        <v>0.76300000000000001</v>
      </c>
      <c r="X977" s="240">
        <v>7.8E-2</v>
      </c>
      <c r="Y977" s="240">
        <v>1.046</v>
      </c>
      <c r="Z977" s="240">
        <v>0</v>
      </c>
      <c r="AA977" s="248">
        <v>0.35099999999999998</v>
      </c>
      <c r="AB977" s="93"/>
    </row>
    <row r="978" spans="1:28" ht="19.5" customHeight="1" x14ac:dyDescent="0.15">
      <c r="A978" s="194"/>
      <c r="B978" s="198"/>
      <c r="C978" s="189"/>
      <c r="D978" s="189" t="s">
        <v>153</v>
      </c>
      <c r="E978" s="189" t="s">
        <v>184</v>
      </c>
      <c r="F978" s="240">
        <v>222.37</v>
      </c>
      <c r="G978" s="240">
        <v>0</v>
      </c>
      <c r="H978" s="240">
        <v>0.74</v>
      </c>
      <c r="I978" s="240">
        <v>0.27</v>
      </c>
      <c r="J978" s="240">
        <v>0.95</v>
      </c>
      <c r="K978" s="240">
        <v>2.0699999999999998</v>
      </c>
      <c r="L978" s="240">
        <v>2.42</v>
      </c>
      <c r="M978" s="240">
        <v>7.24</v>
      </c>
      <c r="N978" s="240">
        <v>39.79</v>
      </c>
      <c r="O978" s="240">
        <v>20.88</v>
      </c>
      <c r="P978" s="240">
        <v>63.01</v>
      </c>
      <c r="Q978" s="240">
        <v>33.35</v>
      </c>
      <c r="R978" s="240">
        <v>14.7</v>
      </c>
      <c r="S978" s="240">
        <v>9.98</v>
      </c>
      <c r="T978" s="240">
        <v>13.99</v>
      </c>
      <c r="U978" s="240">
        <v>7.27</v>
      </c>
      <c r="V978" s="240">
        <v>0.15</v>
      </c>
      <c r="W978" s="240">
        <v>1.86</v>
      </c>
      <c r="X978" s="240">
        <v>0.3</v>
      </c>
      <c r="Y978" s="240">
        <v>2.5499999999999998</v>
      </c>
      <c r="Z978" s="240">
        <v>0</v>
      </c>
      <c r="AA978" s="248">
        <v>0.85</v>
      </c>
      <c r="AB978" s="93"/>
    </row>
    <row r="979" spans="1:28" ht="19.5" customHeight="1" x14ac:dyDescent="0.15">
      <c r="A979" s="194"/>
      <c r="B979" s="198" t="s">
        <v>154</v>
      </c>
      <c r="C979" s="198"/>
      <c r="D979" s="198"/>
      <c r="E979" s="189" t="s">
        <v>150</v>
      </c>
      <c r="F979" s="240">
        <v>59.566000000000003</v>
      </c>
      <c r="G979" s="240">
        <v>0</v>
      </c>
      <c r="H979" s="240">
        <v>0</v>
      </c>
      <c r="I979" s="240">
        <v>0</v>
      </c>
      <c r="J979" s="240">
        <v>6.8000000000000005E-2</v>
      </c>
      <c r="K979" s="240">
        <v>0.28499999999999998</v>
      </c>
      <c r="L979" s="240">
        <v>0.46400000000000002</v>
      </c>
      <c r="M979" s="240">
        <v>1.3839999999999999</v>
      </c>
      <c r="N979" s="240">
        <v>9.9580000000000002</v>
      </c>
      <c r="O979" s="240">
        <v>4.6360000000000001</v>
      </c>
      <c r="P979" s="240">
        <v>16.073</v>
      </c>
      <c r="Q979" s="240">
        <v>8.6110000000000007</v>
      </c>
      <c r="R979" s="240">
        <v>4.3959999999999999</v>
      </c>
      <c r="S979" s="240">
        <v>3.556</v>
      </c>
      <c r="T979" s="240">
        <v>4.9589999999999996</v>
      </c>
      <c r="U979" s="240">
        <v>2.8769999999999998</v>
      </c>
      <c r="V979" s="240">
        <v>6.0999999999999999E-2</v>
      </c>
      <c r="W979" s="240">
        <v>0.76300000000000001</v>
      </c>
      <c r="X979" s="240">
        <v>7.8E-2</v>
      </c>
      <c r="Y979" s="240">
        <v>1.046</v>
      </c>
      <c r="Z979" s="240">
        <v>0</v>
      </c>
      <c r="AA979" s="248">
        <v>0.35099999999999998</v>
      </c>
      <c r="AB979" s="93"/>
    </row>
    <row r="980" spans="1:28" ht="19.5" customHeight="1" x14ac:dyDescent="0.15">
      <c r="A980" s="194" t="s">
        <v>155</v>
      </c>
      <c r="B980" s="198"/>
      <c r="C980" s="198" t="s">
        <v>10</v>
      </c>
      <c r="D980" s="189" t="s">
        <v>156</v>
      </c>
      <c r="E980" s="189" t="s">
        <v>184</v>
      </c>
      <c r="F980" s="240">
        <v>111.17</v>
      </c>
      <c r="G980" s="240">
        <v>0</v>
      </c>
      <c r="H980" s="240">
        <v>0</v>
      </c>
      <c r="I980" s="240">
        <v>0</v>
      </c>
      <c r="J980" s="240">
        <v>0.02</v>
      </c>
      <c r="K980" s="240">
        <v>1.1499999999999999</v>
      </c>
      <c r="L980" s="240">
        <v>1.9</v>
      </c>
      <c r="M980" s="240">
        <v>3.33</v>
      </c>
      <c r="N980" s="240">
        <v>28.7</v>
      </c>
      <c r="O980" s="240">
        <v>6.38</v>
      </c>
      <c r="P980" s="240">
        <v>24.77</v>
      </c>
      <c r="Q980" s="240">
        <v>8.48</v>
      </c>
      <c r="R980" s="240">
        <v>7.03</v>
      </c>
      <c r="S980" s="240">
        <v>7.71</v>
      </c>
      <c r="T980" s="240">
        <v>9.73</v>
      </c>
      <c r="U980" s="240">
        <v>6.56</v>
      </c>
      <c r="V980" s="240">
        <v>0.15</v>
      </c>
      <c r="W980" s="240">
        <v>1.86</v>
      </c>
      <c r="X980" s="240">
        <v>0</v>
      </c>
      <c r="Y980" s="240">
        <v>2.5499999999999998</v>
      </c>
      <c r="Z980" s="240">
        <v>0</v>
      </c>
      <c r="AA980" s="248">
        <v>0.85</v>
      </c>
      <c r="AB980" s="93"/>
    </row>
    <row r="981" spans="1:28" ht="19.5" customHeight="1" x14ac:dyDescent="0.15">
      <c r="A981" s="194"/>
      <c r="B981" s="198"/>
      <c r="C981" s="198"/>
      <c r="D981" s="198"/>
      <c r="E981" s="189" t="s">
        <v>150</v>
      </c>
      <c r="F981" s="240">
        <v>37.829000000000001</v>
      </c>
      <c r="G981" s="240">
        <v>0</v>
      </c>
      <c r="H981" s="240">
        <v>0</v>
      </c>
      <c r="I981" s="240">
        <v>0</v>
      </c>
      <c r="J981" s="240">
        <v>3.0000000000000001E-3</v>
      </c>
      <c r="K981" s="240">
        <v>0.193</v>
      </c>
      <c r="L981" s="240">
        <v>0.40100000000000002</v>
      </c>
      <c r="M981" s="240">
        <v>0.83599999999999997</v>
      </c>
      <c r="N981" s="240">
        <v>8.327</v>
      </c>
      <c r="O981" s="240">
        <v>2.0430000000000001</v>
      </c>
      <c r="P981" s="240">
        <v>8.4009999999999891</v>
      </c>
      <c r="Q981" s="240">
        <v>3.14</v>
      </c>
      <c r="R981" s="240">
        <v>2.67</v>
      </c>
      <c r="S981" s="240">
        <v>3.01</v>
      </c>
      <c r="T981" s="240">
        <v>3.8919999999999999</v>
      </c>
      <c r="U981" s="240">
        <v>2.6920000000000002</v>
      </c>
      <c r="V981" s="240">
        <v>6.0999999999999999E-2</v>
      </c>
      <c r="W981" s="240">
        <v>0.76300000000000001</v>
      </c>
      <c r="X981" s="240">
        <v>0</v>
      </c>
      <c r="Y981" s="240">
        <v>1.046</v>
      </c>
      <c r="Z981" s="240">
        <v>0</v>
      </c>
      <c r="AA981" s="248">
        <v>0.35099999999999998</v>
      </c>
      <c r="AB981" s="93"/>
    </row>
    <row r="982" spans="1:28" ht="19.5" customHeight="1" x14ac:dyDescent="0.15">
      <c r="A982" s="194"/>
      <c r="B982" s="198"/>
      <c r="C982" s="198"/>
      <c r="D982" s="189" t="s">
        <v>157</v>
      </c>
      <c r="E982" s="189" t="s">
        <v>184</v>
      </c>
      <c r="F982" s="240">
        <v>5.19</v>
      </c>
      <c r="G982" s="240">
        <v>0</v>
      </c>
      <c r="H982" s="240">
        <v>0.05</v>
      </c>
      <c r="I982" s="240">
        <v>0</v>
      </c>
      <c r="J982" s="240">
        <v>0.93</v>
      </c>
      <c r="K982" s="240">
        <v>0.48</v>
      </c>
      <c r="L982" s="240">
        <v>0</v>
      </c>
      <c r="M982" s="240">
        <v>0.65</v>
      </c>
      <c r="N982" s="240">
        <v>2.5</v>
      </c>
      <c r="O982" s="240">
        <v>0</v>
      </c>
      <c r="P982" s="240">
        <v>0</v>
      </c>
      <c r="Q982" s="240">
        <v>0.34</v>
      </c>
      <c r="R982" s="240">
        <v>0.24</v>
      </c>
      <c r="S982" s="240">
        <v>0</v>
      </c>
      <c r="T982" s="240">
        <v>0</v>
      </c>
      <c r="U982" s="240">
        <v>0</v>
      </c>
      <c r="V982" s="240">
        <v>0</v>
      </c>
      <c r="W982" s="240">
        <v>0</v>
      </c>
      <c r="X982" s="240">
        <v>0</v>
      </c>
      <c r="Y982" s="240">
        <v>0</v>
      </c>
      <c r="Z982" s="240">
        <v>0</v>
      </c>
      <c r="AA982" s="248">
        <v>0</v>
      </c>
      <c r="AB982" s="93"/>
    </row>
    <row r="983" spans="1:28" ht="19.5" customHeight="1" x14ac:dyDescent="0.15">
      <c r="A983" s="194"/>
      <c r="B983" s="198"/>
      <c r="C983" s="198"/>
      <c r="D983" s="198"/>
      <c r="E983" s="189" t="s">
        <v>150</v>
      </c>
      <c r="F983" s="240">
        <v>0.73399999999999999</v>
      </c>
      <c r="G983" s="240">
        <v>0</v>
      </c>
      <c r="H983" s="240">
        <v>0</v>
      </c>
      <c r="I983" s="240">
        <v>0</v>
      </c>
      <c r="J983" s="240">
        <v>6.5000000000000002E-2</v>
      </c>
      <c r="K983" s="240">
        <v>4.8000000000000001E-2</v>
      </c>
      <c r="L983" s="240">
        <v>0</v>
      </c>
      <c r="M983" s="240">
        <v>9.0999999999999998E-2</v>
      </c>
      <c r="N983" s="240">
        <v>0.4</v>
      </c>
      <c r="O983" s="240">
        <v>0</v>
      </c>
      <c r="P983" s="240">
        <v>0</v>
      </c>
      <c r="Q983" s="240">
        <v>7.4999999999999997E-2</v>
      </c>
      <c r="R983" s="240">
        <v>5.5E-2</v>
      </c>
      <c r="S983" s="240">
        <v>0</v>
      </c>
      <c r="T983" s="240">
        <v>0</v>
      </c>
      <c r="U983" s="240">
        <v>0</v>
      </c>
      <c r="V983" s="240">
        <v>0</v>
      </c>
      <c r="W983" s="240">
        <v>0</v>
      </c>
      <c r="X983" s="240">
        <v>0</v>
      </c>
      <c r="Y983" s="240">
        <v>0</v>
      </c>
      <c r="Z983" s="240">
        <v>0</v>
      </c>
      <c r="AA983" s="248">
        <v>0</v>
      </c>
      <c r="AB983" s="93"/>
    </row>
    <row r="984" spans="1:28" ht="19.5" customHeight="1" x14ac:dyDescent="0.15">
      <c r="A984" s="194"/>
      <c r="B984" s="198" t="s">
        <v>158</v>
      </c>
      <c r="C984" s="198" t="s">
        <v>159</v>
      </c>
      <c r="D984" s="189" t="s">
        <v>160</v>
      </c>
      <c r="E984" s="189" t="s">
        <v>184</v>
      </c>
      <c r="F984" s="240">
        <v>102.6</v>
      </c>
      <c r="G984" s="240">
        <v>0</v>
      </c>
      <c r="H984" s="240">
        <v>0.13</v>
      </c>
      <c r="I984" s="240">
        <v>0</v>
      </c>
      <c r="J984" s="240">
        <v>0</v>
      </c>
      <c r="K984" s="240">
        <v>0.44</v>
      </c>
      <c r="L984" s="240">
        <v>0.52</v>
      </c>
      <c r="M984" s="240">
        <v>3.26</v>
      </c>
      <c r="N984" s="240">
        <v>6.87</v>
      </c>
      <c r="O984" s="240">
        <v>14.28</v>
      </c>
      <c r="P984" s="240">
        <v>37.6</v>
      </c>
      <c r="Q984" s="240">
        <v>24.53</v>
      </c>
      <c r="R984" s="240">
        <v>7.43</v>
      </c>
      <c r="S984" s="240">
        <v>2.27</v>
      </c>
      <c r="T984" s="240">
        <v>4.26</v>
      </c>
      <c r="U984" s="240">
        <v>0.71</v>
      </c>
      <c r="V984" s="240">
        <v>0</v>
      </c>
      <c r="W984" s="240">
        <v>0</v>
      </c>
      <c r="X984" s="240">
        <v>0.3</v>
      </c>
      <c r="Y984" s="240">
        <v>0</v>
      </c>
      <c r="Z984" s="240">
        <v>0</v>
      </c>
      <c r="AA984" s="248">
        <v>0</v>
      </c>
      <c r="AB984" s="93"/>
    </row>
    <row r="985" spans="1:28" ht="19.5" customHeight="1" x14ac:dyDescent="0.15">
      <c r="A985" s="194"/>
      <c r="B985" s="198"/>
      <c r="C985" s="198"/>
      <c r="D985" s="198"/>
      <c r="E985" s="189" t="s">
        <v>150</v>
      </c>
      <c r="F985" s="240">
        <v>20.687999999999999</v>
      </c>
      <c r="G985" s="240">
        <v>0</v>
      </c>
      <c r="H985" s="240">
        <v>0</v>
      </c>
      <c r="I985" s="240">
        <v>0</v>
      </c>
      <c r="J985" s="240">
        <v>0</v>
      </c>
      <c r="K985" s="240">
        <v>4.3999999999999997E-2</v>
      </c>
      <c r="L985" s="240">
        <v>6.3E-2</v>
      </c>
      <c r="M985" s="240">
        <v>0.45700000000000002</v>
      </c>
      <c r="N985" s="240">
        <v>1.099</v>
      </c>
      <c r="O985" s="240">
        <v>2.57</v>
      </c>
      <c r="P985" s="240">
        <v>7.5119999999999898</v>
      </c>
      <c r="Q985" s="240">
        <v>5.3959999999999999</v>
      </c>
      <c r="R985" s="240">
        <v>1.671</v>
      </c>
      <c r="S985" s="240">
        <v>0.54600000000000004</v>
      </c>
      <c r="T985" s="240">
        <v>1.0669999999999999</v>
      </c>
      <c r="U985" s="240">
        <v>0.185</v>
      </c>
      <c r="V985" s="240">
        <v>0</v>
      </c>
      <c r="W985" s="240">
        <v>0</v>
      </c>
      <c r="X985" s="240">
        <v>7.8E-2</v>
      </c>
      <c r="Y985" s="240">
        <v>0</v>
      </c>
      <c r="Z985" s="240">
        <v>0</v>
      </c>
      <c r="AA985" s="248">
        <v>0</v>
      </c>
      <c r="AB985" s="93"/>
    </row>
    <row r="986" spans="1:28" ht="19.5" customHeight="1" x14ac:dyDescent="0.15">
      <c r="A986" s="194"/>
      <c r="B986" s="198"/>
      <c r="C986" s="198"/>
      <c r="D986" s="189" t="s">
        <v>161</v>
      </c>
      <c r="E986" s="189" t="s">
        <v>184</v>
      </c>
      <c r="F986" s="240">
        <v>0.83</v>
      </c>
      <c r="G986" s="240">
        <v>0</v>
      </c>
      <c r="H986" s="240">
        <v>0.56000000000000005</v>
      </c>
      <c r="I986" s="240">
        <v>0.27</v>
      </c>
      <c r="J986" s="240">
        <v>0</v>
      </c>
      <c r="K986" s="240">
        <v>0</v>
      </c>
      <c r="L986" s="240">
        <v>0</v>
      </c>
      <c r="M986" s="240">
        <v>0</v>
      </c>
      <c r="N986" s="240">
        <v>0</v>
      </c>
      <c r="O986" s="240">
        <v>0</v>
      </c>
      <c r="P986" s="240">
        <v>0</v>
      </c>
      <c r="Q986" s="240">
        <v>0</v>
      </c>
      <c r="R986" s="240">
        <v>0</v>
      </c>
      <c r="S986" s="240">
        <v>0</v>
      </c>
      <c r="T986" s="240">
        <v>0</v>
      </c>
      <c r="U986" s="240">
        <v>0</v>
      </c>
      <c r="V986" s="240">
        <v>0</v>
      </c>
      <c r="W986" s="240">
        <v>0</v>
      </c>
      <c r="X986" s="240">
        <v>0</v>
      </c>
      <c r="Y986" s="240">
        <v>0</v>
      </c>
      <c r="Z986" s="240">
        <v>0</v>
      </c>
      <c r="AA986" s="248">
        <v>0</v>
      </c>
      <c r="AB986" s="93"/>
    </row>
    <row r="987" spans="1:28" ht="19.5" customHeight="1" x14ac:dyDescent="0.15">
      <c r="A987" s="194"/>
      <c r="B987" s="198"/>
      <c r="C987" s="198"/>
      <c r="D987" s="198"/>
      <c r="E987" s="189" t="s">
        <v>150</v>
      </c>
      <c r="F987" s="240">
        <v>0</v>
      </c>
      <c r="G987" s="240">
        <v>0</v>
      </c>
      <c r="H987" s="240">
        <v>0</v>
      </c>
      <c r="I987" s="240">
        <v>0</v>
      </c>
      <c r="J987" s="240">
        <v>0</v>
      </c>
      <c r="K987" s="240">
        <v>0</v>
      </c>
      <c r="L987" s="240">
        <v>0</v>
      </c>
      <c r="M987" s="240">
        <v>0</v>
      </c>
      <c r="N987" s="240">
        <v>0</v>
      </c>
      <c r="O987" s="240">
        <v>0</v>
      </c>
      <c r="P987" s="240">
        <v>0</v>
      </c>
      <c r="Q987" s="240">
        <v>0</v>
      </c>
      <c r="R987" s="240">
        <v>0</v>
      </c>
      <c r="S987" s="240">
        <v>0</v>
      </c>
      <c r="T987" s="240">
        <v>0</v>
      </c>
      <c r="U987" s="240">
        <v>0</v>
      </c>
      <c r="V987" s="240">
        <v>0</v>
      </c>
      <c r="W987" s="240">
        <v>0</v>
      </c>
      <c r="X987" s="240">
        <v>0</v>
      </c>
      <c r="Y987" s="240">
        <v>0</v>
      </c>
      <c r="Z987" s="240">
        <v>0</v>
      </c>
      <c r="AA987" s="248">
        <v>0</v>
      </c>
      <c r="AB987" s="93"/>
    </row>
    <row r="988" spans="1:28" ht="19.5" customHeight="1" x14ac:dyDescent="0.15">
      <c r="A988" s="194"/>
      <c r="B988" s="198"/>
      <c r="C988" s="198" t="s">
        <v>162</v>
      </c>
      <c r="D988" s="189" t="s">
        <v>163</v>
      </c>
      <c r="E988" s="189" t="s">
        <v>184</v>
      </c>
      <c r="F988" s="240">
        <v>0.64</v>
      </c>
      <c r="G988" s="240">
        <v>0</v>
      </c>
      <c r="H988" s="240">
        <v>0</v>
      </c>
      <c r="I988" s="240">
        <v>0</v>
      </c>
      <c r="J988" s="240">
        <v>0</v>
      </c>
      <c r="K988" s="240">
        <v>0</v>
      </c>
      <c r="L988" s="240">
        <v>0</v>
      </c>
      <c r="M988" s="240">
        <v>0</v>
      </c>
      <c r="N988" s="240">
        <v>0</v>
      </c>
      <c r="O988" s="240">
        <v>0</v>
      </c>
      <c r="P988" s="240">
        <v>0.64</v>
      </c>
      <c r="Q988" s="240">
        <v>0</v>
      </c>
      <c r="R988" s="240">
        <v>0</v>
      </c>
      <c r="S988" s="240">
        <v>0</v>
      </c>
      <c r="T988" s="240">
        <v>0</v>
      </c>
      <c r="U988" s="240">
        <v>0</v>
      </c>
      <c r="V988" s="240">
        <v>0</v>
      </c>
      <c r="W988" s="240">
        <v>0</v>
      </c>
      <c r="X988" s="240">
        <v>0</v>
      </c>
      <c r="Y988" s="240">
        <v>0</v>
      </c>
      <c r="Z988" s="240">
        <v>0</v>
      </c>
      <c r="AA988" s="248">
        <v>0</v>
      </c>
      <c r="AB988" s="93"/>
    </row>
    <row r="989" spans="1:28" ht="19.5" customHeight="1" x14ac:dyDescent="0.15">
      <c r="A989" s="194"/>
      <c r="B989" s="198" t="s">
        <v>20</v>
      </c>
      <c r="C989" s="198"/>
      <c r="D989" s="198"/>
      <c r="E989" s="189" t="s">
        <v>150</v>
      </c>
      <c r="F989" s="240">
        <v>0.16</v>
      </c>
      <c r="G989" s="240">
        <v>0</v>
      </c>
      <c r="H989" s="240">
        <v>0</v>
      </c>
      <c r="I989" s="240">
        <v>0</v>
      </c>
      <c r="J989" s="240">
        <v>0</v>
      </c>
      <c r="K989" s="240">
        <v>0</v>
      </c>
      <c r="L989" s="240">
        <v>0</v>
      </c>
      <c r="M989" s="240">
        <v>0</v>
      </c>
      <c r="N989" s="240">
        <v>0</v>
      </c>
      <c r="O989" s="240">
        <v>0</v>
      </c>
      <c r="P989" s="240">
        <v>0.16</v>
      </c>
      <c r="Q989" s="240">
        <v>0</v>
      </c>
      <c r="R989" s="240">
        <v>0</v>
      </c>
      <c r="S989" s="240">
        <v>0</v>
      </c>
      <c r="T989" s="240">
        <v>0</v>
      </c>
      <c r="U989" s="240">
        <v>0</v>
      </c>
      <c r="V989" s="240">
        <v>0</v>
      </c>
      <c r="W989" s="240">
        <v>0</v>
      </c>
      <c r="X989" s="240">
        <v>0</v>
      </c>
      <c r="Y989" s="240">
        <v>0</v>
      </c>
      <c r="Z989" s="240">
        <v>0</v>
      </c>
      <c r="AA989" s="248">
        <v>0</v>
      </c>
      <c r="AB989" s="93"/>
    </row>
    <row r="990" spans="1:28" ht="19.5" customHeight="1" x14ac:dyDescent="0.15">
      <c r="A990" s="194"/>
      <c r="B990" s="198"/>
      <c r="C990" s="198"/>
      <c r="D990" s="189" t="s">
        <v>164</v>
      </c>
      <c r="E990" s="189" t="s">
        <v>184</v>
      </c>
      <c r="F990" s="240">
        <v>1.94</v>
      </c>
      <c r="G990" s="240">
        <v>0</v>
      </c>
      <c r="H990" s="240">
        <v>0</v>
      </c>
      <c r="I990" s="240">
        <v>0</v>
      </c>
      <c r="J990" s="240">
        <v>0</v>
      </c>
      <c r="K990" s="240">
        <v>0</v>
      </c>
      <c r="L990" s="240">
        <v>0</v>
      </c>
      <c r="M990" s="240">
        <v>0</v>
      </c>
      <c r="N990" s="240">
        <v>1.72</v>
      </c>
      <c r="O990" s="240">
        <v>0.22</v>
      </c>
      <c r="P990" s="240">
        <v>0</v>
      </c>
      <c r="Q990" s="240">
        <v>0</v>
      </c>
      <c r="R990" s="240">
        <v>0</v>
      </c>
      <c r="S990" s="240">
        <v>0</v>
      </c>
      <c r="T990" s="240">
        <v>0</v>
      </c>
      <c r="U990" s="240">
        <v>0</v>
      </c>
      <c r="V990" s="240">
        <v>0</v>
      </c>
      <c r="W990" s="240">
        <v>0</v>
      </c>
      <c r="X990" s="240">
        <v>0</v>
      </c>
      <c r="Y990" s="240">
        <v>0</v>
      </c>
      <c r="Z990" s="240">
        <v>0</v>
      </c>
      <c r="AA990" s="248">
        <v>0</v>
      </c>
      <c r="AB990" s="93"/>
    </row>
    <row r="991" spans="1:28" ht="19.5" customHeight="1" x14ac:dyDescent="0.15">
      <c r="A991" s="194" t="s">
        <v>227</v>
      </c>
      <c r="B991" s="198"/>
      <c r="C991" s="198"/>
      <c r="D991" s="198"/>
      <c r="E991" s="189" t="s">
        <v>150</v>
      </c>
      <c r="F991" s="240">
        <v>0.155</v>
      </c>
      <c r="G991" s="240">
        <v>0</v>
      </c>
      <c r="H991" s="240">
        <v>0</v>
      </c>
      <c r="I991" s="240">
        <v>0</v>
      </c>
      <c r="J991" s="240">
        <v>0</v>
      </c>
      <c r="K991" s="240">
        <v>0</v>
      </c>
      <c r="L991" s="240">
        <v>0</v>
      </c>
      <c r="M991" s="240">
        <v>0</v>
      </c>
      <c r="N991" s="240">
        <v>0.13200000000000001</v>
      </c>
      <c r="O991" s="240">
        <v>2.3E-2</v>
      </c>
      <c r="P991" s="240">
        <v>0</v>
      </c>
      <c r="Q991" s="240">
        <v>0</v>
      </c>
      <c r="R991" s="240">
        <v>0</v>
      </c>
      <c r="S991" s="240">
        <v>0</v>
      </c>
      <c r="T991" s="240">
        <v>0</v>
      </c>
      <c r="U991" s="240">
        <v>0</v>
      </c>
      <c r="V991" s="240">
        <v>0</v>
      </c>
      <c r="W991" s="240">
        <v>0</v>
      </c>
      <c r="X991" s="240">
        <v>0</v>
      </c>
      <c r="Y991" s="240">
        <v>0</v>
      </c>
      <c r="Z991" s="240">
        <v>0</v>
      </c>
      <c r="AA991" s="248">
        <v>0</v>
      </c>
      <c r="AB991" s="93"/>
    </row>
    <row r="992" spans="1:28" ht="19.5" customHeight="1" x14ac:dyDescent="0.15">
      <c r="A992" s="194"/>
      <c r="B992" s="197"/>
      <c r="C992" s="193" t="s">
        <v>165</v>
      </c>
      <c r="D992" s="188"/>
      <c r="E992" s="189" t="s">
        <v>184</v>
      </c>
      <c r="F992" s="240">
        <v>3.53</v>
      </c>
      <c r="G992" s="240">
        <v>0</v>
      </c>
      <c r="H992" s="240">
        <v>0</v>
      </c>
      <c r="I992" s="240">
        <v>0</v>
      </c>
      <c r="J992" s="240">
        <v>0</v>
      </c>
      <c r="K992" s="240">
        <v>0</v>
      </c>
      <c r="L992" s="240">
        <v>1.02</v>
      </c>
      <c r="M992" s="240">
        <v>1.61</v>
      </c>
      <c r="N992" s="240">
        <v>0.9</v>
      </c>
      <c r="O992" s="240">
        <v>0</v>
      </c>
      <c r="P992" s="240">
        <v>0</v>
      </c>
      <c r="Q992" s="240">
        <v>0</v>
      </c>
      <c r="R992" s="240">
        <v>0</v>
      </c>
      <c r="S992" s="240">
        <v>0</v>
      </c>
      <c r="T992" s="240">
        <v>0</v>
      </c>
      <c r="U992" s="240">
        <v>0</v>
      </c>
      <c r="V992" s="240">
        <v>0</v>
      </c>
      <c r="W992" s="240">
        <v>0</v>
      </c>
      <c r="X992" s="240">
        <v>0</v>
      </c>
      <c r="Y992" s="240">
        <v>0</v>
      </c>
      <c r="Z992" s="240">
        <v>0</v>
      </c>
      <c r="AA992" s="248">
        <v>0</v>
      </c>
      <c r="AB992" s="93"/>
    </row>
    <row r="993" spans="1:28" ht="19.5" customHeight="1" x14ac:dyDescent="0.15">
      <c r="A993" s="194"/>
      <c r="B993" s="197"/>
      <c r="C993" s="197"/>
      <c r="D993" s="191"/>
      <c r="E993" s="189" t="s">
        <v>150</v>
      </c>
      <c r="F993" s="240">
        <v>0.35199999999999998</v>
      </c>
      <c r="G993" s="240">
        <v>0</v>
      </c>
      <c r="H993" s="240">
        <v>0</v>
      </c>
      <c r="I993" s="240">
        <v>0</v>
      </c>
      <c r="J993" s="240">
        <v>0</v>
      </c>
      <c r="K993" s="240">
        <v>0</v>
      </c>
      <c r="L993" s="240">
        <v>9.1999999999999998E-2</v>
      </c>
      <c r="M993" s="240">
        <v>0.161</v>
      </c>
      <c r="N993" s="240">
        <v>9.9000000000000005E-2</v>
      </c>
      <c r="O993" s="240">
        <v>0</v>
      </c>
      <c r="P993" s="240">
        <v>0</v>
      </c>
      <c r="Q993" s="240">
        <v>0</v>
      </c>
      <c r="R993" s="240">
        <v>0</v>
      </c>
      <c r="S993" s="240">
        <v>0</v>
      </c>
      <c r="T993" s="240">
        <v>0</v>
      </c>
      <c r="U993" s="240">
        <v>0</v>
      </c>
      <c r="V993" s="240">
        <v>0</v>
      </c>
      <c r="W993" s="240">
        <v>0</v>
      </c>
      <c r="X993" s="240">
        <v>0</v>
      </c>
      <c r="Y993" s="240">
        <v>0</v>
      </c>
      <c r="Z993" s="240">
        <v>0</v>
      </c>
      <c r="AA993" s="248">
        <v>0</v>
      </c>
      <c r="AB993" s="93"/>
    </row>
    <row r="994" spans="1:28" ht="19.5" customHeight="1" x14ac:dyDescent="0.15">
      <c r="A994" s="194"/>
      <c r="B994" s="196"/>
      <c r="C994" s="193" t="s">
        <v>152</v>
      </c>
      <c r="D994" s="188"/>
      <c r="E994" s="189" t="s">
        <v>184</v>
      </c>
      <c r="F994" s="240">
        <v>360.54</v>
      </c>
      <c r="G994" s="240">
        <v>0</v>
      </c>
      <c r="H994" s="240">
        <v>0</v>
      </c>
      <c r="I994" s="240">
        <v>0.19</v>
      </c>
      <c r="J994" s="240">
        <v>2.14</v>
      </c>
      <c r="K994" s="240">
        <v>2.65</v>
      </c>
      <c r="L994" s="240">
        <v>0.26</v>
      </c>
      <c r="M994" s="240">
        <v>1.96</v>
      </c>
      <c r="N994" s="240">
        <v>1.45</v>
      </c>
      <c r="O994" s="240">
        <v>2.78</v>
      </c>
      <c r="P994" s="240">
        <v>5.23</v>
      </c>
      <c r="Q994" s="240">
        <v>36.950000000000003</v>
      </c>
      <c r="R994" s="240">
        <v>73</v>
      </c>
      <c r="S994" s="240">
        <v>84.57</v>
      </c>
      <c r="T994" s="240">
        <v>125.21</v>
      </c>
      <c r="U994" s="240">
        <v>13.36</v>
      </c>
      <c r="V994" s="240">
        <v>7.82</v>
      </c>
      <c r="W994" s="240">
        <v>0.12</v>
      </c>
      <c r="X994" s="240">
        <v>1.3</v>
      </c>
      <c r="Y994" s="240">
        <v>0.35</v>
      </c>
      <c r="Z994" s="240">
        <v>0</v>
      </c>
      <c r="AA994" s="248">
        <v>1.2</v>
      </c>
      <c r="AB994" s="93"/>
    </row>
    <row r="995" spans="1:28" ht="19.5" customHeight="1" x14ac:dyDescent="0.15">
      <c r="A995" s="194"/>
      <c r="B995" s="197"/>
      <c r="C995" s="197"/>
      <c r="D995" s="191"/>
      <c r="E995" s="189" t="s">
        <v>150</v>
      </c>
      <c r="F995" s="240">
        <v>56.177999999999997</v>
      </c>
      <c r="G995" s="240">
        <v>0</v>
      </c>
      <c r="H995" s="240">
        <v>0</v>
      </c>
      <c r="I995" s="240">
        <v>5.0000000000000001E-3</v>
      </c>
      <c r="J995" s="240">
        <v>0.111</v>
      </c>
      <c r="K995" s="240">
        <v>0.183</v>
      </c>
      <c r="L995" s="240">
        <v>2.3E-2</v>
      </c>
      <c r="M995" s="240">
        <v>0.19600000000000001</v>
      </c>
      <c r="N995" s="240">
        <v>0.13</v>
      </c>
      <c r="O995" s="240">
        <v>0.313</v>
      </c>
      <c r="P995" s="240">
        <v>0.78800000000000003</v>
      </c>
      <c r="Q995" s="240">
        <v>5.2779999999999996</v>
      </c>
      <c r="R995" s="240">
        <v>10.759</v>
      </c>
      <c r="S995" s="240">
        <v>13.624000000000001</v>
      </c>
      <c r="T995" s="240">
        <v>21.102</v>
      </c>
      <c r="U995" s="240">
        <v>1.7390000000000001</v>
      </c>
      <c r="V995" s="240">
        <v>1.3149999999999999</v>
      </c>
      <c r="W995" s="240">
        <v>3.1E-2</v>
      </c>
      <c r="X995" s="240">
        <v>0.29899999999999999</v>
      </c>
      <c r="Y995" s="240">
        <v>6.4000000000000001E-2</v>
      </c>
      <c r="Z995" s="240">
        <v>0</v>
      </c>
      <c r="AA995" s="248">
        <v>0.218</v>
      </c>
      <c r="AB995" s="93"/>
    </row>
    <row r="996" spans="1:28" ht="19.5" customHeight="1" x14ac:dyDescent="0.15">
      <c r="A996" s="194"/>
      <c r="B996" s="198" t="s">
        <v>94</v>
      </c>
      <c r="C996" s="189"/>
      <c r="D996" s="189" t="s">
        <v>153</v>
      </c>
      <c r="E996" s="189" t="s">
        <v>184</v>
      </c>
      <c r="F996" s="240">
        <v>95.38</v>
      </c>
      <c r="G996" s="240">
        <v>0</v>
      </c>
      <c r="H996" s="240">
        <v>0</v>
      </c>
      <c r="I996" s="240">
        <v>0</v>
      </c>
      <c r="J996" s="240">
        <v>0</v>
      </c>
      <c r="K996" s="240">
        <v>0</v>
      </c>
      <c r="L996" s="240">
        <v>0</v>
      </c>
      <c r="M996" s="240">
        <v>0</v>
      </c>
      <c r="N996" s="240">
        <v>0</v>
      </c>
      <c r="O996" s="240">
        <v>0</v>
      </c>
      <c r="P996" s="240">
        <v>1.73</v>
      </c>
      <c r="Q996" s="240">
        <v>5.63</v>
      </c>
      <c r="R996" s="240">
        <v>14.72</v>
      </c>
      <c r="S996" s="240">
        <v>26.69</v>
      </c>
      <c r="T996" s="240">
        <v>36.07</v>
      </c>
      <c r="U996" s="240">
        <v>1.63</v>
      </c>
      <c r="V996" s="240">
        <v>5.94</v>
      </c>
      <c r="W996" s="240">
        <v>0.12</v>
      </c>
      <c r="X996" s="240">
        <v>1.3</v>
      </c>
      <c r="Y996" s="240">
        <v>0.35</v>
      </c>
      <c r="Z996" s="240">
        <v>0</v>
      </c>
      <c r="AA996" s="252">
        <v>1.2</v>
      </c>
      <c r="AB996" s="93"/>
    </row>
    <row r="997" spans="1:28" ht="19.5" customHeight="1" x14ac:dyDescent="0.15">
      <c r="A997" s="194"/>
      <c r="B997" s="198"/>
      <c r="C997" s="198" t="s">
        <v>10</v>
      </c>
      <c r="D997" s="198"/>
      <c r="E997" s="189" t="s">
        <v>150</v>
      </c>
      <c r="F997" s="240">
        <v>20.931999999999999</v>
      </c>
      <c r="G997" s="240">
        <v>0</v>
      </c>
      <c r="H997" s="240">
        <v>0</v>
      </c>
      <c r="I997" s="240">
        <v>0</v>
      </c>
      <c r="J997" s="240">
        <v>0</v>
      </c>
      <c r="K997" s="240">
        <v>0</v>
      </c>
      <c r="L997" s="240">
        <v>0</v>
      </c>
      <c r="M997" s="240">
        <v>0</v>
      </c>
      <c r="N997" s="240">
        <v>0</v>
      </c>
      <c r="O997" s="240">
        <v>0</v>
      </c>
      <c r="P997" s="240">
        <v>0.34599999999999997</v>
      </c>
      <c r="Q997" s="240">
        <v>1.042</v>
      </c>
      <c r="R997" s="240">
        <v>3.0880000000000001</v>
      </c>
      <c r="S997" s="240">
        <v>5.69</v>
      </c>
      <c r="T997" s="240">
        <v>8.61</v>
      </c>
      <c r="U997" s="240">
        <v>0.42299999999999999</v>
      </c>
      <c r="V997" s="240">
        <v>1.121</v>
      </c>
      <c r="W997" s="240">
        <v>3.1E-2</v>
      </c>
      <c r="X997" s="240">
        <v>0.29899999999999999</v>
      </c>
      <c r="Y997" s="240">
        <v>6.4000000000000001E-2</v>
      </c>
      <c r="Z997" s="240">
        <v>0</v>
      </c>
      <c r="AA997" s="248">
        <v>0.218</v>
      </c>
      <c r="AB997" s="93"/>
    </row>
    <row r="998" spans="1:28" ht="19.5" customHeight="1" x14ac:dyDescent="0.15">
      <c r="A998" s="194"/>
      <c r="B998" s="198"/>
      <c r="C998" s="198"/>
      <c r="D998" s="189" t="s">
        <v>157</v>
      </c>
      <c r="E998" s="189" t="s">
        <v>184</v>
      </c>
      <c r="F998" s="240">
        <v>5.48</v>
      </c>
      <c r="G998" s="240">
        <v>0</v>
      </c>
      <c r="H998" s="240">
        <v>0</v>
      </c>
      <c r="I998" s="240">
        <v>0</v>
      </c>
      <c r="J998" s="240">
        <v>0</v>
      </c>
      <c r="K998" s="240">
        <v>0</v>
      </c>
      <c r="L998" s="240">
        <v>0</v>
      </c>
      <c r="M998" s="240">
        <v>0</v>
      </c>
      <c r="N998" s="240">
        <v>0</v>
      </c>
      <c r="O998" s="240">
        <v>0</v>
      </c>
      <c r="P998" s="240">
        <v>0</v>
      </c>
      <c r="Q998" s="240">
        <v>2.38</v>
      </c>
      <c r="R998" s="240">
        <v>0</v>
      </c>
      <c r="S998" s="240">
        <v>2.87</v>
      </c>
      <c r="T998" s="240">
        <v>0.23</v>
      </c>
      <c r="U998" s="240">
        <v>0</v>
      </c>
      <c r="V998" s="240">
        <v>0</v>
      </c>
      <c r="W998" s="240">
        <v>0</v>
      </c>
      <c r="X998" s="240">
        <v>0</v>
      </c>
      <c r="Y998" s="240">
        <v>0</v>
      </c>
      <c r="Z998" s="240">
        <v>0</v>
      </c>
      <c r="AA998" s="248">
        <v>0</v>
      </c>
      <c r="AB998" s="93"/>
    </row>
    <row r="999" spans="1:28" ht="19.5" customHeight="1" x14ac:dyDescent="0.15">
      <c r="A999" s="194"/>
      <c r="B999" s="198"/>
      <c r="C999" s="198"/>
      <c r="D999" s="198"/>
      <c r="E999" s="189" t="s">
        <v>150</v>
      </c>
      <c r="F999" s="240">
        <v>0.88900000000000001</v>
      </c>
      <c r="G999" s="240">
        <v>0</v>
      </c>
      <c r="H999" s="240">
        <v>0</v>
      </c>
      <c r="I999" s="240">
        <v>0</v>
      </c>
      <c r="J999" s="240">
        <v>0</v>
      </c>
      <c r="K999" s="240">
        <v>0</v>
      </c>
      <c r="L999" s="240">
        <v>0</v>
      </c>
      <c r="M999" s="240">
        <v>0</v>
      </c>
      <c r="N999" s="240">
        <v>0</v>
      </c>
      <c r="O999" s="240">
        <v>0</v>
      </c>
      <c r="P999" s="240">
        <v>0</v>
      </c>
      <c r="Q999" s="240">
        <v>0.36699999999999999</v>
      </c>
      <c r="R999" s="240">
        <v>0</v>
      </c>
      <c r="S999" s="240">
        <v>0.48199999999999998</v>
      </c>
      <c r="T999" s="240">
        <v>0.04</v>
      </c>
      <c r="U999" s="240">
        <v>0</v>
      </c>
      <c r="V999" s="240">
        <v>0</v>
      </c>
      <c r="W999" s="240">
        <v>0</v>
      </c>
      <c r="X999" s="240">
        <v>0</v>
      </c>
      <c r="Y999" s="240">
        <v>0</v>
      </c>
      <c r="Z999" s="240">
        <v>0</v>
      </c>
      <c r="AA999" s="248">
        <v>0</v>
      </c>
      <c r="AB999" s="93"/>
    </row>
    <row r="1000" spans="1:28" ht="19.5" customHeight="1" x14ac:dyDescent="0.15">
      <c r="A1000" s="194"/>
      <c r="B1000" s="198" t="s">
        <v>65</v>
      </c>
      <c r="C1000" s="198" t="s">
        <v>159</v>
      </c>
      <c r="D1000" s="189" t="s">
        <v>160</v>
      </c>
      <c r="E1000" s="189" t="s">
        <v>184</v>
      </c>
      <c r="F1000" s="240">
        <v>89.9</v>
      </c>
      <c r="G1000" s="240">
        <v>0</v>
      </c>
      <c r="H1000" s="240">
        <v>0</v>
      </c>
      <c r="I1000" s="240">
        <v>0</v>
      </c>
      <c r="J1000" s="240">
        <v>0</v>
      </c>
      <c r="K1000" s="240">
        <v>0</v>
      </c>
      <c r="L1000" s="240">
        <v>0</v>
      </c>
      <c r="M1000" s="240">
        <v>0</v>
      </c>
      <c r="N1000" s="240">
        <v>0</v>
      </c>
      <c r="O1000" s="240">
        <v>0</v>
      </c>
      <c r="P1000" s="240">
        <v>1.73</v>
      </c>
      <c r="Q1000" s="240">
        <v>3.25</v>
      </c>
      <c r="R1000" s="240">
        <v>14.72</v>
      </c>
      <c r="S1000" s="240">
        <v>23.82</v>
      </c>
      <c r="T1000" s="240">
        <v>35.840000000000003</v>
      </c>
      <c r="U1000" s="240">
        <v>1.63</v>
      </c>
      <c r="V1000" s="240">
        <v>5.94</v>
      </c>
      <c r="W1000" s="240">
        <v>0.12</v>
      </c>
      <c r="X1000" s="240">
        <v>1.3</v>
      </c>
      <c r="Y1000" s="240">
        <v>0.35</v>
      </c>
      <c r="Z1000" s="240">
        <v>0</v>
      </c>
      <c r="AA1000" s="248">
        <v>1.2</v>
      </c>
      <c r="AB1000" s="93"/>
    </row>
    <row r="1001" spans="1:28" ht="19.5" customHeight="1" x14ac:dyDescent="0.15">
      <c r="A1001" s="194"/>
      <c r="B1001" s="198"/>
      <c r="C1001" s="198"/>
      <c r="D1001" s="198"/>
      <c r="E1001" s="189" t="s">
        <v>150</v>
      </c>
      <c r="F1001" s="240">
        <v>20.042999999999999</v>
      </c>
      <c r="G1001" s="240">
        <v>0</v>
      </c>
      <c r="H1001" s="240">
        <v>0</v>
      </c>
      <c r="I1001" s="240">
        <v>0</v>
      </c>
      <c r="J1001" s="240">
        <v>0</v>
      </c>
      <c r="K1001" s="240">
        <v>0</v>
      </c>
      <c r="L1001" s="240">
        <v>0</v>
      </c>
      <c r="M1001" s="240">
        <v>0</v>
      </c>
      <c r="N1001" s="240">
        <v>0</v>
      </c>
      <c r="O1001" s="240">
        <v>0</v>
      </c>
      <c r="P1001" s="240">
        <v>0.34599999999999997</v>
      </c>
      <c r="Q1001" s="240">
        <v>0.67500000000000004</v>
      </c>
      <c r="R1001" s="240">
        <v>3.0880000000000001</v>
      </c>
      <c r="S1001" s="240">
        <v>5.2080000000000002</v>
      </c>
      <c r="T1001" s="240">
        <v>8.57</v>
      </c>
      <c r="U1001" s="240">
        <v>0.42299999999999999</v>
      </c>
      <c r="V1001" s="240">
        <v>1.121</v>
      </c>
      <c r="W1001" s="240">
        <v>3.1E-2</v>
      </c>
      <c r="X1001" s="240">
        <v>0.29899999999999999</v>
      </c>
      <c r="Y1001" s="240">
        <v>6.4000000000000001E-2</v>
      </c>
      <c r="Z1001" s="240">
        <v>0</v>
      </c>
      <c r="AA1001" s="248">
        <v>0.218</v>
      </c>
      <c r="AB1001" s="93"/>
    </row>
    <row r="1002" spans="1:28" ht="19.5" customHeight="1" x14ac:dyDescent="0.15">
      <c r="A1002" s="194" t="s">
        <v>85</v>
      </c>
      <c r="B1002" s="198"/>
      <c r="C1002" s="198"/>
      <c r="D1002" s="189" t="s">
        <v>166</v>
      </c>
      <c r="E1002" s="189" t="s">
        <v>184</v>
      </c>
      <c r="F1002" s="240">
        <v>0</v>
      </c>
      <c r="G1002" s="240">
        <v>0</v>
      </c>
      <c r="H1002" s="240">
        <v>0</v>
      </c>
      <c r="I1002" s="240">
        <v>0</v>
      </c>
      <c r="J1002" s="240">
        <v>0</v>
      </c>
      <c r="K1002" s="240">
        <v>0</v>
      </c>
      <c r="L1002" s="240">
        <v>0</v>
      </c>
      <c r="M1002" s="240">
        <v>0</v>
      </c>
      <c r="N1002" s="240">
        <v>0</v>
      </c>
      <c r="O1002" s="240">
        <v>0</v>
      </c>
      <c r="P1002" s="240">
        <v>0</v>
      </c>
      <c r="Q1002" s="240">
        <v>0</v>
      </c>
      <c r="R1002" s="240">
        <v>0</v>
      </c>
      <c r="S1002" s="240">
        <v>0</v>
      </c>
      <c r="T1002" s="240">
        <v>0</v>
      </c>
      <c r="U1002" s="240">
        <v>0</v>
      </c>
      <c r="V1002" s="240">
        <v>0</v>
      </c>
      <c r="W1002" s="240">
        <v>0</v>
      </c>
      <c r="X1002" s="240">
        <v>0</v>
      </c>
      <c r="Y1002" s="240">
        <v>0</v>
      </c>
      <c r="Z1002" s="240">
        <v>0</v>
      </c>
      <c r="AA1002" s="248">
        <v>0</v>
      </c>
      <c r="AB1002" s="93"/>
    </row>
    <row r="1003" spans="1:28" ht="19.5" customHeight="1" x14ac:dyDescent="0.15">
      <c r="A1003" s="194"/>
      <c r="B1003" s="198"/>
      <c r="C1003" s="198" t="s">
        <v>162</v>
      </c>
      <c r="D1003" s="198"/>
      <c r="E1003" s="189" t="s">
        <v>150</v>
      </c>
      <c r="F1003" s="240">
        <v>0</v>
      </c>
      <c r="G1003" s="240">
        <v>0</v>
      </c>
      <c r="H1003" s="240">
        <v>0</v>
      </c>
      <c r="I1003" s="240">
        <v>0</v>
      </c>
      <c r="J1003" s="240">
        <v>0</v>
      </c>
      <c r="K1003" s="240">
        <v>0</v>
      </c>
      <c r="L1003" s="240">
        <v>0</v>
      </c>
      <c r="M1003" s="240">
        <v>0</v>
      </c>
      <c r="N1003" s="240">
        <v>0</v>
      </c>
      <c r="O1003" s="240">
        <v>0</v>
      </c>
      <c r="P1003" s="240">
        <v>0</v>
      </c>
      <c r="Q1003" s="240">
        <v>0</v>
      </c>
      <c r="R1003" s="240">
        <v>0</v>
      </c>
      <c r="S1003" s="240">
        <v>0</v>
      </c>
      <c r="T1003" s="240">
        <v>0</v>
      </c>
      <c r="U1003" s="240">
        <v>0</v>
      </c>
      <c r="V1003" s="240">
        <v>0</v>
      </c>
      <c r="W1003" s="240">
        <v>0</v>
      </c>
      <c r="X1003" s="240">
        <v>0</v>
      </c>
      <c r="Y1003" s="240">
        <v>0</v>
      </c>
      <c r="Z1003" s="240">
        <v>0</v>
      </c>
      <c r="AA1003" s="248">
        <v>0</v>
      </c>
      <c r="AB1003" s="93"/>
    </row>
    <row r="1004" spans="1:28" ht="19.5" customHeight="1" x14ac:dyDescent="0.15">
      <c r="A1004" s="194"/>
      <c r="B1004" s="198" t="s">
        <v>20</v>
      </c>
      <c r="C1004" s="198"/>
      <c r="D1004" s="189" t="s">
        <v>164</v>
      </c>
      <c r="E1004" s="189" t="s">
        <v>184</v>
      </c>
      <c r="F1004" s="240">
        <v>0</v>
      </c>
      <c r="G1004" s="240">
        <v>0</v>
      </c>
      <c r="H1004" s="240">
        <v>0</v>
      </c>
      <c r="I1004" s="240">
        <v>0</v>
      </c>
      <c r="J1004" s="240">
        <v>0</v>
      </c>
      <c r="K1004" s="240">
        <v>0</v>
      </c>
      <c r="L1004" s="240">
        <v>0</v>
      </c>
      <c r="M1004" s="240">
        <v>0</v>
      </c>
      <c r="N1004" s="240">
        <v>0</v>
      </c>
      <c r="O1004" s="240">
        <v>0</v>
      </c>
      <c r="P1004" s="240">
        <v>0</v>
      </c>
      <c r="Q1004" s="240">
        <v>0</v>
      </c>
      <c r="R1004" s="240">
        <v>0</v>
      </c>
      <c r="S1004" s="240">
        <v>0</v>
      </c>
      <c r="T1004" s="240">
        <v>0</v>
      </c>
      <c r="U1004" s="240">
        <v>0</v>
      </c>
      <c r="V1004" s="240">
        <v>0</v>
      </c>
      <c r="W1004" s="240">
        <v>0</v>
      </c>
      <c r="X1004" s="240">
        <v>0</v>
      </c>
      <c r="Y1004" s="240">
        <v>0</v>
      </c>
      <c r="Z1004" s="240">
        <v>0</v>
      </c>
      <c r="AA1004" s="248">
        <v>0</v>
      </c>
      <c r="AB1004" s="93"/>
    </row>
    <row r="1005" spans="1:28" ht="19.5" customHeight="1" x14ac:dyDescent="0.15">
      <c r="A1005" s="194"/>
      <c r="B1005" s="198"/>
      <c r="C1005" s="198"/>
      <c r="D1005" s="198"/>
      <c r="E1005" s="189" t="s">
        <v>150</v>
      </c>
      <c r="F1005" s="240">
        <v>0</v>
      </c>
      <c r="G1005" s="240">
        <v>0</v>
      </c>
      <c r="H1005" s="240">
        <v>0</v>
      </c>
      <c r="I1005" s="240">
        <v>0</v>
      </c>
      <c r="J1005" s="240">
        <v>0</v>
      </c>
      <c r="K1005" s="240">
        <v>0</v>
      </c>
      <c r="L1005" s="240">
        <v>0</v>
      </c>
      <c r="M1005" s="240">
        <v>0</v>
      </c>
      <c r="N1005" s="240">
        <v>0</v>
      </c>
      <c r="O1005" s="240">
        <v>0</v>
      </c>
      <c r="P1005" s="240">
        <v>0</v>
      </c>
      <c r="Q1005" s="240">
        <v>0</v>
      </c>
      <c r="R1005" s="240">
        <v>0</v>
      </c>
      <c r="S1005" s="240">
        <v>0</v>
      </c>
      <c r="T1005" s="240">
        <v>0</v>
      </c>
      <c r="U1005" s="240">
        <v>0</v>
      </c>
      <c r="V1005" s="240">
        <v>0</v>
      </c>
      <c r="W1005" s="240">
        <v>0</v>
      </c>
      <c r="X1005" s="240">
        <v>0</v>
      </c>
      <c r="Y1005" s="240">
        <v>0</v>
      </c>
      <c r="Z1005" s="240">
        <v>0</v>
      </c>
      <c r="AA1005" s="248">
        <v>0</v>
      </c>
      <c r="AB1005" s="93"/>
    </row>
    <row r="1006" spans="1:28" ht="19.5" customHeight="1" x14ac:dyDescent="0.15">
      <c r="A1006" s="194"/>
      <c r="B1006" s="197"/>
      <c r="C1006" s="193" t="s">
        <v>165</v>
      </c>
      <c r="D1006" s="188"/>
      <c r="E1006" s="189" t="s">
        <v>184</v>
      </c>
      <c r="F1006" s="240">
        <v>265.16000000000003</v>
      </c>
      <c r="G1006" s="240">
        <v>0</v>
      </c>
      <c r="H1006" s="240">
        <v>0</v>
      </c>
      <c r="I1006" s="240">
        <v>0.19</v>
      </c>
      <c r="J1006" s="240">
        <v>2.14</v>
      </c>
      <c r="K1006" s="240">
        <v>2.65</v>
      </c>
      <c r="L1006" s="240">
        <v>0.26</v>
      </c>
      <c r="M1006" s="240">
        <v>1.96</v>
      </c>
      <c r="N1006" s="240">
        <v>1.45</v>
      </c>
      <c r="O1006" s="240">
        <v>2.78</v>
      </c>
      <c r="P1006" s="240">
        <v>3.5</v>
      </c>
      <c r="Q1006" s="240">
        <v>31.32</v>
      </c>
      <c r="R1006" s="240">
        <v>58.28</v>
      </c>
      <c r="S1006" s="240">
        <v>57.88</v>
      </c>
      <c r="T1006" s="240">
        <v>89.14</v>
      </c>
      <c r="U1006" s="240">
        <v>11.73</v>
      </c>
      <c r="V1006" s="240">
        <v>1.88</v>
      </c>
      <c r="W1006" s="240">
        <v>0</v>
      </c>
      <c r="X1006" s="240">
        <v>0</v>
      </c>
      <c r="Y1006" s="240">
        <v>0</v>
      </c>
      <c r="Z1006" s="240">
        <v>0</v>
      </c>
      <c r="AA1006" s="248">
        <v>0</v>
      </c>
      <c r="AB1006" s="93"/>
    </row>
    <row r="1007" spans="1:28" ht="19.5" customHeight="1" thickBot="1" x14ac:dyDescent="0.2">
      <c r="A1007" s="199"/>
      <c r="B1007" s="200"/>
      <c r="C1007" s="200"/>
      <c r="D1007" s="201"/>
      <c r="E1007" s="202" t="s">
        <v>150</v>
      </c>
      <c r="F1007" s="240">
        <v>35.246000000000002</v>
      </c>
      <c r="G1007" s="251">
        <v>0</v>
      </c>
      <c r="H1007" s="250">
        <v>0</v>
      </c>
      <c r="I1007" s="250">
        <v>5.0000000000000001E-3</v>
      </c>
      <c r="J1007" s="250">
        <v>0.111</v>
      </c>
      <c r="K1007" s="250">
        <v>0.183</v>
      </c>
      <c r="L1007" s="250">
        <v>2.3E-2</v>
      </c>
      <c r="M1007" s="250">
        <v>0.19600000000000001</v>
      </c>
      <c r="N1007" s="250">
        <v>0.13</v>
      </c>
      <c r="O1007" s="250">
        <v>0.313</v>
      </c>
      <c r="P1007" s="250">
        <v>0.442</v>
      </c>
      <c r="Q1007" s="250">
        <v>4.2359999999999998</v>
      </c>
      <c r="R1007" s="250">
        <v>7.6710000000000003</v>
      </c>
      <c r="S1007" s="250">
        <v>7.9340000000000002</v>
      </c>
      <c r="T1007" s="250">
        <v>12.492000000000001</v>
      </c>
      <c r="U1007" s="250">
        <v>1.3160000000000001</v>
      </c>
      <c r="V1007" s="250">
        <v>0.19400000000000001</v>
      </c>
      <c r="W1007" s="250">
        <v>0</v>
      </c>
      <c r="X1007" s="250">
        <v>0</v>
      </c>
      <c r="Y1007" s="250">
        <v>0</v>
      </c>
      <c r="Z1007" s="250">
        <v>0</v>
      </c>
      <c r="AA1007" s="249">
        <v>0</v>
      </c>
      <c r="AB1007" s="93"/>
    </row>
    <row r="1008" spans="1:28" ht="19.5" customHeight="1" x14ac:dyDescent="0.15">
      <c r="A1008" s="372" t="s">
        <v>119</v>
      </c>
      <c r="B1008" s="375" t="s">
        <v>120</v>
      </c>
      <c r="C1008" s="376"/>
      <c r="D1008" s="377"/>
      <c r="E1008" s="198" t="s">
        <v>184</v>
      </c>
      <c r="F1008" s="248">
        <v>6.07</v>
      </c>
    </row>
    <row r="1009" spans="1:28" ht="19.5" customHeight="1" x14ac:dyDescent="0.15">
      <c r="A1009" s="373"/>
      <c r="B1009" s="378" t="s">
        <v>206</v>
      </c>
      <c r="C1009" s="379"/>
      <c r="D1009" s="380"/>
      <c r="E1009" s="189" t="s">
        <v>184</v>
      </c>
      <c r="F1009" s="248">
        <v>0</v>
      </c>
    </row>
    <row r="1010" spans="1:28" ht="19.5" customHeight="1" x14ac:dyDescent="0.15">
      <c r="A1010" s="374"/>
      <c r="B1010" s="378" t="s">
        <v>207</v>
      </c>
      <c r="C1010" s="379"/>
      <c r="D1010" s="380"/>
      <c r="E1010" s="189" t="s">
        <v>184</v>
      </c>
      <c r="F1010" s="248">
        <v>6.07</v>
      </c>
    </row>
    <row r="1011" spans="1:28" ht="19.5" customHeight="1" thickBot="1" x14ac:dyDescent="0.2">
      <c r="A1011" s="381" t="s">
        <v>205</v>
      </c>
      <c r="B1011" s="382"/>
      <c r="C1011" s="382"/>
      <c r="D1011" s="383"/>
      <c r="E1011" s="203" t="s">
        <v>184</v>
      </c>
      <c r="F1011" s="247">
        <v>0</v>
      </c>
    </row>
    <row r="1013" spans="1:28" ht="19.5" customHeight="1" x14ac:dyDescent="0.15">
      <c r="A1013" s="88" t="s">
        <v>387</v>
      </c>
      <c r="F1013" s="261" t="s">
        <v>521</v>
      </c>
    </row>
    <row r="1014" spans="1:28" ht="19.5" customHeight="1" thickBot="1" x14ac:dyDescent="0.2">
      <c r="A1014" s="369" t="s">
        <v>28</v>
      </c>
      <c r="B1014" s="371"/>
      <c r="C1014" s="371"/>
      <c r="D1014" s="371"/>
      <c r="E1014" s="371"/>
      <c r="F1014" s="371"/>
      <c r="G1014" s="371"/>
      <c r="H1014" s="371"/>
      <c r="I1014" s="371"/>
      <c r="J1014" s="371"/>
      <c r="K1014" s="371"/>
      <c r="L1014" s="371"/>
      <c r="M1014" s="371"/>
      <c r="N1014" s="371"/>
      <c r="O1014" s="371"/>
      <c r="P1014" s="371"/>
      <c r="Q1014" s="371"/>
      <c r="R1014" s="371"/>
      <c r="S1014" s="371"/>
      <c r="T1014" s="371"/>
      <c r="U1014" s="371"/>
      <c r="V1014" s="371"/>
      <c r="W1014" s="371"/>
      <c r="X1014" s="371"/>
      <c r="Y1014" s="371"/>
      <c r="Z1014" s="371"/>
      <c r="AA1014" s="371"/>
    </row>
    <row r="1015" spans="1:28" ht="19.5" customHeight="1" x14ac:dyDescent="0.15">
      <c r="A1015" s="185" t="s">
        <v>180</v>
      </c>
      <c r="B1015" s="186"/>
      <c r="C1015" s="186"/>
      <c r="D1015" s="186"/>
      <c r="E1015" s="186"/>
      <c r="F1015" s="90" t="s">
        <v>181</v>
      </c>
      <c r="G1015" s="91"/>
      <c r="H1015" s="91"/>
      <c r="I1015" s="91"/>
      <c r="J1015" s="91"/>
      <c r="K1015" s="91"/>
      <c r="L1015" s="91"/>
      <c r="M1015" s="91"/>
      <c r="N1015" s="91"/>
      <c r="O1015" s="91"/>
      <c r="P1015" s="91"/>
      <c r="Q1015" s="260"/>
      <c r="R1015" s="92"/>
      <c r="S1015" s="91"/>
      <c r="T1015" s="91"/>
      <c r="U1015" s="91"/>
      <c r="V1015" s="91"/>
      <c r="W1015" s="91"/>
      <c r="X1015" s="91"/>
      <c r="Y1015" s="91"/>
      <c r="Z1015" s="91"/>
      <c r="AA1015" s="259" t="s">
        <v>182</v>
      </c>
      <c r="AB1015" s="93"/>
    </row>
    <row r="1016" spans="1:28" ht="19.5" customHeight="1" x14ac:dyDescent="0.15">
      <c r="A1016" s="187" t="s">
        <v>183</v>
      </c>
      <c r="B1016" s="188"/>
      <c r="C1016" s="188"/>
      <c r="D1016" s="188"/>
      <c r="E1016" s="189" t="s">
        <v>184</v>
      </c>
      <c r="F1016" s="240">
        <v>13927.33</v>
      </c>
      <c r="G1016" s="256" t="s">
        <v>185</v>
      </c>
      <c r="H1016" s="256" t="s">
        <v>186</v>
      </c>
      <c r="I1016" s="256" t="s">
        <v>187</v>
      </c>
      <c r="J1016" s="256" t="s">
        <v>188</v>
      </c>
      <c r="K1016" s="256" t="s">
        <v>228</v>
      </c>
      <c r="L1016" s="256" t="s">
        <v>229</v>
      </c>
      <c r="M1016" s="256" t="s">
        <v>230</v>
      </c>
      <c r="N1016" s="256" t="s">
        <v>231</v>
      </c>
      <c r="O1016" s="256" t="s">
        <v>232</v>
      </c>
      <c r="P1016" s="256" t="s">
        <v>233</v>
      </c>
      <c r="Q1016" s="258" t="s">
        <v>234</v>
      </c>
      <c r="R1016" s="257" t="s">
        <v>235</v>
      </c>
      <c r="S1016" s="256" t="s">
        <v>236</v>
      </c>
      <c r="T1016" s="256" t="s">
        <v>237</v>
      </c>
      <c r="U1016" s="256" t="s">
        <v>238</v>
      </c>
      <c r="V1016" s="256" t="s">
        <v>239</v>
      </c>
      <c r="W1016" s="256" t="s">
        <v>42</v>
      </c>
      <c r="X1016" s="256" t="s">
        <v>147</v>
      </c>
      <c r="Y1016" s="256" t="s">
        <v>148</v>
      </c>
      <c r="Z1016" s="256" t="s">
        <v>149</v>
      </c>
      <c r="AA1016" s="253"/>
      <c r="AB1016" s="93"/>
    </row>
    <row r="1017" spans="1:28" ht="19.5" customHeight="1" x14ac:dyDescent="0.15">
      <c r="A1017" s="190"/>
      <c r="B1017" s="191"/>
      <c r="C1017" s="191"/>
      <c r="D1017" s="191"/>
      <c r="E1017" s="189" t="s">
        <v>150</v>
      </c>
      <c r="F1017" s="240">
        <v>3093.4760000000001</v>
      </c>
      <c r="G1017" s="254"/>
      <c r="H1017" s="254"/>
      <c r="I1017" s="254"/>
      <c r="J1017" s="254"/>
      <c r="K1017" s="254"/>
      <c r="L1017" s="254"/>
      <c r="M1017" s="254"/>
      <c r="N1017" s="254"/>
      <c r="O1017" s="254"/>
      <c r="P1017" s="254"/>
      <c r="Q1017" s="255"/>
      <c r="R1017" s="94"/>
      <c r="S1017" s="254"/>
      <c r="T1017" s="254"/>
      <c r="U1017" s="254"/>
      <c r="V1017" s="254"/>
      <c r="W1017" s="254"/>
      <c r="X1017" s="254"/>
      <c r="Y1017" s="254"/>
      <c r="Z1017" s="254"/>
      <c r="AA1017" s="253" t="s">
        <v>151</v>
      </c>
      <c r="AB1017" s="93"/>
    </row>
    <row r="1018" spans="1:28" ht="19.5" customHeight="1" x14ac:dyDescent="0.15">
      <c r="A1018" s="192"/>
      <c r="B1018" s="193" t="s">
        <v>152</v>
      </c>
      <c r="C1018" s="188"/>
      <c r="D1018" s="188"/>
      <c r="E1018" s="189" t="s">
        <v>184</v>
      </c>
      <c r="F1018" s="240">
        <v>13494.97</v>
      </c>
      <c r="G1018" s="240">
        <v>0</v>
      </c>
      <c r="H1018" s="240">
        <v>99.38</v>
      </c>
      <c r="I1018" s="240">
        <v>151.5</v>
      </c>
      <c r="J1018" s="240">
        <v>184.24</v>
      </c>
      <c r="K1018" s="240">
        <v>301.08999999999997</v>
      </c>
      <c r="L1018" s="240">
        <v>371.23</v>
      </c>
      <c r="M1018" s="240">
        <v>516.75</v>
      </c>
      <c r="N1018" s="240">
        <v>754.03</v>
      </c>
      <c r="O1018" s="240">
        <v>1027.8399999999999</v>
      </c>
      <c r="P1018" s="240">
        <v>1098.27</v>
      </c>
      <c r="Q1018" s="240">
        <v>1201.52</v>
      </c>
      <c r="R1018" s="240">
        <v>1603.24</v>
      </c>
      <c r="S1018" s="240">
        <v>1647.8</v>
      </c>
      <c r="T1018" s="240">
        <v>2114.94</v>
      </c>
      <c r="U1018" s="240">
        <v>1429.8</v>
      </c>
      <c r="V1018" s="240">
        <v>389.58</v>
      </c>
      <c r="W1018" s="240">
        <v>368.41</v>
      </c>
      <c r="X1018" s="240">
        <v>75.34</v>
      </c>
      <c r="Y1018" s="240">
        <v>44.81</v>
      </c>
      <c r="Z1018" s="240">
        <v>41.24</v>
      </c>
      <c r="AA1018" s="248">
        <v>73.959999999999994</v>
      </c>
      <c r="AB1018" s="93"/>
    </row>
    <row r="1019" spans="1:28" ht="19.5" customHeight="1" x14ac:dyDescent="0.15">
      <c r="A1019" s="194"/>
      <c r="B1019" s="195"/>
      <c r="C1019" s="191"/>
      <c r="D1019" s="191"/>
      <c r="E1019" s="189" t="s">
        <v>150</v>
      </c>
      <c r="F1019" s="240">
        <v>3093.4760000000001</v>
      </c>
      <c r="G1019" s="240">
        <v>0</v>
      </c>
      <c r="H1019" s="240">
        <v>0.253</v>
      </c>
      <c r="I1019" s="240">
        <v>1.978</v>
      </c>
      <c r="J1019" s="240">
        <v>8.4740000000000002</v>
      </c>
      <c r="K1019" s="240">
        <v>30.138000000000002</v>
      </c>
      <c r="L1019" s="240">
        <v>50.14</v>
      </c>
      <c r="M1019" s="240">
        <v>94.156999999999996</v>
      </c>
      <c r="N1019" s="240">
        <v>166.18299999999999</v>
      </c>
      <c r="O1019" s="240">
        <v>267.26100000000002</v>
      </c>
      <c r="P1019" s="240">
        <v>313.14400000000001</v>
      </c>
      <c r="Q1019" s="240">
        <v>338.43900000000002</v>
      </c>
      <c r="R1019" s="240">
        <v>425.387</v>
      </c>
      <c r="S1019" s="240">
        <v>410.57100000000003</v>
      </c>
      <c r="T1019" s="240">
        <v>428.84100000000001</v>
      </c>
      <c r="U1019" s="240">
        <v>314.80399999999997</v>
      </c>
      <c r="V1019" s="240">
        <v>99.191999999999993</v>
      </c>
      <c r="W1019" s="240">
        <v>85.563999999999993</v>
      </c>
      <c r="X1019" s="240">
        <v>22.326000000000001</v>
      </c>
      <c r="Y1019" s="240">
        <v>10.518000000000001</v>
      </c>
      <c r="Z1019" s="240">
        <v>11.214</v>
      </c>
      <c r="AA1019" s="248">
        <v>14.891999999999999</v>
      </c>
      <c r="AB1019" s="93"/>
    </row>
    <row r="1020" spans="1:28" ht="19.5" customHeight="1" x14ac:dyDescent="0.15">
      <c r="A1020" s="194"/>
      <c r="B1020" s="196"/>
      <c r="C1020" s="193" t="s">
        <v>152</v>
      </c>
      <c r="D1020" s="188"/>
      <c r="E1020" s="189" t="s">
        <v>184</v>
      </c>
      <c r="F1020" s="240">
        <v>6841.78</v>
      </c>
      <c r="G1020" s="240">
        <v>0</v>
      </c>
      <c r="H1020" s="240">
        <v>71.36</v>
      </c>
      <c r="I1020" s="240">
        <v>101.82</v>
      </c>
      <c r="J1020" s="240">
        <v>127.07</v>
      </c>
      <c r="K1020" s="240">
        <v>158.24</v>
      </c>
      <c r="L1020" s="240">
        <v>178.84</v>
      </c>
      <c r="M1020" s="240">
        <v>324.5</v>
      </c>
      <c r="N1020" s="240">
        <v>493.86</v>
      </c>
      <c r="O1020" s="240">
        <v>759.67</v>
      </c>
      <c r="P1020" s="240">
        <v>849.41</v>
      </c>
      <c r="Q1020" s="240">
        <v>787.88</v>
      </c>
      <c r="R1020" s="240">
        <v>910.68</v>
      </c>
      <c r="S1020" s="240">
        <v>893.4</v>
      </c>
      <c r="T1020" s="240">
        <v>440.87</v>
      </c>
      <c r="U1020" s="240">
        <v>399.3</v>
      </c>
      <c r="V1020" s="240">
        <v>148.54</v>
      </c>
      <c r="W1020" s="240">
        <v>92.13</v>
      </c>
      <c r="X1020" s="240">
        <v>65.08</v>
      </c>
      <c r="Y1020" s="240">
        <v>8.8800000000000008</v>
      </c>
      <c r="Z1020" s="240">
        <v>16.95</v>
      </c>
      <c r="AA1020" s="248">
        <v>13.3</v>
      </c>
      <c r="AB1020" s="93"/>
    </row>
    <row r="1021" spans="1:28" ht="19.5" customHeight="1" x14ac:dyDescent="0.15">
      <c r="A1021" s="194"/>
      <c r="B1021" s="197"/>
      <c r="C1021" s="197"/>
      <c r="D1021" s="191"/>
      <c r="E1021" s="189" t="s">
        <v>150</v>
      </c>
      <c r="F1021" s="240">
        <v>2067.3330000000001</v>
      </c>
      <c r="G1021" s="240">
        <v>0</v>
      </c>
      <c r="H1021" s="240">
        <v>0</v>
      </c>
      <c r="I1021" s="240">
        <v>0.69</v>
      </c>
      <c r="J1021" s="240">
        <v>5.6020000000000003</v>
      </c>
      <c r="K1021" s="240">
        <v>19.975999999999999</v>
      </c>
      <c r="L1021" s="240">
        <v>32.597999999999999</v>
      </c>
      <c r="M1021" s="240">
        <v>73.497</v>
      </c>
      <c r="N1021" s="240">
        <v>135.333</v>
      </c>
      <c r="O1021" s="240">
        <v>231.31899999999999</v>
      </c>
      <c r="P1021" s="240">
        <v>275.27499999999998</v>
      </c>
      <c r="Q1021" s="240">
        <v>271.94099999999997</v>
      </c>
      <c r="R1021" s="240">
        <v>318.12799999999902</v>
      </c>
      <c r="S1021" s="240">
        <v>291.38</v>
      </c>
      <c r="T1021" s="240">
        <v>158.59200000000001</v>
      </c>
      <c r="U1021" s="240">
        <v>134.322</v>
      </c>
      <c r="V1021" s="240">
        <v>54.634</v>
      </c>
      <c r="W1021" s="240">
        <v>31.704000000000001</v>
      </c>
      <c r="X1021" s="240">
        <v>19.747</v>
      </c>
      <c r="Y1021" s="240">
        <v>2.8719999999999999</v>
      </c>
      <c r="Z1021" s="240">
        <v>4.8860000000000001</v>
      </c>
      <c r="AA1021" s="248">
        <v>4.8369999999999997</v>
      </c>
      <c r="AB1021" s="93"/>
    </row>
    <row r="1022" spans="1:28" ht="19.5" customHeight="1" x14ac:dyDescent="0.15">
      <c r="A1022" s="194"/>
      <c r="B1022" s="198"/>
      <c r="C1022" s="189"/>
      <c r="D1022" s="189" t="s">
        <v>153</v>
      </c>
      <c r="E1022" s="189" t="s">
        <v>184</v>
      </c>
      <c r="F1022" s="240">
        <v>6777.71</v>
      </c>
      <c r="G1022" s="240">
        <v>0</v>
      </c>
      <c r="H1022" s="240">
        <v>71.290000000000006</v>
      </c>
      <c r="I1022" s="240">
        <v>101.52</v>
      </c>
      <c r="J1022" s="240">
        <v>122.77</v>
      </c>
      <c r="K1022" s="240">
        <v>156.51</v>
      </c>
      <c r="L1022" s="240">
        <v>178.68</v>
      </c>
      <c r="M1022" s="240">
        <v>324.01</v>
      </c>
      <c r="N1022" s="240">
        <v>491.85</v>
      </c>
      <c r="O1022" s="240">
        <v>758.56</v>
      </c>
      <c r="P1022" s="240">
        <v>844.41</v>
      </c>
      <c r="Q1022" s="240">
        <v>783.71</v>
      </c>
      <c r="R1022" s="240">
        <v>900.28</v>
      </c>
      <c r="S1022" s="240">
        <v>883.76</v>
      </c>
      <c r="T1022" s="240">
        <v>421.69</v>
      </c>
      <c r="U1022" s="240">
        <v>398.62</v>
      </c>
      <c r="V1022" s="240">
        <v>143.71</v>
      </c>
      <c r="W1022" s="240">
        <v>92.13</v>
      </c>
      <c r="X1022" s="240">
        <v>65.08</v>
      </c>
      <c r="Y1022" s="240">
        <v>8.8800000000000008</v>
      </c>
      <c r="Z1022" s="240">
        <v>16.95</v>
      </c>
      <c r="AA1022" s="248">
        <v>13.3</v>
      </c>
      <c r="AB1022" s="93"/>
    </row>
    <row r="1023" spans="1:28" ht="19.5" customHeight="1" x14ac:dyDescent="0.15">
      <c r="A1023" s="194"/>
      <c r="B1023" s="198" t="s">
        <v>154</v>
      </c>
      <c r="C1023" s="198"/>
      <c r="D1023" s="198"/>
      <c r="E1023" s="189" t="s">
        <v>150</v>
      </c>
      <c r="F1023" s="240">
        <v>2060.85</v>
      </c>
      <c r="G1023" s="240">
        <v>0</v>
      </c>
      <c r="H1023" s="240">
        <v>0</v>
      </c>
      <c r="I1023" s="240">
        <v>0.68300000000000005</v>
      </c>
      <c r="J1023" s="240">
        <v>5.3840000000000003</v>
      </c>
      <c r="K1023" s="240">
        <v>19.852</v>
      </c>
      <c r="L1023" s="240">
        <v>32.585000000000001</v>
      </c>
      <c r="M1023" s="240">
        <v>73.450999999999993</v>
      </c>
      <c r="N1023" s="240">
        <v>135.155</v>
      </c>
      <c r="O1023" s="240">
        <v>231.18700000000001</v>
      </c>
      <c r="P1023" s="240">
        <v>274.70699999999999</v>
      </c>
      <c r="Q1023" s="240">
        <v>271.44600000000003</v>
      </c>
      <c r="R1023" s="240">
        <v>317.07199999999898</v>
      </c>
      <c r="S1023" s="240">
        <v>290.37299999999999</v>
      </c>
      <c r="T1023" s="240">
        <v>156.53399999999999</v>
      </c>
      <c r="U1023" s="240">
        <v>134.23699999999999</v>
      </c>
      <c r="V1023" s="240">
        <v>54.137999999999998</v>
      </c>
      <c r="W1023" s="240">
        <v>31.704000000000001</v>
      </c>
      <c r="X1023" s="240">
        <v>19.747</v>
      </c>
      <c r="Y1023" s="240">
        <v>2.8719999999999999</v>
      </c>
      <c r="Z1023" s="240">
        <v>4.8860000000000001</v>
      </c>
      <c r="AA1023" s="248">
        <v>4.8369999999999997</v>
      </c>
      <c r="AB1023" s="93"/>
    </row>
    <row r="1024" spans="1:28" ht="19.5" customHeight="1" x14ac:dyDescent="0.15">
      <c r="A1024" s="194" t="s">
        <v>155</v>
      </c>
      <c r="B1024" s="198"/>
      <c r="C1024" s="198" t="s">
        <v>10</v>
      </c>
      <c r="D1024" s="189" t="s">
        <v>156</v>
      </c>
      <c r="E1024" s="189" t="s">
        <v>184</v>
      </c>
      <c r="F1024" s="240">
        <v>5208.22</v>
      </c>
      <c r="G1024" s="240">
        <v>0</v>
      </c>
      <c r="H1024" s="240">
        <v>21.78</v>
      </c>
      <c r="I1024" s="240">
        <v>30.43</v>
      </c>
      <c r="J1024" s="240">
        <v>29.89</v>
      </c>
      <c r="K1024" s="240">
        <v>107.43</v>
      </c>
      <c r="L1024" s="240">
        <v>146.47</v>
      </c>
      <c r="M1024" s="240">
        <v>274.69</v>
      </c>
      <c r="N1024" s="240">
        <v>435.56</v>
      </c>
      <c r="O1024" s="240">
        <v>676.87</v>
      </c>
      <c r="P1024" s="240">
        <v>763.78</v>
      </c>
      <c r="Q1024" s="240">
        <v>668.39</v>
      </c>
      <c r="R1024" s="240">
        <v>739.6</v>
      </c>
      <c r="S1024" s="240">
        <v>533.85</v>
      </c>
      <c r="T1024" s="240">
        <v>360.39</v>
      </c>
      <c r="U1024" s="240">
        <v>213.64</v>
      </c>
      <c r="V1024" s="240">
        <v>114.36</v>
      </c>
      <c r="W1024" s="240">
        <v>52.89</v>
      </c>
      <c r="X1024" s="240">
        <v>19.5</v>
      </c>
      <c r="Y1024" s="240">
        <v>3.74</v>
      </c>
      <c r="Z1024" s="240">
        <v>4.5199999999999996</v>
      </c>
      <c r="AA1024" s="248">
        <v>10.44</v>
      </c>
      <c r="AB1024" s="93"/>
    </row>
    <row r="1025" spans="1:28" ht="19.5" customHeight="1" x14ac:dyDescent="0.15">
      <c r="A1025" s="194"/>
      <c r="B1025" s="198"/>
      <c r="C1025" s="198"/>
      <c r="D1025" s="198"/>
      <c r="E1025" s="189" t="s">
        <v>150</v>
      </c>
      <c r="F1025" s="240">
        <v>1768.402</v>
      </c>
      <c r="G1025" s="240">
        <v>0</v>
      </c>
      <c r="H1025" s="240">
        <v>0</v>
      </c>
      <c r="I1025" s="240">
        <v>0.65100000000000002</v>
      </c>
      <c r="J1025" s="240">
        <v>3.5859999999999999</v>
      </c>
      <c r="K1025" s="240">
        <v>18.266999999999999</v>
      </c>
      <c r="L1025" s="240">
        <v>30.744</v>
      </c>
      <c r="M1025" s="240">
        <v>68.644999999999996</v>
      </c>
      <c r="N1025" s="240">
        <v>126.26</v>
      </c>
      <c r="O1025" s="240">
        <v>216.523</v>
      </c>
      <c r="P1025" s="240">
        <v>258.59199999999998</v>
      </c>
      <c r="Q1025" s="240">
        <v>246.09800000000001</v>
      </c>
      <c r="R1025" s="240">
        <v>280.13199999999898</v>
      </c>
      <c r="S1025" s="240">
        <v>206.636</v>
      </c>
      <c r="T1025" s="240">
        <v>142.017</v>
      </c>
      <c r="U1025" s="240">
        <v>87.096000000000004</v>
      </c>
      <c r="V1025" s="240">
        <v>46.484000000000002</v>
      </c>
      <c r="W1025" s="240">
        <v>21.494</v>
      </c>
      <c r="X1025" s="240">
        <v>7.8959999999999999</v>
      </c>
      <c r="Y1025" s="240">
        <v>1.5329999999999999</v>
      </c>
      <c r="Z1025" s="240">
        <v>1.6539999999999999</v>
      </c>
      <c r="AA1025" s="248">
        <v>4.0940000000000003</v>
      </c>
      <c r="AB1025" s="93"/>
    </row>
    <row r="1026" spans="1:28" ht="19.5" customHeight="1" x14ac:dyDescent="0.15">
      <c r="A1026" s="194"/>
      <c r="B1026" s="198"/>
      <c r="C1026" s="198"/>
      <c r="D1026" s="189" t="s">
        <v>157</v>
      </c>
      <c r="E1026" s="189" t="s">
        <v>184</v>
      </c>
      <c r="F1026" s="240">
        <v>635.21</v>
      </c>
      <c r="G1026" s="240">
        <v>0</v>
      </c>
      <c r="H1026" s="240">
        <v>0</v>
      </c>
      <c r="I1026" s="240">
        <v>0</v>
      </c>
      <c r="J1026" s="240">
        <v>0.72</v>
      </c>
      <c r="K1026" s="240">
        <v>1.02</v>
      </c>
      <c r="L1026" s="240">
        <v>0.85</v>
      </c>
      <c r="M1026" s="240">
        <v>4.6399999999999997</v>
      </c>
      <c r="N1026" s="240">
        <v>33.83</v>
      </c>
      <c r="O1026" s="240">
        <v>45.39</v>
      </c>
      <c r="P1026" s="240">
        <v>42.34</v>
      </c>
      <c r="Q1026" s="240">
        <v>72.53</v>
      </c>
      <c r="R1026" s="240">
        <v>98.07</v>
      </c>
      <c r="S1026" s="240">
        <v>158.58000000000001</v>
      </c>
      <c r="T1026" s="240">
        <v>34.5</v>
      </c>
      <c r="U1026" s="240">
        <v>72.33</v>
      </c>
      <c r="V1026" s="240">
        <v>2.99</v>
      </c>
      <c r="W1026" s="240">
        <v>37.5</v>
      </c>
      <c r="X1026" s="240">
        <v>12.55</v>
      </c>
      <c r="Y1026" s="240">
        <v>4.9400000000000004</v>
      </c>
      <c r="Z1026" s="240">
        <v>12.43</v>
      </c>
      <c r="AA1026" s="248">
        <v>0</v>
      </c>
      <c r="AB1026" s="93"/>
    </row>
    <row r="1027" spans="1:28" ht="19.5" customHeight="1" x14ac:dyDescent="0.15">
      <c r="A1027" s="194"/>
      <c r="B1027" s="198"/>
      <c r="C1027" s="198"/>
      <c r="D1027" s="198"/>
      <c r="E1027" s="189" t="s">
        <v>150</v>
      </c>
      <c r="F1027" s="240">
        <v>143.001</v>
      </c>
      <c r="G1027" s="240">
        <v>0</v>
      </c>
      <c r="H1027" s="240">
        <v>0</v>
      </c>
      <c r="I1027" s="240">
        <v>0</v>
      </c>
      <c r="J1027" s="240">
        <v>0.05</v>
      </c>
      <c r="K1027" s="240">
        <v>0.10199999999999999</v>
      </c>
      <c r="L1027" s="240">
        <v>0.10199999999999999</v>
      </c>
      <c r="M1027" s="240">
        <v>0.64900000000000002</v>
      </c>
      <c r="N1027" s="240">
        <v>5.399</v>
      </c>
      <c r="O1027" s="240">
        <v>8.1669999999999998</v>
      </c>
      <c r="P1027" s="240">
        <v>8.4559999999999906</v>
      </c>
      <c r="Q1027" s="240">
        <v>15.906000000000001</v>
      </c>
      <c r="R1027" s="240">
        <v>22.498000000000001</v>
      </c>
      <c r="S1027" s="240">
        <v>37.915999999999997</v>
      </c>
      <c r="T1027" s="240">
        <v>7.6079999999999997</v>
      </c>
      <c r="U1027" s="240">
        <v>17.841000000000001</v>
      </c>
      <c r="V1027" s="240">
        <v>0.77800000000000002</v>
      </c>
      <c r="W1027" s="240">
        <v>9.75</v>
      </c>
      <c r="X1027" s="240">
        <v>3.2629999999999999</v>
      </c>
      <c r="Y1027" s="240">
        <v>1.284</v>
      </c>
      <c r="Z1027" s="240">
        <v>3.2320000000000002</v>
      </c>
      <c r="AA1027" s="248">
        <v>0</v>
      </c>
      <c r="AB1027" s="93"/>
    </row>
    <row r="1028" spans="1:28" ht="19.5" customHeight="1" x14ac:dyDescent="0.15">
      <c r="A1028" s="194"/>
      <c r="B1028" s="198" t="s">
        <v>158</v>
      </c>
      <c r="C1028" s="198" t="s">
        <v>159</v>
      </c>
      <c r="D1028" s="189" t="s">
        <v>160</v>
      </c>
      <c r="E1028" s="189" t="s">
        <v>184</v>
      </c>
      <c r="F1028" s="240">
        <v>627.99</v>
      </c>
      <c r="G1028" s="240">
        <v>0</v>
      </c>
      <c r="H1028" s="240">
        <v>4.16</v>
      </c>
      <c r="I1028" s="240">
        <v>0.64</v>
      </c>
      <c r="J1028" s="240">
        <v>10.84</v>
      </c>
      <c r="K1028" s="240">
        <v>3.12</v>
      </c>
      <c r="L1028" s="240">
        <v>6.32</v>
      </c>
      <c r="M1028" s="240">
        <v>18.88</v>
      </c>
      <c r="N1028" s="240">
        <v>21.27</v>
      </c>
      <c r="O1028" s="240">
        <v>35.450000000000003</v>
      </c>
      <c r="P1028" s="240">
        <v>38.29</v>
      </c>
      <c r="Q1028" s="240">
        <v>42.09</v>
      </c>
      <c r="R1028" s="240">
        <v>61.16</v>
      </c>
      <c r="S1028" s="240">
        <v>188.43</v>
      </c>
      <c r="T1028" s="240">
        <v>21.7</v>
      </c>
      <c r="U1028" s="240">
        <v>112.22</v>
      </c>
      <c r="V1028" s="240">
        <v>25.84</v>
      </c>
      <c r="W1028" s="240">
        <v>1.49</v>
      </c>
      <c r="X1028" s="240">
        <v>33.03</v>
      </c>
      <c r="Y1028" s="240">
        <v>0.2</v>
      </c>
      <c r="Z1028" s="240">
        <v>0</v>
      </c>
      <c r="AA1028" s="248">
        <v>2.86</v>
      </c>
      <c r="AB1028" s="93"/>
    </row>
    <row r="1029" spans="1:28" ht="19.5" customHeight="1" x14ac:dyDescent="0.15">
      <c r="A1029" s="194"/>
      <c r="B1029" s="198"/>
      <c r="C1029" s="198"/>
      <c r="D1029" s="198"/>
      <c r="E1029" s="189" t="s">
        <v>150</v>
      </c>
      <c r="F1029" s="240">
        <v>141.44</v>
      </c>
      <c r="G1029" s="240">
        <v>0</v>
      </c>
      <c r="H1029" s="240">
        <v>0</v>
      </c>
      <c r="I1029" s="240">
        <v>3.2000000000000001E-2</v>
      </c>
      <c r="J1029" s="240">
        <v>0.75900000000000001</v>
      </c>
      <c r="K1029" s="240">
        <v>0.312</v>
      </c>
      <c r="L1029" s="240">
        <v>0.75700000000000001</v>
      </c>
      <c r="M1029" s="240">
        <v>2.6459999999999999</v>
      </c>
      <c r="N1029" s="240">
        <v>3.4039999999999999</v>
      </c>
      <c r="O1029" s="240">
        <v>6.3810000000000002</v>
      </c>
      <c r="P1029" s="240">
        <v>7.6589999999999998</v>
      </c>
      <c r="Q1029" s="240">
        <v>9.2590000000000003</v>
      </c>
      <c r="R1029" s="240">
        <v>14.05</v>
      </c>
      <c r="S1029" s="240">
        <v>45.082999999999998</v>
      </c>
      <c r="T1029" s="240">
        <v>5.4290000000000003</v>
      </c>
      <c r="U1029" s="240">
        <v>29.175999999999998</v>
      </c>
      <c r="V1029" s="240">
        <v>6.72</v>
      </c>
      <c r="W1029" s="240">
        <v>0.38700000000000001</v>
      </c>
      <c r="X1029" s="240">
        <v>8.5879999999999992</v>
      </c>
      <c r="Y1029" s="240">
        <v>5.5E-2</v>
      </c>
      <c r="Z1029" s="240">
        <v>0</v>
      </c>
      <c r="AA1029" s="248">
        <v>0.74299999999999999</v>
      </c>
      <c r="AB1029" s="93"/>
    </row>
    <row r="1030" spans="1:28" ht="19.5" customHeight="1" x14ac:dyDescent="0.15">
      <c r="A1030" s="194"/>
      <c r="B1030" s="198"/>
      <c r="C1030" s="198"/>
      <c r="D1030" s="189" t="s">
        <v>161</v>
      </c>
      <c r="E1030" s="189" t="s">
        <v>184</v>
      </c>
      <c r="F1030" s="240">
        <v>294.58</v>
      </c>
      <c r="G1030" s="240">
        <v>0</v>
      </c>
      <c r="H1030" s="240">
        <v>45.35</v>
      </c>
      <c r="I1030" s="240">
        <v>70.16</v>
      </c>
      <c r="J1030" s="240">
        <v>81.13</v>
      </c>
      <c r="K1030" s="240">
        <v>44.94</v>
      </c>
      <c r="L1030" s="240">
        <v>25.04</v>
      </c>
      <c r="M1030" s="240">
        <v>25.68</v>
      </c>
      <c r="N1030" s="240">
        <v>0.79</v>
      </c>
      <c r="O1030" s="240">
        <v>0.63</v>
      </c>
      <c r="P1030" s="240">
        <v>0</v>
      </c>
      <c r="Q1030" s="240">
        <v>0</v>
      </c>
      <c r="R1030" s="240">
        <v>0</v>
      </c>
      <c r="S1030" s="240">
        <v>0.61</v>
      </c>
      <c r="T1030" s="240">
        <v>0</v>
      </c>
      <c r="U1030" s="240">
        <v>0</v>
      </c>
      <c r="V1030" s="240">
        <v>0</v>
      </c>
      <c r="W1030" s="240">
        <v>0.25</v>
      </c>
      <c r="X1030" s="240">
        <v>0</v>
      </c>
      <c r="Y1030" s="240">
        <v>0</v>
      </c>
      <c r="Z1030" s="240">
        <v>0</v>
      </c>
      <c r="AA1030" s="248">
        <v>0</v>
      </c>
      <c r="AB1030" s="93"/>
    </row>
    <row r="1031" spans="1:28" ht="19.5" customHeight="1" x14ac:dyDescent="0.15">
      <c r="A1031" s="194"/>
      <c r="B1031" s="198"/>
      <c r="C1031" s="198"/>
      <c r="D1031" s="198"/>
      <c r="E1031" s="189" t="s">
        <v>150</v>
      </c>
      <c r="F1031" s="240">
        <v>4.907</v>
      </c>
      <c r="G1031" s="240">
        <v>0</v>
      </c>
      <c r="H1031" s="240">
        <v>0</v>
      </c>
      <c r="I1031" s="240">
        <v>0</v>
      </c>
      <c r="J1031" s="240">
        <v>0.97000000000000097</v>
      </c>
      <c r="K1031" s="240">
        <v>1.171</v>
      </c>
      <c r="L1031" s="240">
        <v>0.98199999999999998</v>
      </c>
      <c r="M1031" s="240">
        <v>1.488</v>
      </c>
      <c r="N1031" s="240">
        <v>6.0999999999999999E-2</v>
      </c>
      <c r="O1031" s="240">
        <v>6.6000000000000003E-2</v>
      </c>
      <c r="P1031" s="240">
        <v>0</v>
      </c>
      <c r="Q1031" s="240">
        <v>0</v>
      </c>
      <c r="R1031" s="240">
        <v>0</v>
      </c>
      <c r="S1031" s="240">
        <v>9.6000000000000002E-2</v>
      </c>
      <c r="T1031" s="240">
        <v>0</v>
      </c>
      <c r="U1031" s="240">
        <v>0</v>
      </c>
      <c r="V1031" s="240">
        <v>0</v>
      </c>
      <c r="W1031" s="240">
        <v>7.2999999999999995E-2</v>
      </c>
      <c r="X1031" s="240">
        <v>0</v>
      </c>
      <c r="Y1031" s="240">
        <v>0</v>
      </c>
      <c r="Z1031" s="240">
        <v>0</v>
      </c>
      <c r="AA1031" s="248">
        <v>0</v>
      </c>
      <c r="AB1031" s="93"/>
    </row>
    <row r="1032" spans="1:28" ht="19.5" customHeight="1" x14ac:dyDescent="0.15">
      <c r="A1032" s="194"/>
      <c r="B1032" s="198"/>
      <c r="C1032" s="198" t="s">
        <v>162</v>
      </c>
      <c r="D1032" s="189" t="s">
        <v>163</v>
      </c>
      <c r="E1032" s="189" t="s">
        <v>184</v>
      </c>
      <c r="F1032" s="240">
        <v>10.88</v>
      </c>
      <c r="G1032" s="240">
        <v>0</v>
      </c>
      <c r="H1032" s="240">
        <v>0</v>
      </c>
      <c r="I1032" s="240">
        <v>0.28999999999999998</v>
      </c>
      <c r="J1032" s="240">
        <v>0.19</v>
      </c>
      <c r="K1032" s="240">
        <v>0</v>
      </c>
      <c r="L1032" s="240">
        <v>0</v>
      </c>
      <c r="M1032" s="240">
        <v>0.12</v>
      </c>
      <c r="N1032" s="240">
        <v>0</v>
      </c>
      <c r="O1032" s="240">
        <v>0.22</v>
      </c>
      <c r="P1032" s="240">
        <v>0</v>
      </c>
      <c r="Q1032" s="240">
        <v>0.7</v>
      </c>
      <c r="R1032" s="240">
        <v>1.45</v>
      </c>
      <c r="S1032" s="240">
        <v>2.29</v>
      </c>
      <c r="T1032" s="240">
        <v>5.0999999999999996</v>
      </c>
      <c r="U1032" s="240">
        <v>0</v>
      </c>
      <c r="V1032" s="240">
        <v>0.52</v>
      </c>
      <c r="W1032" s="240">
        <v>0</v>
      </c>
      <c r="X1032" s="240">
        <v>0</v>
      </c>
      <c r="Y1032" s="240">
        <v>0</v>
      </c>
      <c r="Z1032" s="240">
        <v>0</v>
      </c>
      <c r="AA1032" s="248">
        <v>0</v>
      </c>
      <c r="AB1032" s="93"/>
    </row>
    <row r="1033" spans="1:28" ht="19.5" customHeight="1" x14ac:dyDescent="0.15">
      <c r="A1033" s="194"/>
      <c r="B1033" s="198" t="s">
        <v>20</v>
      </c>
      <c r="C1033" s="198"/>
      <c r="D1033" s="198"/>
      <c r="E1033" s="189" t="s">
        <v>150</v>
      </c>
      <c r="F1033" s="240">
        <v>2.9449999999999998</v>
      </c>
      <c r="G1033" s="240">
        <v>0</v>
      </c>
      <c r="H1033" s="240">
        <v>0</v>
      </c>
      <c r="I1033" s="240">
        <v>0</v>
      </c>
      <c r="J1033" s="240">
        <v>1.9E-2</v>
      </c>
      <c r="K1033" s="240">
        <v>0</v>
      </c>
      <c r="L1033" s="240">
        <v>0</v>
      </c>
      <c r="M1033" s="240">
        <v>2.3E-2</v>
      </c>
      <c r="N1033" s="240">
        <v>0</v>
      </c>
      <c r="O1033" s="240">
        <v>0.05</v>
      </c>
      <c r="P1033" s="240">
        <v>0</v>
      </c>
      <c r="Q1033" s="240">
        <v>0.183</v>
      </c>
      <c r="R1033" s="240">
        <v>0.39200000000000002</v>
      </c>
      <c r="S1033" s="240">
        <v>0.64200000000000002</v>
      </c>
      <c r="T1033" s="240">
        <v>1.48</v>
      </c>
      <c r="U1033" s="240">
        <v>0</v>
      </c>
      <c r="V1033" s="240">
        <v>0.156</v>
      </c>
      <c r="W1033" s="240">
        <v>0</v>
      </c>
      <c r="X1033" s="240">
        <v>0</v>
      </c>
      <c r="Y1033" s="240">
        <v>0</v>
      </c>
      <c r="Z1033" s="240">
        <v>0</v>
      </c>
      <c r="AA1033" s="248">
        <v>0</v>
      </c>
      <c r="AB1033" s="93"/>
    </row>
    <row r="1034" spans="1:28" ht="19.5" customHeight="1" x14ac:dyDescent="0.15">
      <c r="A1034" s="194"/>
      <c r="B1034" s="198"/>
      <c r="C1034" s="198"/>
      <c r="D1034" s="189" t="s">
        <v>164</v>
      </c>
      <c r="E1034" s="189" t="s">
        <v>184</v>
      </c>
      <c r="F1034" s="240">
        <v>0.83</v>
      </c>
      <c r="G1034" s="240">
        <v>0</v>
      </c>
      <c r="H1034" s="240">
        <v>0</v>
      </c>
      <c r="I1034" s="240">
        <v>0</v>
      </c>
      <c r="J1034" s="240">
        <v>0</v>
      </c>
      <c r="K1034" s="240">
        <v>0</v>
      </c>
      <c r="L1034" s="240">
        <v>0</v>
      </c>
      <c r="M1034" s="240">
        <v>0</v>
      </c>
      <c r="N1034" s="240">
        <v>0.4</v>
      </c>
      <c r="O1034" s="240">
        <v>0</v>
      </c>
      <c r="P1034" s="240">
        <v>0</v>
      </c>
      <c r="Q1034" s="240">
        <v>0</v>
      </c>
      <c r="R1034" s="240">
        <v>0</v>
      </c>
      <c r="S1034" s="240">
        <v>0</v>
      </c>
      <c r="T1034" s="240">
        <v>0</v>
      </c>
      <c r="U1034" s="240">
        <v>0.43</v>
      </c>
      <c r="V1034" s="240">
        <v>0</v>
      </c>
      <c r="W1034" s="240">
        <v>0</v>
      </c>
      <c r="X1034" s="240">
        <v>0</v>
      </c>
      <c r="Y1034" s="240">
        <v>0</v>
      </c>
      <c r="Z1034" s="240">
        <v>0</v>
      </c>
      <c r="AA1034" s="248">
        <v>0</v>
      </c>
      <c r="AB1034" s="93"/>
    </row>
    <row r="1035" spans="1:28" ht="19.5" customHeight="1" x14ac:dyDescent="0.15">
      <c r="A1035" s="194" t="s">
        <v>227</v>
      </c>
      <c r="B1035" s="198"/>
      <c r="C1035" s="198"/>
      <c r="D1035" s="198"/>
      <c r="E1035" s="189" t="s">
        <v>150</v>
      </c>
      <c r="F1035" s="240">
        <v>0.155</v>
      </c>
      <c r="G1035" s="240">
        <v>0</v>
      </c>
      <c r="H1035" s="240">
        <v>0</v>
      </c>
      <c r="I1035" s="240">
        <v>0</v>
      </c>
      <c r="J1035" s="240">
        <v>0</v>
      </c>
      <c r="K1035" s="240">
        <v>0</v>
      </c>
      <c r="L1035" s="240">
        <v>0</v>
      </c>
      <c r="M1035" s="240">
        <v>0</v>
      </c>
      <c r="N1035" s="240">
        <v>3.1E-2</v>
      </c>
      <c r="O1035" s="240">
        <v>0</v>
      </c>
      <c r="P1035" s="240">
        <v>0</v>
      </c>
      <c r="Q1035" s="240">
        <v>0</v>
      </c>
      <c r="R1035" s="240">
        <v>0</v>
      </c>
      <c r="S1035" s="240">
        <v>0</v>
      </c>
      <c r="T1035" s="240">
        <v>0</v>
      </c>
      <c r="U1035" s="240">
        <v>0.124</v>
      </c>
      <c r="V1035" s="240">
        <v>0</v>
      </c>
      <c r="W1035" s="240">
        <v>0</v>
      </c>
      <c r="X1035" s="240">
        <v>0</v>
      </c>
      <c r="Y1035" s="240">
        <v>0</v>
      </c>
      <c r="Z1035" s="240">
        <v>0</v>
      </c>
      <c r="AA1035" s="248">
        <v>0</v>
      </c>
      <c r="AB1035" s="93"/>
    </row>
    <row r="1036" spans="1:28" ht="19.5" customHeight="1" x14ac:dyDescent="0.15">
      <c r="A1036" s="194"/>
      <c r="B1036" s="197"/>
      <c r="C1036" s="193" t="s">
        <v>165</v>
      </c>
      <c r="D1036" s="188"/>
      <c r="E1036" s="189" t="s">
        <v>184</v>
      </c>
      <c r="F1036" s="240">
        <v>64.069999999999993</v>
      </c>
      <c r="G1036" s="240">
        <v>0</v>
      </c>
      <c r="H1036" s="240">
        <v>7.0000000000000007E-2</v>
      </c>
      <c r="I1036" s="240">
        <v>0.3</v>
      </c>
      <c r="J1036" s="240">
        <v>4.3</v>
      </c>
      <c r="K1036" s="240">
        <v>1.73</v>
      </c>
      <c r="L1036" s="240">
        <v>0.16</v>
      </c>
      <c r="M1036" s="240">
        <v>0.49</v>
      </c>
      <c r="N1036" s="240">
        <v>2.0099999999999998</v>
      </c>
      <c r="O1036" s="240">
        <v>1.1100000000000001</v>
      </c>
      <c r="P1036" s="240">
        <v>5</v>
      </c>
      <c r="Q1036" s="240">
        <v>4.17</v>
      </c>
      <c r="R1036" s="240">
        <v>10.4</v>
      </c>
      <c r="S1036" s="240">
        <v>9.64</v>
      </c>
      <c r="T1036" s="240">
        <v>19.18</v>
      </c>
      <c r="U1036" s="240">
        <v>0.68</v>
      </c>
      <c r="V1036" s="240">
        <v>4.83</v>
      </c>
      <c r="W1036" s="240">
        <v>0</v>
      </c>
      <c r="X1036" s="240">
        <v>0</v>
      </c>
      <c r="Y1036" s="240">
        <v>0</v>
      </c>
      <c r="Z1036" s="240">
        <v>0</v>
      </c>
      <c r="AA1036" s="248">
        <v>0</v>
      </c>
      <c r="AB1036" s="93"/>
    </row>
    <row r="1037" spans="1:28" ht="19.5" customHeight="1" x14ac:dyDescent="0.15">
      <c r="A1037" s="194"/>
      <c r="B1037" s="197"/>
      <c r="C1037" s="197"/>
      <c r="D1037" s="191"/>
      <c r="E1037" s="189" t="s">
        <v>150</v>
      </c>
      <c r="F1037" s="240">
        <v>6.4829999999999997</v>
      </c>
      <c r="G1037" s="240">
        <v>0</v>
      </c>
      <c r="H1037" s="240">
        <v>0</v>
      </c>
      <c r="I1037" s="240">
        <v>7.0000000000000001E-3</v>
      </c>
      <c r="J1037" s="240">
        <v>0.218</v>
      </c>
      <c r="K1037" s="240">
        <v>0.124</v>
      </c>
      <c r="L1037" s="240">
        <v>1.2999999999999999E-2</v>
      </c>
      <c r="M1037" s="240">
        <v>4.5999999999999999E-2</v>
      </c>
      <c r="N1037" s="240">
        <v>0.17799999999999999</v>
      </c>
      <c r="O1037" s="240">
        <v>0.13200000000000001</v>
      </c>
      <c r="P1037" s="240">
        <v>0.56799999999999995</v>
      </c>
      <c r="Q1037" s="240">
        <v>0.495</v>
      </c>
      <c r="R1037" s="240">
        <v>1.056</v>
      </c>
      <c r="S1037" s="240">
        <v>1.0069999999999999</v>
      </c>
      <c r="T1037" s="240">
        <v>2.0579999999999998</v>
      </c>
      <c r="U1037" s="240">
        <v>8.5000000000000006E-2</v>
      </c>
      <c r="V1037" s="240">
        <v>0.496</v>
      </c>
      <c r="W1037" s="240">
        <v>0</v>
      </c>
      <c r="X1037" s="240">
        <v>0</v>
      </c>
      <c r="Y1037" s="240">
        <v>0</v>
      </c>
      <c r="Z1037" s="240">
        <v>0</v>
      </c>
      <c r="AA1037" s="248">
        <v>0</v>
      </c>
      <c r="AB1037" s="93"/>
    </row>
    <row r="1038" spans="1:28" ht="19.5" customHeight="1" x14ac:dyDescent="0.15">
      <c r="A1038" s="194"/>
      <c r="B1038" s="196"/>
      <c r="C1038" s="193" t="s">
        <v>152</v>
      </c>
      <c r="D1038" s="188"/>
      <c r="E1038" s="189" t="s">
        <v>184</v>
      </c>
      <c r="F1038" s="240">
        <v>6653.19</v>
      </c>
      <c r="G1038" s="240">
        <v>0</v>
      </c>
      <c r="H1038" s="240">
        <v>28.02</v>
      </c>
      <c r="I1038" s="240">
        <v>49.68</v>
      </c>
      <c r="J1038" s="240">
        <v>57.17</v>
      </c>
      <c r="K1038" s="240">
        <v>142.85</v>
      </c>
      <c r="L1038" s="240">
        <v>192.39</v>
      </c>
      <c r="M1038" s="240">
        <v>192.25</v>
      </c>
      <c r="N1038" s="240">
        <v>260.17</v>
      </c>
      <c r="O1038" s="240">
        <v>268.17</v>
      </c>
      <c r="P1038" s="240">
        <v>248.86</v>
      </c>
      <c r="Q1038" s="240">
        <v>413.64</v>
      </c>
      <c r="R1038" s="240">
        <v>692.56</v>
      </c>
      <c r="S1038" s="240">
        <v>754.4</v>
      </c>
      <c r="T1038" s="240">
        <v>1674.07</v>
      </c>
      <c r="U1038" s="240">
        <v>1030.5</v>
      </c>
      <c r="V1038" s="240">
        <v>241.04</v>
      </c>
      <c r="W1038" s="240">
        <v>276.27999999999997</v>
      </c>
      <c r="X1038" s="240">
        <v>10.26</v>
      </c>
      <c r="Y1038" s="240">
        <v>35.93</v>
      </c>
      <c r="Z1038" s="240">
        <v>24.29</v>
      </c>
      <c r="AA1038" s="248">
        <v>60.66</v>
      </c>
      <c r="AB1038" s="93"/>
    </row>
    <row r="1039" spans="1:28" ht="19.5" customHeight="1" x14ac:dyDescent="0.15">
      <c r="A1039" s="194"/>
      <c r="B1039" s="197"/>
      <c r="C1039" s="197"/>
      <c r="D1039" s="191"/>
      <c r="E1039" s="189" t="s">
        <v>150</v>
      </c>
      <c r="F1039" s="240">
        <v>1026.143</v>
      </c>
      <c r="G1039" s="240">
        <v>0</v>
      </c>
      <c r="H1039" s="240">
        <v>0.253</v>
      </c>
      <c r="I1039" s="240">
        <v>1.288</v>
      </c>
      <c r="J1039" s="240">
        <v>2.8719999999999999</v>
      </c>
      <c r="K1039" s="240">
        <v>10.162000000000001</v>
      </c>
      <c r="L1039" s="240">
        <v>17.542000000000002</v>
      </c>
      <c r="M1039" s="240">
        <v>20.66</v>
      </c>
      <c r="N1039" s="240">
        <v>30.85</v>
      </c>
      <c r="O1039" s="240">
        <v>35.942</v>
      </c>
      <c r="P1039" s="240">
        <v>37.869</v>
      </c>
      <c r="Q1039" s="240">
        <v>66.498000000000005</v>
      </c>
      <c r="R1039" s="240">
        <v>107.259</v>
      </c>
      <c r="S1039" s="240">
        <v>119.191</v>
      </c>
      <c r="T1039" s="240">
        <v>270.24900000000002</v>
      </c>
      <c r="U1039" s="240">
        <v>180.482</v>
      </c>
      <c r="V1039" s="240">
        <v>44.558</v>
      </c>
      <c r="W1039" s="240">
        <v>53.86</v>
      </c>
      <c r="X1039" s="240">
        <v>2.5790000000000002</v>
      </c>
      <c r="Y1039" s="240">
        <v>7.6459999999999999</v>
      </c>
      <c r="Z1039" s="240">
        <v>6.3280000000000003</v>
      </c>
      <c r="AA1039" s="248">
        <v>10.055</v>
      </c>
      <c r="AB1039" s="93"/>
    </row>
    <row r="1040" spans="1:28" ht="19.5" customHeight="1" x14ac:dyDescent="0.15">
      <c r="A1040" s="194"/>
      <c r="B1040" s="198" t="s">
        <v>94</v>
      </c>
      <c r="C1040" s="189"/>
      <c r="D1040" s="189" t="s">
        <v>153</v>
      </c>
      <c r="E1040" s="189" t="s">
        <v>184</v>
      </c>
      <c r="F1040" s="240">
        <v>1309.1099999999999</v>
      </c>
      <c r="G1040" s="240">
        <v>0</v>
      </c>
      <c r="H1040" s="240">
        <v>0</v>
      </c>
      <c r="I1040" s="240">
        <v>1.45</v>
      </c>
      <c r="J1040" s="240">
        <v>0</v>
      </c>
      <c r="K1040" s="240">
        <v>5.2</v>
      </c>
      <c r="L1040" s="240">
        <v>7.41</v>
      </c>
      <c r="M1040" s="240">
        <v>35.83</v>
      </c>
      <c r="N1040" s="240">
        <v>44.46</v>
      </c>
      <c r="O1040" s="240">
        <v>63.18</v>
      </c>
      <c r="P1040" s="240">
        <v>79.599999999999994</v>
      </c>
      <c r="Q1040" s="240">
        <v>108.8</v>
      </c>
      <c r="R1040" s="240">
        <v>88.35</v>
      </c>
      <c r="S1040" s="240">
        <v>113.72</v>
      </c>
      <c r="T1040" s="240">
        <v>252.2</v>
      </c>
      <c r="U1040" s="240">
        <v>258.10000000000002</v>
      </c>
      <c r="V1040" s="240">
        <v>73.92</v>
      </c>
      <c r="W1040" s="240">
        <v>115.53</v>
      </c>
      <c r="X1040" s="240">
        <v>8.18</v>
      </c>
      <c r="Y1040" s="240">
        <v>20.91</v>
      </c>
      <c r="Z1040" s="240">
        <v>24.29</v>
      </c>
      <c r="AA1040" s="252">
        <v>7.98</v>
      </c>
      <c r="AB1040" s="93"/>
    </row>
    <row r="1041" spans="1:28" ht="19.5" customHeight="1" x14ac:dyDescent="0.15">
      <c r="A1041" s="194"/>
      <c r="B1041" s="198"/>
      <c r="C1041" s="198" t="s">
        <v>10</v>
      </c>
      <c r="D1041" s="198"/>
      <c r="E1041" s="189" t="s">
        <v>150</v>
      </c>
      <c r="F1041" s="240">
        <v>307.613</v>
      </c>
      <c r="G1041" s="240">
        <v>0</v>
      </c>
      <c r="H1041" s="240">
        <v>0</v>
      </c>
      <c r="I1041" s="240">
        <v>7.2999999999999995E-2</v>
      </c>
      <c r="J1041" s="240">
        <v>0</v>
      </c>
      <c r="K1041" s="240">
        <v>0.52</v>
      </c>
      <c r="L1041" s="240">
        <v>0.88800000000000001</v>
      </c>
      <c r="M1041" s="240">
        <v>5.0149999999999997</v>
      </c>
      <c r="N1041" s="240">
        <v>7.1130000000000004</v>
      </c>
      <c r="O1041" s="240">
        <v>11.349</v>
      </c>
      <c r="P1041" s="240">
        <v>15.911</v>
      </c>
      <c r="Q1041" s="240">
        <v>23.93</v>
      </c>
      <c r="R1041" s="240">
        <v>19.741</v>
      </c>
      <c r="S1041" s="240">
        <v>26.411999999999999</v>
      </c>
      <c r="T1041" s="240">
        <v>62.756</v>
      </c>
      <c r="U1041" s="240">
        <v>67.039000000000001</v>
      </c>
      <c r="V1041" s="240">
        <v>20.175999999999998</v>
      </c>
      <c r="W1041" s="240">
        <v>30.344000000000001</v>
      </c>
      <c r="X1041" s="240">
        <v>2.274</v>
      </c>
      <c r="Y1041" s="240">
        <v>5.4359999999999999</v>
      </c>
      <c r="Z1041" s="240">
        <v>6.3280000000000003</v>
      </c>
      <c r="AA1041" s="248">
        <v>2.3079999999999998</v>
      </c>
      <c r="AB1041" s="93"/>
    </row>
    <row r="1042" spans="1:28" ht="19.5" customHeight="1" x14ac:dyDescent="0.15">
      <c r="A1042" s="194"/>
      <c r="B1042" s="198"/>
      <c r="C1042" s="198"/>
      <c r="D1042" s="189" t="s">
        <v>157</v>
      </c>
      <c r="E1042" s="189" t="s">
        <v>184</v>
      </c>
      <c r="F1042" s="240">
        <v>1063.5899999999999</v>
      </c>
      <c r="G1042" s="240">
        <v>0</v>
      </c>
      <c r="H1042" s="240">
        <v>0</v>
      </c>
      <c r="I1042" s="240">
        <v>1.45</v>
      </c>
      <c r="J1042" s="240">
        <v>0</v>
      </c>
      <c r="K1042" s="240">
        <v>3.78</v>
      </c>
      <c r="L1042" s="240">
        <v>4.59</v>
      </c>
      <c r="M1042" s="240">
        <v>34.64</v>
      </c>
      <c r="N1042" s="240">
        <v>43.91</v>
      </c>
      <c r="O1042" s="240">
        <v>36.729999999999997</v>
      </c>
      <c r="P1042" s="240">
        <v>60.47</v>
      </c>
      <c r="Q1042" s="240">
        <v>86.59</v>
      </c>
      <c r="R1042" s="240">
        <v>81.36</v>
      </c>
      <c r="S1042" s="240">
        <v>104.79</v>
      </c>
      <c r="T1042" s="240">
        <v>214.91</v>
      </c>
      <c r="U1042" s="240">
        <v>223.16</v>
      </c>
      <c r="V1042" s="240">
        <v>38.909999999999997</v>
      </c>
      <c r="W1042" s="240">
        <v>80.59</v>
      </c>
      <c r="X1042" s="240">
        <v>2.92</v>
      </c>
      <c r="Y1042" s="240">
        <v>20.91</v>
      </c>
      <c r="Z1042" s="240">
        <v>23.88</v>
      </c>
      <c r="AA1042" s="248">
        <v>0</v>
      </c>
      <c r="AB1042" s="93"/>
    </row>
    <row r="1043" spans="1:28" ht="19.5" customHeight="1" x14ac:dyDescent="0.15">
      <c r="A1043" s="194"/>
      <c r="B1043" s="198"/>
      <c r="C1043" s="198"/>
      <c r="D1043" s="198"/>
      <c r="E1043" s="189" t="s">
        <v>150</v>
      </c>
      <c r="F1043" s="240">
        <v>247.59899999999999</v>
      </c>
      <c r="G1043" s="240">
        <v>0</v>
      </c>
      <c r="H1043" s="240">
        <v>0</v>
      </c>
      <c r="I1043" s="240">
        <v>7.2999999999999995E-2</v>
      </c>
      <c r="J1043" s="240">
        <v>0</v>
      </c>
      <c r="K1043" s="240">
        <v>0.378</v>
      </c>
      <c r="L1043" s="240">
        <v>0.55100000000000005</v>
      </c>
      <c r="M1043" s="240">
        <v>4.8479999999999999</v>
      </c>
      <c r="N1043" s="240">
        <v>7.0250000000000004</v>
      </c>
      <c r="O1043" s="240">
        <v>6.5869999999999997</v>
      </c>
      <c r="P1043" s="240">
        <v>12.086</v>
      </c>
      <c r="Q1043" s="240">
        <v>19.044</v>
      </c>
      <c r="R1043" s="240">
        <v>18.529</v>
      </c>
      <c r="S1043" s="240">
        <v>24.276</v>
      </c>
      <c r="T1043" s="240">
        <v>53.284999999999997</v>
      </c>
      <c r="U1043" s="240">
        <v>57.850999999999999</v>
      </c>
      <c r="V1043" s="240">
        <v>10.119</v>
      </c>
      <c r="W1043" s="240">
        <v>20.541</v>
      </c>
      <c r="X1043" s="240">
        <v>0.76100000000000001</v>
      </c>
      <c r="Y1043" s="240">
        <v>5.4359999999999999</v>
      </c>
      <c r="Z1043" s="240">
        <v>6.2089999999999996</v>
      </c>
      <c r="AA1043" s="248">
        <v>0</v>
      </c>
      <c r="AB1043" s="93"/>
    </row>
    <row r="1044" spans="1:28" ht="19.5" customHeight="1" x14ac:dyDescent="0.15">
      <c r="A1044" s="194"/>
      <c r="B1044" s="198" t="s">
        <v>65</v>
      </c>
      <c r="C1044" s="198" t="s">
        <v>159</v>
      </c>
      <c r="D1044" s="189" t="s">
        <v>160</v>
      </c>
      <c r="E1044" s="189" t="s">
        <v>184</v>
      </c>
      <c r="F1044" s="240">
        <v>154.87</v>
      </c>
      <c r="G1044" s="240">
        <v>0</v>
      </c>
      <c r="H1044" s="240">
        <v>0</v>
      </c>
      <c r="I1044" s="240">
        <v>0</v>
      </c>
      <c r="J1044" s="240">
        <v>0</v>
      </c>
      <c r="K1044" s="240">
        <v>1.42</v>
      </c>
      <c r="L1044" s="240">
        <v>2.82</v>
      </c>
      <c r="M1044" s="240">
        <v>1.19</v>
      </c>
      <c r="N1044" s="240">
        <v>0.55000000000000004</v>
      </c>
      <c r="O1044" s="240">
        <v>26.45</v>
      </c>
      <c r="P1044" s="240">
        <v>19.13</v>
      </c>
      <c r="Q1044" s="240">
        <v>22.21</v>
      </c>
      <c r="R1044" s="240">
        <v>6.71</v>
      </c>
      <c r="S1044" s="240">
        <v>8.81</v>
      </c>
      <c r="T1044" s="240">
        <v>28.54</v>
      </c>
      <c r="U1044" s="240">
        <v>31.37</v>
      </c>
      <c r="V1044" s="240">
        <v>3.2</v>
      </c>
      <c r="W1044" s="240">
        <v>2.4700000000000002</v>
      </c>
      <c r="X1044" s="240">
        <v>0</v>
      </c>
      <c r="Y1044" s="240">
        <v>0</v>
      </c>
      <c r="Z1044" s="240">
        <v>0</v>
      </c>
      <c r="AA1044" s="248">
        <v>0</v>
      </c>
      <c r="AB1044" s="93"/>
    </row>
    <row r="1045" spans="1:28" ht="19.5" customHeight="1" x14ac:dyDescent="0.15">
      <c r="A1045" s="194"/>
      <c r="B1045" s="198"/>
      <c r="C1045" s="198"/>
      <c r="D1045" s="198"/>
      <c r="E1045" s="189" t="s">
        <v>150</v>
      </c>
      <c r="F1045" s="240">
        <v>34.125</v>
      </c>
      <c r="G1045" s="240">
        <v>0</v>
      </c>
      <c r="H1045" s="240">
        <v>0</v>
      </c>
      <c r="I1045" s="240">
        <v>0</v>
      </c>
      <c r="J1045" s="240">
        <v>0</v>
      </c>
      <c r="K1045" s="240">
        <v>0.14199999999999999</v>
      </c>
      <c r="L1045" s="240">
        <v>0.33700000000000002</v>
      </c>
      <c r="M1045" s="240">
        <v>0.16700000000000001</v>
      </c>
      <c r="N1045" s="240">
        <v>8.7999999999999995E-2</v>
      </c>
      <c r="O1045" s="240">
        <v>4.7619999999999996</v>
      </c>
      <c r="P1045" s="240">
        <v>3.8250000000000002</v>
      </c>
      <c r="Q1045" s="240">
        <v>4.8860000000000001</v>
      </c>
      <c r="R1045" s="240">
        <v>1.1739999999999999</v>
      </c>
      <c r="S1045" s="240">
        <v>2.109</v>
      </c>
      <c r="T1045" s="240">
        <v>7.1979999999999897</v>
      </c>
      <c r="U1045" s="240">
        <v>8.1549999999999994</v>
      </c>
      <c r="V1045" s="240">
        <v>0.83199999999999996</v>
      </c>
      <c r="W1045" s="240">
        <v>0.45</v>
      </c>
      <c r="X1045" s="240">
        <v>0</v>
      </c>
      <c r="Y1045" s="240">
        <v>0</v>
      </c>
      <c r="Z1045" s="240">
        <v>0</v>
      </c>
      <c r="AA1045" s="248">
        <v>0</v>
      </c>
      <c r="AB1045" s="93"/>
    </row>
    <row r="1046" spans="1:28" ht="19.5" customHeight="1" x14ac:dyDescent="0.15">
      <c r="A1046" s="194" t="s">
        <v>85</v>
      </c>
      <c r="B1046" s="198"/>
      <c r="C1046" s="198"/>
      <c r="D1046" s="189" t="s">
        <v>166</v>
      </c>
      <c r="E1046" s="189" t="s">
        <v>184</v>
      </c>
      <c r="F1046" s="240">
        <v>90.65</v>
      </c>
      <c r="G1046" s="240">
        <v>0</v>
      </c>
      <c r="H1046" s="240">
        <v>0</v>
      </c>
      <c r="I1046" s="240">
        <v>0</v>
      </c>
      <c r="J1046" s="240">
        <v>0</v>
      </c>
      <c r="K1046" s="240">
        <v>0</v>
      </c>
      <c r="L1046" s="240">
        <v>0</v>
      </c>
      <c r="M1046" s="240">
        <v>0</v>
      </c>
      <c r="N1046" s="240">
        <v>0</v>
      </c>
      <c r="O1046" s="240">
        <v>0</v>
      </c>
      <c r="P1046" s="240">
        <v>0</v>
      </c>
      <c r="Q1046" s="240">
        <v>0</v>
      </c>
      <c r="R1046" s="240">
        <v>0.28000000000000003</v>
      </c>
      <c r="S1046" s="240">
        <v>0.12</v>
      </c>
      <c r="T1046" s="240">
        <v>8.75</v>
      </c>
      <c r="U1046" s="240">
        <v>3.57</v>
      </c>
      <c r="V1046" s="240">
        <v>31.81</v>
      </c>
      <c r="W1046" s="240">
        <v>32.47</v>
      </c>
      <c r="X1046" s="240">
        <v>5.26</v>
      </c>
      <c r="Y1046" s="240">
        <v>0</v>
      </c>
      <c r="Z1046" s="240">
        <v>0.41</v>
      </c>
      <c r="AA1046" s="248">
        <v>7.98</v>
      </c>
      <c r="AB1046" s="93"/>
    </row>
    <row r="1047" spans="1:28" ht="19.5" customHeight="1" x14ac:dyDescent="0.15">
      <c r="A1047" s="194"/>
      <c r="B1047" s="198"/>
      <c r="C1047" s="198" t="s">
        <v>162</v>
      </c>
      <c r="D1047" s="198"/>
      <c r="E1047" s="189" t="s">
        <v>150</v>
      </c>
      <c r="F1047" s="240">
        <v>25.888999999999999</v>
      </c>
      <c r="G1047" s="240">
        <v>0</v>
      </c>
      <c r="H1047" s="240">
        <v>0</v>
      </c>
      <c r="I1047" s="240">
        <v>0</v>
      </c>
      <c r="J1047" s="240">
        <v>0</v>
      </c>
      <c r="K1047" s="240">
        <v>0</v>
      </c>
      <c r="L1047" s="240">
        <v>0</v>
      </c>
      <c r="M1047" s="240">
        <v>0</v>
      </c>
      <c r="N1047" s="240">
        <v>0</v>
      </c>
      <c r="O1047" s="240">
        <v>0</v>
      </c>
      <c r="P1047" s="240">
        <v>0</v>
      </c>
      <c r="Q1047" s="240">
        <v>0</v>
      </c>
      <c r="R1047" s="240">
        <v>3.7999999999999999E-2</v>
      </c>
      <c r="S1047" s="240">
        <v>2.7E-2</v>
      </c>
      <c r="T1047" s="240">
        <v>2.2730000000000001</v>
      </c>
      <c r="U1047" s="240">
        <v>1.0329999999999999</v>
      </c>
      <c r="V1047" s="240">
        <v>9.2249999999999996</v>
      </c>
      <c r="W1047" s="240">
        <v>9.3529999999999998</v>
      </c>
      <c r="X1047" s="240">
        <v>1.5129999999999999</v>
      </c>
      <c r="Y1047" s="240">
        <v>0</v>
      </c>
      <c r="Z1047" s="240">
        <v>0.11899999999999999</v>
      </c>
      <c r="AA1047" s="248">
        <v>2.3079999999999998</v>
      </c>
      <c r="AB1047" s="93"/>
    </row>
    <row r="1048" spans="1:28" ht="19.5" customHeight="1" x14ac:dyDescent="0.15">
      <c r="A1048" s="194"/>
      <c r="B1048" s="198" t="s">
        <v>20</v>
      </c>
      <c r="C1048" s="198"/>
      <c r="D1048" s="189" t="s">
        <v>164</v>
      </c>
      <c r="E1048" s="189" t="s">
        <v>184</v>
      </c>
      <c r="F1048" s="240">
        <v>0</v>
      </c>
      <c r="G1048" s="240">
        <v>0</v>
      </c>
      <c r="H1048" s="240">
        <v>0</v>
      </c>
      <c r="I1048" s="240">
        <v>0</v>
      </c>
      <c r="J1048" s="240">
        <v>0</v>
      </c>
      <c r="K1048" s="240">
        <v>0</v>
      </c>
      <c r="L1048" s="240">
        <v>0</v>
      </c>
      <c r="M1048" s="240">
        <v>0</v>
      </c>
      <c r="N1048" s="240">
        <v>0</v>
      </c>
      <c r="O1048" s="240">
        <v>0</v>
      </c>
      <c r="P1048" s="240">
        <v>0</v>
      </c>
      <c r="Q1048" s="240">
        <v>0</v>
      </c>
      <c r="R1048" s="240">
        <v>0</v>
      </c>
      <c r="S1048" s="240">
        <v>0</v>
      </c>
      <c r="T1048" s="240">
        <v>0</v>
      </c>
      <c r="U1048" s="240">
        <v>0</v>
      </c>
      <c r="V1048" s="240">
        <v>0</v>
      </c>
      <c r="W1048" s="240">
        <v>0</v>
      </c>
      <c r="X1048" s="240">
        <v>0</v>
      </c>
      <c r="Y1048" s="240">
        <v>0</v>
      </c>
      <c r="Z1048" s="240">
        <v>0</v>
      </c>
      <c r="AA1048" s="248">
        <v>0</v>
      </c>
      <c r="AB1048" s="93"/>
    </row>
    <row r="1049" spans="1:28" ht="19.5" customHeight="1" x14ac:dyDescent="0.15">
      <c r="A1049" s="194"/>
      <c r="B1049" s="198"/>
      <c r="C1049" s="198"/>
      <c r="D1049" s="198"/>
      <c r="E1049" s="189" t="s">
        <v>150</v>
      </c>
      <c r="F1049" s="240">
        <v>0</v>
      </c>
      <c r="G1049" s="240">
        <v>0</v>
      </c>
      <c r="H1049" s="240">
        <v>0</v>
      </c>
      <c r="I1049" s="240">
        <v>0</v>
      </c>
      <c r="J1049" s="240">
        <v>0</v>
      </c>
      <c r="K1049" s="240">
        <v>0</v>
      </c>
      <c r="L1049" s="240">
        <v>0</v>
      </c>
      <c r="M1049" s="240">
        <v>0</v>
      </c>
      <c r="N1049" s="240">
        <v>0</v>
      </c>
      <c r="O1049" s="240">
        <v>0</v>
      </c>
      <c r="P1049" s="240">
        <v>0</v>
      </c>
      <c r="Q1049" s="240">
        <v>0</v>
      </c>
      <c r="R1049" s="240">
        <v>0</v>
      </c>
      <c r="S1049" s="240">
        <v>0</v>
      </c>
      <c r="T1049" s="240">
        <v>0</v>
      </c>
      <c r="U1049" s="240">
        <v>0</v>
      </c>
      <c r="V1049" s="240">
        <v>0</v>
      </c>
      <c r="W1049" s="240">
        <v>0</v>
      </c>
      <c r="X1049" s="240">
        <v>0</v>
      </c>
      <c r="Y1049" s="240">
        <v>0</v>
      </c>
      <c r="Z1049" s="240">
        <v>0</v>
      </c>
      <c r="AA1049" s="248">
        <v>0</v>
      </c>
      <c r="AB1049" s="93"/>
    </row>
    <row r="1050" spans="1:28" ht="19.5" customHeight="1" x14ac:dyDescent="0.15">
      <c r="A1050" s="194"/>
      <c r="B1050" s="197"/>
      <c r="C1050" s="193" t="s">
        <v>165</v>
      </c>
      <c r="D1050" s="188"/>
      <c r="E1050" s="189" t="s">
        <v>184</v>
      </c>
      <c r="F1050" s="240">
        <v>5344.08</v>
      </c>
      <c r="G1050" s="240">
        <v>0</v>
      </c>
      <c r="H1050" s="240">
        <v>28.02</v>
      </c>
      <c r="I1050" s="240">
        <v>48.23</v>
      </c>
      <c r="J1050" s="240">
        <v>57.17</v>
      </c>
      <c r="K1050" s="240">
        <v>137.65</v>
      </c>
      <c r="L1050" s="240">
        <v>184.98</v>
      </c>
      <c r="M1050" s="240">
        <v>156.41999999999999</v>
      </c>
      <c r="N1050" s="240">
        <v>215.71</v>
      </c>
      <c r="O1050" s="240">
        <v>204.99</v>
      </c>
      <c r="P1050" s="240">
        <v>169.26</v>
      </c>
      <c r="Q1050" s="240">
        <v>304.83999999999997</v>
      </c>
      <c r="R1050" s="240">
        <v>604.21</v>
      </c>
      <c r="S1050" s="240">
        <v>640.67999999999995</v>
      </c>
      <c r="T1050" s="240">
        <v>1421.87</v>
      </c>
      <c r="U1050" s="240">
        <v>772.4</v>
      </c>
      <c r="V1050" s="240">
        <v>167.12</v>
      </c>
      <c r="W1050" s="240">
        <v>160.75</v>
      </c>
      <c r="X1050" s="240">
        <v>2.08</v>
      </c>
      <c r="Y1050" s="240">
        <v>15.02</v>
      </c>
      <c r="Z1050" s="240">
        <v>0</v>
      </c>
      <c r="AA1050" s="248">
        <v>52.68</v>
      </c>
      <c r="AB1050" s="93"/>
    </row>
    <row r="1051" spans="1:28" ht="19.5" customHeight="1" thickBot="1" x14ac:dyDescent="0.2">
      <c r="A1051" s="199"/>
      <c r="B1051" s="200"/>
      <c r="C1051" s="200"/>
      <c r="D1051" s="201"/>
      <c r="E1051" s="202" t="s">
        <v>150</v>
      </c>
      <c r="F1051" s="240">
        <v>718.530000000001</v>
      </c>
      <c r="G1051" s="251">
        <v>0</v>
      </c>
      <c r="H1051" s="250">
        <v>0.253</v>
      </c>
      <c r="I1051" s="250">
        <v>1.2150000000000001</v>
      </c>
      <c r="J1051" s="250">
        <v>2.8719999999999999</v>
      </c>
      <c r="K1051" s="250">
        <v>9.6419999999999906</v>
      </c>
      <c r="L1051" s="250">
        <v>16.654</v>
      </c>
      <c r="M1051" s="250">
        <v>15.645</v>
      </c>
      <c r="N1051" s="250">
        <v>23.736999999999998</v>
      </c>
      <c r="O1051" s="250">
        <v>24.593</v>
      </c>
      <c r="P1051" s="250">
        <v>21.957999999999998</v>
      </c>
      <c r="Q1051" s="250">
        <v>42.567999999999998</v>
      </c>
      <c r="R1051" s="250">
        <v>87.518000000000498</v>
      </c>
      <c r="S1051" s="250">
        <v>92.779000000000394</v>
      </c>
      <c r="T1051" s="250">
        <v>207.49299999999999</v>
      </c>
      <c r="U1051" s="250">
        <v>113.443</v>
      </c>
      <c r="V1051" s="250">
        <v>24.382000000000001</v>
      </c>
      <c r="W1051" s="250">
        <v>23.515999999999998</v>
      </c>
      <c r="X1051" s="250">
        <v>0.30499999999999999</v>
      </c>
      <c r="Y1051" s="250">
        <v>2.21</v>
      </c>
      <c r="Z1051" s="250">
        <v>0</v>
      </c>
      <c r="AA1051" s="249">
        <v>7.7469999999999999</v>
      </c>
      <c r="AB1051" s="93"/>
    </row>
    <row r="1052" spans="1:28" ht="19.5" customHeight="1" x14ac:dyDescent="0.15">
      <c r="A1052" s="372" t="s">
        <v>119</v>
      </c>
      <c r="B1052" s="375" t="s">
        <v>120</v>
      </c>
      <c r="C1052" s="376"/>
      <c r="D1052" s="377"/>
      <c r="E1052" s="198" t="s">
        <v>184</v>
      </c>
      <c r="F1052" s="248">
        <v>432.07</v>
      </c>
    </row>
    <row r="1053" spans="1:28" ht="19.5" customHeight="1" x14ac:dyDescent="0.15">
      <c r="A1053" s="373"/>
      <c r="B1053" s="378" t="s">
        <v>206</v>
      </c>
      <c r="C1053" s="379"/>
      <c r="D1053" s="380"/>
      <c r="E1053" s="189" t="s">
        <v>184</v>
      </c>
      <c r="F1053" s="248">
        <v>149.28</v>
      </c>
    </row>
    <row r="1054" spans="1:28" ht="19.5" customHeight="1" x14ac:dyDescent="0.15">
      <c r="A1054" s="374"/>
      <c r="B1054" s="378" t="s">
        <v>207</v>
      </c>
      <c r="C1054" s="379"/>
      <c r="D1054" s="380"/>
      <c r="E1054" s="189" t="s">
        <v>184</v>
      </c>
      <c r="F1054" s="248">
        <v>282.79000000000002</v>
      </c>
    </row>
    <row r="1055" spans="1:28" ht="19.5" customHeight="1" thickBot="1" x14ac:dyDescent="0.2">
      <c r="A1055" s="381" t="s">
        <v>205</v>
      </c>
      <c r="B1055" s="382"/>
      <c r="C1055" s="382"/>
      <c r="D1055" s="383"/>
      <c r="E1055" s="203" t="s">
        <v>184</v>
      </c>
      <c r="F1055" s="247">
        <v>0.28999999999999998</v>
      </c>
    </row>
    <row r="1057" spans="1:28" ht="19.5" customHeight="1" x14ac:dyDescent="0.15">
      <c r="A1057" s="88" t="s">
        <v>387</v>
      </c>
      <c r="F1057" s="261" t="s">
        <v>520</v>
      </c>
    </row>
    <row r="1058" spans="1:28" ht="19.5" customHeight="1" thickBot="1" x14ac:dyDescent="0.2">
      <c r="A1058" s="369" t="s">
        <v>28</v>
      </c>
      <c r="B1058" s="371"/>
      <c r="C1058" s="371"/>
      <c r="D1058" s="371"/>
      <c r="E1058" s="371"/>
      <c r="F1058" s="371"/>
      <c r="G1058" s="371"/>
      <c r="H1058" s="371"/>
      <c r="I1058" s="371"/>
      <c r="J1058" s="371"/>
      <c r="K1058" s="371"/>
      <c r="L1058" s="371"/>
      <c r="M1058" s="371"/>
      <c r="N1058" s="371"/>
      <c r="O1058" s="371"/>
      <c r="P1058" s="371"/>
      <c r="Q1058" s="371"/>
      <c r="R1058" s="371"/>
      <c r="S1058" s="371"/>
      <c r="T1058" s="371"/>
      <c r="U1058" s="371"/>
      <c r="V1058" s="371"/>
      <c r="W1058" s="371"/>
      <c r="X1058" s="371"/>
      <c r="Y1058" s="371"/>
      <c r="Z1058" s="371"/>
      <c r="AA1058" s="371"/>
    </row>
    <row r="1059" spans="1:28" ht="19.5" customHeight="1" x14ac:dyDescent="0.15">
      <c r="A1059" s="185" t="s">
        <v>180</v>
      </c>
      <c r="B1059" s="186"/>
      <c r="C1059" s="186"/>
      <c r="D1059" s="186"/>
      <c r="E1059" s="186"/>
      <c r="F1059" s="90" t="s">
        <v>181</v>
      </c>
      <c r="G1059" s="91"/>
      <c r="H1059" s="91"/>
      <c r="I1059" s="91"/>
      <c r="J1059" s="91"/>
      <c r="K1059" s="91"/>
      <c r="L1059" s="91"/>
      <c r="M1059" s="91"/>
      <c r="N1059" s="91"/>
      <c r="O1059" s="91"/>
      <c r="P1059" s="91"/>
      <c r="Q1059" s="260"/>
      <c r="R1059" s="92"/>
      <c r="S1059" s="91"/>
      <c r="T1059" s="91"/>
      <c r="U1059" s="91"/>
      <c r="V1059" s="91"/>
      <c r="W1059" s="91"/>
      <c r="X1059" s="91"/>
      <c r="Y1059" s="91"/>
      <c r="Z1059" s="91"/>
      <c r="AA1059" s="259" t="s">
        <v>182</v>
      </c>
      <c r="AB1059" s="93"/>
    </row>
    <row r="1060" spans="1:28" ht="19.5" customHeight="1" x14ac:dyDescent="0.15">
      <c r="A1060" s="187" t="s">
        <v>183</v>
      </c>
      <c r="B1060" s="188"/>
      <c r="C1060" s="188"/>
      <c r="D1060" s="188"/>
      <c r="E1060" s="189" t="s">
        <v>184</v>
      </c>
      <c r="F1060" s="240">
        <v>1330.8</v>
      </c>
      <c r="G1060" s="256" t="s">
        <v>185</v>
      </c>
      <c r="H1060" s="256" t="s">
        <v>186</v>
      </c>
      <c r="I1060" s="256" t="s">
        <v>187</v>
      </c>
      <c r="J1060" s="256" t="s">
        <v>188</v>
      </c>
      <c r="K1060" s="256" t="s">
        <v>228</v>
      </c>
      <c r="L1060" s="256" t="s">
        <v>229</v>
      </c>
      <c r="M1060" s="256" t="s">
        <v>230</v>
      </c>
      <c r="N1060" s="256" t="s">
        <v>231</v>
      </c>
      <c r="O1060" s="256" t="s">
        <v>232</v>
      </c>
      <c r="P1060" s="256" t="s">
        <v>233</v>
      </c>
      <c r="Q1060" s="258" t="s">
        <v>234</v>
      </c>
      <c r="R1060" s="257" t="s">
        <v>235</v>
      </c>
      <c r="S1060" s="256" t="s">
        <v>236</v>
      </c>
      <c r="T1060" s="256" t="s">
        <v>237</v>
      </c>
      <c r="U1060" s="256" t="s">
        <v>238</v>
      </c>
      <c r="V1060" s="256" t="s">
        <v>239</v>
      </c>
      <c r="W1060" s="256" t="s">
        <v>42</v>
      </c>
      <c r="X1060" s="256" t="s">
        <v>147</v>
      </c>
      <c r="Y1060" s="256" t="s">
        <v>148</v>
      </c>
      <c r="Z1060" s="256" t="s">
        <v>149</v>
      </c>
      <c r="AA1060" s="253"/>
      <c r="AB1060" s="93"/>
    </row>
    <row r="1061" spans="1:28" ht="19.5" customHeight="1" x14ac:dyDescent="0.15">
      <c r="A1061" s="190"/>
      <c r="B1061" s="191"/>
      <c r="C1061" s="191"/>
      <c r="D1061" s="191"/>
      <c r="E1061" s="189" t="s">
        <v>150</v>
      </c>
      <c r="F1061" s="240">
        <v>328.97399999999999</v>
      </c>
      <c r="G1061" s="254"/>
      <c r="H1061" s="254"/>
      <c r="I1061" s="254"/>
      <c r="J1061" s="254"/>
      <c r="K1061" s="254"/>
      <c r="L1061" s="254"/>
      <c r="M1061" s="254"/>
      <c r="N1061" s="254"/>
      <c r="O1061" s="254"/>
      <c r="P1061" s="254"/>
      <c r="Q1061" s="255"/>
      <c r="R1061" s="94"/>
      <c r="S1061" s="254"/>
      <c r="T1061" s="254"/>
      <c r="U1061" s="254"/>
      <c r="V1061" s="254"/>
      <c r="W1061" s="254"/>
      <c r="X1061" s="254"/>
      <c r="Y1061" s="254"/>
      <c r="Z1061" s="254"/>
      <c r="AA1061" s="253" t="s">
        <v>151</v>
      </c>
      <c r="AB1061" s="93"/>
    </row>
    <row r="1062" spans="1:28" ht="19.5" customHeight="1" x14ac:dyDescent="0.15">
      <c r="A1062" s="192"/>
      <c r="B1062" s="193" t="s">
        <v>152</v>
      </c>
      <c r="C1062" s="188"/>
      <c r="D1062" s="188"/>
      <c r="E1062" s="189" t="s">
        <v>184</v>
      </c>
      <c r="F1062" s="240">
        <v>1323.22</v>
      </c>
      <c r="G1062" s="240">
        <v>0.39</v>
      </c>
      <c r="H1062" s="240">
        <v>2.62</v>
      </c>
      <c r="I1062" s="240">
        <v>4.3</v>
      </c>
      <c r="J1062" s="240">
        <v>9.18</v>
      </c>
      <c r="K1062" s="240">
        <v>16.7</v>
      </c>
      <c r="L1062" s="240">
        <v>23.56</v>
      </c>
      <c r="M1062" s="240">
        <v>45.14</v>
      </c>
      <c r="N1062" s="240">
        <v>41.47</v>
      </c>
      <c r="O1062" s="240">
        <v>19.22</v>
      </c>
      <c r="P1062" s="240">
        <v>102.48</v>
      </c>
      <c r="Q1062" s="240">
        <v>115.59</v>
      </c>
      <c r="R1062" s="240">
        <v>166.3</v>
      </c>
      <c r="S1062" s="240">
        <v>240.63</v>
      </c>
      <c r="T1062" s="240">
        <v>239.33</v>
      </c>
      <c r="U1062" s="240">
        <v>170.4</v>
      </c>
      <c r="V1062" s="240">
        <v>19.71</v>
      </c>
      <c r="W1062" s="240">
        <v>59.89</v>
      </c>
      <c r="X1062" s="240">
        <v>9.61</v>
      </c>
      <c r="Y1062" s="240">
        <v>23.07</v>
      </c>
      <c r="Z1062" s="240">
        <v>0</v>
      </c>
      <c r="AA1062" s="248">
        <v>13.63</v>
      </c>
      <c r="AB1062" s="93"/>
    </row>
    <row r="1063" spans="1:28" ht="19.5" customHeight="1" x14ac:dyDescent="0.15">
      <c r="A1063" s="194"/>
      <c r="B1063" s="195"/>
      <c r="C1063" s="191"/>
      <c r="D1063" s="191"/>
      <c r="E1063" s="189" t="s">
        <v>150</v>
      </c>
      <c r="F1063" s="240">
        <v>328.97399999999999</v>
      </c>
      <c r="G1063" s="240">
        <v>0</v>
      </c>
      <c r="H1063" s="240">
        <v>3.0000000000000001E-3</v>
      </c>
      <c r="I1063" s="240">
        <v>5.2999999999999999E-2</v>
      </c>
      <c r="J1063" s="240">
        <v>0.29499999999999998</v>
      </c>
      <c r="K1063" s="240">
        <v>2.3039999999999998</v>
      </c>
      <c r="L1063" s="240">
        <v>4.4459999999999997</v>
      </c>
      <c r="M1063" s="240">
        <v>9.7629999999999999</v>
      </c>
      <c r="N1063" s="240">
        <v>11.637</v>
      </c>
      <c r="O1063" s="240">
        <v>5.39</v>
      </c>
      <c r="P1063" s="240">
        <v>31.073</v>
      </c>
      <c r="Q1063" s="240">
        <v>34.997</v>
      </c>
      <c r="R1063" s="240">
        <v>44.033999999999899</v>
      </c>
      <c r="S1063" s="240">
        <v>56.761000000000003</v>
      </c>
      <c r="T1063" s="240">
        <v>57.603000000000002</v>
      </c>
      <c r="U1063" s="240">
        <v>36.387999999999998</v>
      </c>
      <c r="V1063" s="240">
        <v>6.2590000000000003</v>
      </c>
      <c r="W1063" s="240">
        <v>13.683999999999999</v>
      </c>
      <c r="X1063" s="240">
        <v>3.66</v>
      </c>
      <c r="Y1063" s="240">
        <v>5.7590000000000003</v>
      </c>
      <c r="Z1063" s="240">
        <v>0</v>
      </c>
      <c r="AA1063" s="248">
        <v>4.8650000000000002</v>
      </c>
      <c r="AB1063" s="93"/>
    </row>
    <row r="1064" spans="1:28" ht="19.5" customHeight="1" x14ac:dyDescent="0.15">
      <c r="A1064" s="194"/>
      <c r="B1064" s="196"/>
      <c r="C1064" s="193" t="s">
        <v>152</v>
      </c>
      <c r="D1064" s="188"/>
      <c r="E1064" s="189" t="s">
        <v>184</v>
      </c>
      <c r="F1064" s="240">
        <v>697.86</v>
      </c>
      <c r="G1064" s="240">
        <v>0.39</v>
      </c>
      <c r="H1064" s="240">
        <v>2.41</v>
      </c>
      <c r="I1064" s="240">
        <v>4.22</v>
      </c>
      <c r="J1064" s="240">
        <v>4.53</v>
      </c>
      <c r="K1064" s="240">
        <v>13.76</v>
      </c>
      <c r="L1064" s="240">
        <v>20.38</v>
      </c>
      <c r="M1064" s="240">
        <v>38.1</v>
      </c>
      <c r="N1064" s="240">
        <v>39.61</v>
      </c>
      <c r="O1064" s="240">
        <v>16.14</v>
      </c>
      <c r="P1064" s="240">
        <v>97.27</v>
      </c>
      <c r="Q1064" s="240">
        <v>89.69</v>
      </c>
      <c r="R1064" s="240">
        <v>90.97</v>
      </c>
      <c r="S1064" s="240">
        <v>95.87</v>
      </c>
      <c r="T1064" s="240">
        <v>83.63</v>
      </c>
      <c r="U1064" s="240">
        <v>41.53</v>
      </c>
      <c r="V1064" s="240">
        <v>12.47</v>
      </c>
      <c r="W1064" s="240">
        <v>18.25</v>
      </c>
      <c r="X1064" s="240">
        <v>8.5399999999999991</v>
      </c>
      <c r="Y1064" s="240">
        <v>9.51</v>
      </c>
      <c r="Z1064" s="240">
        <v>0</v>
      </c>
      <c r="AA1064" s="248">
        <v>10.59</v>
      </c>
      <c r="AB1064" s="93"/>
    </row>
    <row r="1065" spans="1:28" ht="19.5" customHeight="1" x14ac:dyDescent="0.15">
      <c r="A1065" s="194"/>
      <c r="B1065" s="197"/>
      <c r="C1065" s="197"/>
      <c r="D1065" s="191"/>
      <c r="E1065" s="189" t="s">
        <v>150</v>
      </c>
      <c r="F1065" s="240">
        <v>238.851</v>
      </c>
      <c r="G1065" s="240">
        <v>0</v>
      </c>
      <c r="H1065" s="240">
        <v>0</v>
      </c>
      <c r="I1065" s="240">
        <v>5.0999999999999997E-2</v>
      </c>
      <c r="J1065" s="240">
        <v>5.6000000000000001E-2</v>
      </c>
      <c r="K1065" s="240">
        <v>2.097</v>
      </c>
      <c r="L1065" s="240">
        <v>4.165</v>
      </c>
      <c r="M1065" s="240">
        <v>9.0589999999999993</v>
      </c>
      <c r="N1065" s="240">
        <v>11.432</v>
      </c>
      <c r="O1065" s="240">
        <v>5.0209999999999999</v>
      </c>
      <c r="P1065" s="240">
        <v>30.382999999999999</v>
      </c>
      <c r="Q1065" s="240">
        <v>31.268000000000001</v>
      </c>
      <c r="R1065" s="240">
        <v>33.738999999999997</v>
      </c>
      <c r="S1065" s="240">
        <v>37.031999999999996</v>
      </c>
      <c r="T1065" s="240">
        <v>33.433</v>
      </c>
      <c r="U1065" s="240">
        <v>16.927</v>
      </c>
      <c r="V1065" s="240">
        <v>4.9390000000000001</v>
      </c>
      <c r="W1065" s="240">
        <v>7.4820000000000002</v>
      </c>
      <c r="X1065" s="240">
        <v>3.5030000000000001</v>
      </c>
      <c r="Y1065" s="240">
        <v>3.9009999999999998</v>
      </c>
      <c r="Z1065" s="240">
        <v>0</v>
      </c>
      <c r="AA1065" s="248">
        <v>4.3630000000000004</v>
      </c>
      <c r="AB1065" s="93"/>
    </row>
    <row r="1066" spans="1:28" ht="19.5" customHeight="1" x14ac:dyDescent="0.15">
      <c r="A1066" s="194"/>
      <c r="B1066" s="198"/>
      <c r="C1066" s="189"/>
      <c r="D1066" s="189" t="s">
        <v>153</v>
      </c>
      <c r="E1066" s="189" t="s">
        <v>184</v>
      </c>
      <c r="F1066" s="240">
        <v>696.73</v>
      </c>
      <c r="G1066" s="240">
        <v>0.39</v>
      </c>
      <c r="H1066" s="240">
        <v>2.41</v>
      </c>
      <c r="I1066" s="240">
        <v>4.22</v>
      </c>
      <c r="J1066" s="240">
        <v>4.4800000000000004</v>
      </c>
      <c r="K1066" s="240">
        <v>13.76</v>
      </c>
      <c r="L1066" s="240">
        <v>20.38</v>
      </c>
      <c r="M1066" s="240">
        <v>38.1</v>
      </c>
      <c r="N1066" s="240">
        <v>39.61</v>
      </c>
      <c r="O1066" s="240">
        <v>15.72</v>
      </c>
      <c r="P1066" s="240">
        <v>97.27</v>
      </c>
      <c r="Q1066" s="240">
        <v>89.69</v>
      </c>
      <c r="R1066" s="240">
        <v>90.76</v>
      </c>
      <c r="S1066" s="240">
        <v>95.87</v>
      </c>
      <c r="T1066" s="240">
        <v>83.61</v>
      </c>
      <c r="U1066" s="240">
        <v>41.21</v>
      </c>
      <c r="V1066" s="240">
        <v>12.36</v>
      </c>
      <c r="W1066" s="240">
        <v>18.25</v>
      </c>
      <c r="X1066" s="240">
        <v>8.5399999999999991</v>
      </c>
      <c r="Y1066" s="240">
        <v>9.51</v>
      </c>
      <c r="Z1066" s="240">
        <v>0</v>
      </c>
      <c r="AA1066" s="248">
        <v>10.59</v>
      </c>
      <c r="AB1066" s="93"/>
    </row>
    <row r="1067" spans="1:28" ht="19.5" customHeight="1" x14ac:dyDescent="0.15">
      <c r="A1067" s="194"/>
      <c r="B1067" s="198" t="s">
        <v>154</v>
      </c>
      <c r="C1067" s="198"/>
      <c r="D1067" s="198"/>
      <c r="E1067" s="189" t="s">
        <v>150</v>
      </c>
      <c r="F1067" s="240">
        <v>238.65100000000001</v>
      </c>
      <c r="G1067" s="240">
        <v>0</v>
      </c>
      <c r="H1067" s="240">
        <v>0</v>
      </c>
      <c r="I1067" s="240">
        <v>5.0999999999999997E-2</v>
      </c>
      <c r="J1067" s="240">
        <v>5.2999999999999999E-2</v>
      </c>
      <c r="K1067" s="240">
        <v>2.097</v>
      </c>
      <c r="L1067" s="240">
        <v>4.165</v>
      </c>
      <c r="M1067" s="240">
        <v>9.0589999999999993</v>
      </c>
      <c r="N1067" s="240">
        <v>11.432</v>
      </c>
      <c r="O1067" s="240">
        <v>4.915</v>
      </c>
      <c r="P1067" s="240">
        <v>30.382999999999999</v>
      </c>
      <c r="Q1067" s="240">
        <v>31.268000000000001</v>
      </c>
      <c r="R1067" s="240">
        <v>33.709000000000003</v>
      </c>
      <c r="S1067" s="240">
        <v>37.031999999999996</v>
      </c>
      <c r="T1067" s="240">
        <v>33.430999999999997</v>
      </c>
      <c r="U1067" s="240">
        <v>16.88</v>
      </c>
      <c r="V1067" s="240">
        <v>4.9269999999999996</v>
      </c>
      <c r="W1067" s="240">
        <v>7.4820000000000002</v>
      </c>
      <c r="X1067" s="240">
        <v>3.5030000000000001</v>
      </c>
      <c r="Y1067" s="240">
        <v>3.9009999999999998</v>
      </c>
      <c r="Z1067" s="240">
        <v>0</v>
      </c>
      <c r="AA1067" s="248">
        <v>4.3630000000000004</v>
      </c>
      <c r="AB1067" s="93"/>
    </row>
    <row r="1068" spans="1:28" ht="19.5" customHeight="1" x14ac:dyDescent="0.15">
      <c r="A1068" s="194" t="s">
        <v>155</v>
      </c>
      <c r="B1068" s="198"/>
      <c r="C1068" s="198" t="s">
        <v>10</v>
      </c>
      <c r="D1068" s="189" t="s">
        <v>156</v>
      </c>
      <c r="E1068" s="189" t="s">
        <v>184</v>
      </c>
      <c r="F1068" s="240">
        <v>642.52</v>
      </c>
      <c r="G1068" s="240">
        <v>0</v>
      </c>
      <c r="H1068" s="240">
        <v>1.79</v>
      </c>
      <c r="I1068" s="240">
        <v>0.73</v>
      </c>
      <c r="J1068" s="240">
        <v>0</v>
      </c>
      <c r="K1068" s="240">
        <v>12.08</v>
      </c>
      <c r="L1068" s="240">
        <v>19.579999999999998</v>
      </c>
      <c r="M1068" s="240">
        <v>34.5</v>
      </c>
      <c r="N1068" s="240">
        <v>39.01</v>
      </c>
      <c r="O1068" s="240">
        <v>14.76</v>
      </c>
      <c r="P1068" s="240">
        <v>78.11</v>
      </c>
      <c r="Q1068" s="240">
        <v>79.41</v>
      </c>
      <c r="R1068" s="240">
        <v>85.5</v>
      </c>
      <c r="S1068" s="240">
        <v>93.13</v>
      </c>
      <c r="T1068" s="240">
        <v>83.5</v>
      </c>
      <c r="U1068" s="240">
        <v>41.17</v>
      </c>
      <c r="V1068" s="240">
        <v>12.36</v>
      </c>
      <c r="W1068" s="240">
        <v>18.25</v>
      </c>
      <c r="X1068" s="240">
        <v>8.5399999999999991</v>
      </c>
      <c r="Y1068" s="240">
        <v>9.51</v>
      </c>
      <c r="Z1068" s="240">
        <v>0</v>
      </c>
      <c r="AA1068" s="248">
        <v>10.59</v>
      </c>
      <c r="AB1068" s="93"/>
    </row>
    <row r="1069" spans="1:28" ht="19.5" customHeight="1" x14ac:dyDescent="0.15">
      <c r="A1069" s="194"/>
      <c r="B1069" s="198"/>
      <c r="C1069" s="198"/>
      <c r="D1069" s="198"/>
      <c r="E1069" s="189" t="s">
        <v>150</v>
      </c>
      <c r="F1069" s="240">
        <v>229.70599999999999</v>
      </c>
      <c r="G1069" s="240">
        <v>0</v>
      </c>
      <c r="H1069" s="240">
        <v>0</v>
      </c>
      <c r="I1069" s="240">
        <v>5.0999999999999997E-2</v>
      </c>
      <c r="J1069" s="240">
        <v>0</v>
      </c>
      <c r="K1069" s="240">
        <v>2.0529999999999999</v>
      </c>
      <c r="L1069" s="240">
        <v>4.1139999999999999</v>
      </c>
      <c r="M1069" s="240">
        <v>8.6359999999999992</v>
      </c>
      <c r="N1069" s="240">
        <v>11.316000000000001</v>
      </c>
      <c r="O1069" s="240">
        <v>4.726</v>
      </c>
      <c r="P1069" s="240">
        <v>26.544</v>
      </c>
      <c r="Q1069" s="240">
        <v>28.975000000000001</v>
      </c>
      <c r="R1069" s="240">
        <v>32.488999999999997</v>
      </c>
      <c r="S1069" s="240">
        <v>36.353000000000002</v>
      </c>
      <c r="T1069" s="240">
        <v>33.402999999999999</v>
      </c>
      <c r="U1069" s="240">
        <v>16.87</v>
      </c>
      <c r="V1069" s="240">
        <v>4.9269999999999996</v>
      </c>
      <c r="W1069" s="240">
        <v>7.4820000000000002</v>
      </c>
      <c r="X1069" s="240">
        <v>3.5030000000000001</v>
      </c>
      <c r="Y1069" s="240">
        <v>3.9009999999999998</v>
      </c>
      <c r="Z1069" s="240">
        <v>0</v>
      </c>
      <c r="AA1069" s="248">
        <v>4.3630000000000004</v>
      </c>
      <c r="AB1069" s="93"/>
    </row>
    <row r="1070" spans="1:28" ht="19.5" customHeight="1" x14ac:dyDescent="0.15">
      <c r="A1070" s="194"/>
      <c r="B1070" s="198"/>
      <c r="C1070" s="198"/>
      <c r="D1070" s="189" t="s">
        <v>157</v>
      </c>
      <c r="E1070" s="189" t="s">
        <v>184</v>
      </c>
      <c r="F1070" s="240">
        <v>11.97</v>
      </c>
      <c r="G1070" s="240">
        <v>0</v>
      </c>
      <c r="H1070" s="240">
        <v>0</v>
      </c>
      <c r="I1070" s="240">
        <v>0</v>
      </c>
      <c r="J1070" s="240">
        <v>0</v>
      </c>
      <c r="K1070" s="240">
        <v>0</v>
      </c>
      <c r="L1070" s="240">
        <v>0</v>
      </c>
      <c r="M1070" s="240">
        <v>0</v>
      </c>
      <c r="N1070" s="240">
        <v>0.2</v>
      </c>
      <c r="O1070" s="240">
        <v>0</v>
      </c>
      <c r="P1070" s="240">
        <v>6.6</v>
      </c>
      <c r="Q1070" s="240">
        <v>1.43</v>
      </c>
      <c r="R1070" s="240">
        <v>1.62</v>
      </c>
      <c r="S1070" s="240">
        <v>2.12</v>
      </c>
      <c r="T1070" s="240">
        <v>0</v>
      </c>
      <c r="U1070" s="240">
        <v>0</v>
      </c>
      <c r="V1070" s="240">
        <v>0</v>
      </c>
      <c r="W1070" s="240">
        <v>0</v>
      </c>
      <c r="X1070" s="240">
        <v>0</v>
      </c>
      <c r="Y1070" s="240">
        <v>0</v>
      </c>
      <c r="Z1070" s="240">
        <v>0</v>
      </c>
      <c r="AA1070" s="248">
        <v>0</v>
      </c>
      <c r="AB1070" s="93"/>
    </row>
    <row r="1071" spans="1:28" ht="19.5" customHeight="1" x14ac:dyDescent="0.15">
      <c r="A1071" s="194"/>
      <c r="B1071" s="198"/>
      <c r="C1071" s="198"/>
      <c r="D1071" s="198"/>
      <c r="E1071" s="189" t="s">
        <v>150</v>
      </c>
      <c r="F1071" s="240">
        <v>2.5449999999999999</v>
      </c>
      <c r="G1071" s="240">
        <v>0</v>
      </c>
      <c r="H1071" s="240">
        <v>0</v>
      </c>
      <c r="I1071" s="240">
        <v>0</v>
      </c>
      <c r="J1071" s="240">
        <v>0</v>
      </c>
      <c r="K1071" s="240">
        <v>0</v>
      </c>
      <c r="L1071" s="240">
        <v>0</v>
      </c>
      <c r="M1071" s="240">
        <v>0</v>
      </c>
      <c r="N1071" s="240">
        <v>3.2000000000000001E-2</v>
      </c>
      <c r="O1071" s="240">
        <v>0</v>
      </c>
      <c r="P1071" s="240">
        <v>1.32</v>
      </c>
      <c r="Q1071" s="240">
        <v>0.312</v>
      </c>
      <c r="R1071" s="240">
        <v>0.373</v>
      </c>
      <c r="S1071" s="240">
        <v>0.50800000000000001</v>
      </c>
      <c r="T1071" s="240">
        <v>0</v>
      </c>
      <c r="U1071" s="240">
        <v>0</v>
      </c>
      <c r="V1071" s="240">
        <v>0</v>
      </c>
      <c r="W1071" s="240">
        <v>0</v>
      </c>
      <c r="X1071" s="240">
        <v>0</v>
      </c>
      <c r="Y1071" s="240">
        <v>0</v>
      </c>
      <c r="Z1071" s="240">
        <v>0</v>
      </c>
      <c r="AA1071" s="248">
        <v>0</v>
      </c>
      <c r="AB1071" s="93"/>
    </row>
    <row r="1072" spans="1:28" ht="19.5" customHeight="1" x14ac:dyDescent="0.15">
      <c r="A1072" s="194"/>
      <c r="B1072" s="198" t="s">
        <v>158</v>
      </c>
      <c r="C1072" s="198" t="s">
        <v>159</v>
      </c>
      <c r="D1072" s="189" t="s">
        <v>160</v>
      </c>
      <c r="E1072" s="189" t="s">
        <v>184</v>
      </c>
      <c r="F1072" s="240">
        <v>26.98</v>
      </c>
      <c r="G1072" s="240">
        <v>0</v>
      </c>
      <c r="H1072" s="240">
        <v>0</v>
      </c>
      <c r="I1072" s="240">
        <v>0</v>
      </c>
      <c r="J1072" s="240">
        <v>0</v>
      </c>
      <c r="K1072" s="240">
        <v>0</v>
      </c>
      <c r="L1072" s="240">
        <v>0.25</v>
      </c>
      <c r="M1072" s="240">
        <v>2.1</v>
      </c>
      <c r="N1072" s="240">
        <v>0</v>
      </c>
      <c r="O1072" s="240">
        <v>0.53</v>
      </c>
      <c r="P1072" s="240">
        <v>12.43</v>
      </c>
      <c r="Q1072" s="240">
        <v>7.89</v>
      </c>
      <c r="R1072" s="240">
        <v>3.54</v>
      </c>
      <c r="S1072" s="240">
        <v>0.09</v>
      </c>
      <c r="T1072" s="240">
        <v>0.11</v>
      </c>
      <c r="U1072" s="240">
        <v>0.04</v>
      </c>
      <c r="V1072" s="240">
        <v>0</v>
      </c>
      <c r="W1072" s="240">
        <v>0</v>
      </c>
      <c r="X1072" s="240">
        <v>0</v>
      </c>
      <c r="Y1072" s="240">
        <v>0</v>
      </c>
      <c r="Z1072" s="240">
        <v>0</v>
      </c>
      <c r="AA1072" s="248">
        <v>0</v>
      </c>
      <c r="AB1072" s="93"/>
    </row>
    <row r="1073" spans="1:28" ht="19.5" customHeight="1" x14ac:dyDescent="0.15">
      <c r="A1073" s="194"/>
      <c r="B1073" s="198"/>
      <c r="C1073" s="198"/>
      <c r="D1073" s="198"/>
      <c r="E1073" s="189" t="s">
        <v>150</v>
      </c>
      <c r="F1073" s="240">
        <v>5.5170000000000003</v>
      </c>
      <c r="G1073" s="240">
        <v>0</v>
      </c>
      <c r="H1073" s="240">
        <v>0</v>
      </c>
      <c r="I1073" s="240">
        <v>0</v>
      </c>
      <c r="J1073" s="240">
        <v>0</v>
      </c>
      <c r="K1073" s="240">
        <v>0</v>
      </c>
      <c r="L1073" s="240">
        <v>0.03</v>
      </c>
      <c r="M1073" s="240">
        <v>0.29399999999999998</v>
      </c>
      <c r="N1073" s="240">
        <v>0</v>
      </c>
      <c r="O1073" s="240">
        <v>9.6000000000000002E-2</v>
      </c>
      <c r="P1073" s="240">
        <v>2.4860000000000002</v>
      </c>
      <c r="Q1073" s="240">
        <v>1.7310000000000001</v>
      </c>
      <c r="R1073" s="240">
        <v>0.82</v>
      </c>
      <c r="S1073" s="240">
        <v>2.1999999999999999E-2</v>
      </c>
      <c r="T1073" s="240">
        <v>2.8000000000000001E-2</v>
      </c>
      <c r="U1073" s="240">
        <v>0.01</v>
      </c>
      <c r="V1073" s="240">
        <v>0</v>
      </c>
      <c r="W1073" s="240">
        <v>0</v>
      </c>
      <c r="X1073" s="240">
        <v>0</v>
      </c>
      <c r="Y1073" s="240">
        <v>0</v>
      </c>
      <c r="Z1073" s="240">
        <v>0</v>
      </c>
      <c r="AA1073" s="248">
        <v>0</v>
      </c>
      <c r="AB1073" s="93"/>
    </row>
    <row r="1074" spans="1:28" ht="19.5" customHeight="1" x14ac:dyDescent="0.15">
      <c r="A1074" s="194"/>
      <c r="B1074" s="198"/>
      <c r="C1074" s="198"/>
      <c r="D1074" s="189" t="s">
        <v>161</v>
      </c>
      <c r="E1074" s="189" t="s">
        <v>184</v>
      </c>
      <c r="F1074" s="240">
        <v>12.17</v>
      </c>
      <c r="G1074" s="240">
        <v>0.39</v>
      </c>
      <c r="H1074" s="240">
        <v>0.4</v>
      </c>
      <c r="I1074" s="240">
        <v>3.49</v>
      </c>
      <c r="J1074" s="240">
        <v>4.4800000000000004</v>
      </c>
      <c r="K1074" s="240">
        <v>1.68</v>
      </c>
      <c r="L1074" s="240">
        <v>0.55000000000000004</v>
      </c>
      <c r="M1074" s="240">
        <v>1.18</v>
      </c>
      <c r="N1074" s="240">
        <v>0</v>
      </c>
      <c r="O1074" s="240">
        <v>0</v>
      </c>
      <c r="P1074" s="240">
        <v>0</v>
      </c>
      <c r="Q1074" s="240">
        <v>0</v>
      </c>
      <c r="R1074" s="240">
        <v>0</v>
      </c>
      <c r="S1074" s="240">
        <v>0</v>
      </c>
      <c r="T1074" s="240">
        <v>0</v>
      </c>
      <c r="U1074" s="240">
        <v>0</v>
      </c>
      <c r="V1074" s="240">
        <v>0</v>
      </c>
      <c r="W1074" s="240">
        <v>0</v>
      </c>
      <c r="X1074" s="240">
        <v>0</v>
      </c>
      <c r="Y1074" s="240">
        <v>0</v>
      </c>
      <c r="Z1074" s="240">
        <v>0</v>
      </c>
      <c r="AA1074" s="248">
        <v>0</v>
      </c>
      <c r="AB1074" s="93"/>
    </row>
    <row r="1075" spans="1:28" ht="19.5" customHeight="1" x14ac:dyDescent="0.15">
      <c r="A1075" s="194"/>
      <c r="B1075" s="198"/>
      <c r="C1075" s="198"/>
      <c r="D1075" s="198"/>
      <c r="E1075" s="189" t="s">
        <v>150</v>
      </c>
      <c r="F1075" s="240">
        <v>0.186</v>
      </c>
      <c r="G1075" s="240">
        <v>0</v>
      </c>
      <c r="H1075" s="240">
        <v>0</v>
      </c>
      <c r="I1075" s="240">
        <v>0</v>
      </c>
      <c r="J1075" s="240">
        <v>5.2999999999999999E-2</v>
      </c>
      <c r="K1075" s="240">
        <v>4.3999999999999997E-2</v>
      </c>
      <c r="L1075" s="240">
        <v>2.1000000000000001E-2</v>
      </c>
      <c r="M1075" s="240">
        <v>6.8000000000000005E-2</v>
      </c>
      <c r="N1075" s="240">
        <v>0</v>
      </c>
      <c r="O1075" s="240">
        <v>0</v>
      </c>
      <c r="P1075" s="240">
        <v>0</v>
      </c>
      <c r="Q1075" s="240">
        <v>0</v>
      </c>
      <c r="R1075" s="240">
        <v>0</v>
      </c>
      <c r="S1075" s="240">
        <v>0</v>
      </c>
      <c r="T1075" s="240">
        <v>0</v>
      </c>
      <c r="U1075" s="240">
        <v>0</v>
      </c>
      <c r="V1075" s="240">
        <v>0</v>
      </c>
      <c r="W1075" s="240">
        <v>0</v>
      </c>
      <c r="X1075" s="240">
        <v>0</v>
      </c>
      <c r="Y1075" s="240">
        <v>0</v>
      </c>
      <c r="Z1075" s="240">
        <v>0</v>
      </c>
      <c r="AA1075" s="248">
        <v>0</v>
      </c>
      <c r="AB1075" s="93"/>
    </row>
    <row r="1076" spans="1:28" ht="19.5" customHeight="1" x14ac:dyDescent="0.15">
      <c r="A1076" s="194"/>
      <c r="B1076" s="198"/>
      <c r="C1076" s="198" t="s">
        <v>162</v>
      </c>
      <c r="D1076" s="189" t="s">
        <v>163</v>
      </c>
      <c r="E1076" s="189" t="s">
        <v>184</v>
      </c>
      <c r="F1076" s="240">
        <v>3.09</v>
      </c>
      <c r="G1076" s="240">
        <v>0</v>
      </c>
      <c r="H1076" s="240">
        <v>0.22</v>
      </c>
      <c r="I1076" s="240">
        <v>0</v>
      </c>
      <c r="J1076" s="240">
        <v>0</v>
      </c>
      <c r="K1076" s="240">
        <v>0</v>
      </c>
      <c r="L1076" s="240">
        <v>0</v>
      </c>
      <c r="M1076" s="240">
        <v>0.32</v>
      </c>
      <c r="N1076" s="240">
        <v>0.4</v>
      </c>
      <c r="O1076" s="240">
        <v>0.43</v>
      </c>
      <c r="P1076" s="240">
        <v>0.13</v>
      </c>
      <c r="Q1076" s="240">
        <v>0.96</v>
      </c>
      <c r="R1076" s="240">
        <v>0.1</v>
      </c>
      <c r="S1076" s="240">
        <v>0.53</v>
      </c>
      <c r="T1076" s="240">
        <v>0</v>
      </c>
      <c r="U1076" s="240">
        <v>0</v>
      </c>
      <c r="V1076" s="240">
        <v>0</v>
      </c>
      <c r="W1076" s="240">
        <v>0</v>
      </c>
      <c r="X1076" s="240">
        <v>0</v>
      </c>
      <c r="Y1076" s="240">
        <v>0</v>
      </c>
      <c r="Z1076" s="240">
        <v>0</v>
      </c>
      <c r="AA1076" s="248">
        <v>0</v>
      </c>
      <c r="AB1076" s="93"/>
    </row>
    <row r="1077" spans="1:28" ht="19.5" customHeight="1" x14ac:dyDescent="0.15">
      <c r="A1077" s="194"/>
      <c r="B1077" s="198" t="s">
        <v>20</v>
      </c>
      <c r="C1077" s="198"/>
      <c r="D1077" s="198"/>
      <c r="E1077" s="189" t="s">
        <v>150</v>
      </c>
      <c r="F1077" s="240">
        <v>0.69699999999999995</v>
      </c>
      <c r="G1077" s="240">
        <v>0</v>
      </c>
      <c r="H1077" s="240">
        <v>0</v>
      </c>
      <c r="I1077" s="240">
        <v>0</v>
      </c>
      <c r="J1077" s="240">
        <v>0</v>
      </c>
      <c r="K1077" s="240">
        <v>0</v>
      </c>
      <c r="L1077" s="240">
        <v>0</v>
      </c>
      <c r="M1077" s="240">
        <v>6.0999999999999999E-2</v>
      </c>
      <c r="N1077" s="240">
        <v>8.4000000000000005E-2</v>
      </c>
      <c r="O1077" s="240">
        <v>9.2999999999999999E-2</v>
      </c>
      <c r="P1077" s="240">
        <v>3.3000000000000002E-2</v>
      </c>
      <c r="Q1077" s="240">
        <v>0.25</v>
      </c>
      <c r="R1077" s="240">
        <v>2.7E-2</v>
      </c>
      <c r="S1077" s="240">
        <v>0.14899999999999999</v>
      </c>
      <c r="T1077" s="240">
        <v>0</v>
      </c>
      <c r="U1077" s="240">
        <v>0</v>
      </c>
      <c r="V1077" s="240">
        <v>0</v>
      </c>
      <c r="W1077" s="240">
        <v>0</v>
      </c>
      <c r="X1077" s="240">
        <v>0</v>
      </c>
      <c r="Y1077" s="240">
        <v>0</v>
      </c>
      <c r="Z1077" s="240">
        <v>0</v>
      </c>
      <c r="AA1077" s="248">
        <v>0</v>
      </c>
      <c r="AB1077" s="93"/>
    </row>
    <row r="1078" spans="1:28" ht="19.5" customHeight="1" x14ac:dyDescent="0.15">
      <c r="A1078" s="194"/>
      <c r="B1078" s="198"/>
      <c r="C1078" s="198"/>
      <c r="D1078" s="189" t="s">
        <v>164</v>
      </c>
      <c r="E1078" s="189" t="s">
        <v>184</v>
      </c>
      <c r="F1078" s="240">
        <v>0</v>
      </c>
      <c r="G1078" s="240">
        <v>0</v>
      </c>
      <c r="H1078" s="240">
        <v>0</v>
      </c>
      <c r="I1078" s="240">
        <v>0</v>
      </c>
      <c r="J1078" s="240">
        <v>0</v>
      </c>
      <c r="K1078" s="240">
        <v>0</v>
      </c>
      <c r="L1078" s="240">
        <v>0</v>
      </c>
      <c r="M1078" s="240">
        <v>0</v>
      </c>
      <c r="N1078" s="240">
        <v>0</v>
      </c>
      <c r="O1078" s="240">
        <v>0</v>
      </c>
      <c r="P1078" s="240">
        <v>0</v>
      </c>
      <c r="Q1078" s="240">
        <v>0</v>
      </c>
      <c r="R1078" s="240">
        <v>0</v>
      </c>
      <c r="S1078" s="240">
        <v>0</v>
      </c>
      <c r="T1078" s="240">
        <v>0</v>
      </c>
      <c r="U1078" s="240">
        <v>0</v>
      </c>
      <c r="V1078" s="240">
        <v>0</v>
      </c>
      <c r="W1078" s="240">
        <v>0</v>
      </c>
      <c r="X1078" s="240">
        <v>0</v>
      </c>
      <c r="Y1078" s="240">
        <v>0</v>
      </c>
      <c r="Z1078" s="240">
        <v>0</v>
      </c>
      <c r="AA1078" s="248">
        <v>0</v>
      </c>
      <c r="AB1078" s="93"/>
    </row>
    <row r="1079" spans="1:28" ht="19.5" customHeight="1" x14ac:dyDescent="0.15">
      <c r="A1079" s="194" t="s">
        <v>227</v>
      </c>
      <c r="B1079" s="198"/>
      <c r="C1079" s="198"/>
      <c r="D1079" s="198"/>
      <c r="E1079" s="189" t="s">
        <v>150</v>
      </c>
      <c r="F1079" s="240">
        <v>0</v>
      </c>
      <c r="G1079" s="240">
        <v>0</v>
      </c>
      <c r="H1079" s="240">
        <v>0</v>
      </c>
      <c r="I1079" s="240">
        <v>0</v>
      </c>
      <c r="J1079" s="240">
        <v>0</v>
      </c>
      <c r="K1079" s="240">
        <v>0</v>
      </c>
      <c r="L1079" s="240">
        <v>0</v>
      </c>
      <c r="M1079" s="240">
        <v>0</v>
      </c>
      <c r="N1079" s="240">
        <v>0</v>
      </c>
      <c r="O1079" s="240">
        <v>0</v>
      </c>
      <c r="P1079" s="240">
        <v>0</v>
      </c>
      <c r="Q1079" s="240">
        <v>0</v>
      </c>
      <c r="R1079" s="240">
        <v>0</v>
      </c>
      <c r="S1079" s="240">
        <v>0</v>
      </c>
      <c r="T1079" s="240">
        <v>0</v>
      </c>
      <c r="U1079" s="240">
        <v>0</v>
      </c>
      <c r="V1079" s="240">
        <v>0</v>
      </c>
      <c r="W1079" s="240">
        <v>0</v>
      </c>
      <c r="X1079" s="240">
        <v>0</v>
      </c>
      <c r="Y1079" s="240">
        <v>0</v>
      </c>
      <c r="Z1079" s="240">
        <v>0</v>
      </c>
      <c r="AA1079" s="248">
        <v>0</v>
      </c>
      <c r="AB1079" s="93"/>
    </row>
    <row r="1080" spans="1:28" ht="19.5" customHeight="1" x14ac:dyDescent="0.15">
      <c r="A1080" s="194"/>
      <c r="B1080" s="197"/>
      <c r="C1080" s="193" t="s">
        <v>165</v>
      </c>
      <c r="D1080" s="188"/>
      <c r="E1080" s="189" t="s">
        <v>184</v>
      </c>
      <c r="F1080" s="240">
        <v>1.1299999999999999</v>
      </c>
      <c r="G1080" s="240">
        <v>0</v>
      </c>
      <c r="H1080" s="240">
        <v>0</v>
      </c>
      <c r="I1080" s="240">
        <v>0</v>
      </c>
      <c r="J1080" s="240">
        <v>0.05</v>
      </c>
      <c r="K1080" s="240">
        <v>0</v>
      </c>
      <c r="L1080" s="240">
        <v>0</v>
      </c>
      <c r="M1080" s="240">
        <v>0</v>
      </c>
      <c r="N1080" s="240">
        <v>0</v>
      </c>
      <c r="O1080" s="240">
        <v>0.42</v>
      </c>
      <c r="P1080" s="240">
        <v>0</v>
      </c>
      <c r="Q1080" s="240">
        <v>0</v>
      </c>
      <c r="R1080" s="240">
        <v>0.21</v>
      </c>
      <c r="S1080" s="240">
        <v>0</v>
      </c>
      <c r="T1080" s="240">
        <v>0.02</v>
      </c>
      <c r="U1080" s="240">
        <v>0.32</v>
      </c>
      <c r="V1080" s="240">
        <v>0.11</v>
      </c>
      <c r="W1080" s="240">
        <v>0</v>
      </c>
      <c r="X1080" s="240">
        <v>0</v>
      </c>
      <c r="Y1080" s="240">
        <v>0</v>
      </c>
      <c r="Z1080" s="240">
        <v>0</v>
      </c>
      <c r="AA1080" s="248">
        <v>0</v>
      </c>
      <c r="AB1080" s="93"/>
    </row>
    <row r="1081" spans="1:28" ht="19.5" customHeight="1" x14ac:dyDescent="0.15">
      <c r="A1081" s="194"/>
      <c r="B1081" s="197"/>
      <c r="C1081" s="197"/>
      <c r="D1081" s="191"/>
      <c r="E1081" s="189" t="s">
        <v>150</v>
      </c>
      <c r="F1081" s="240">
        <v>0.2</v>
      </c>
      <c r="G1081" s="240">
        <v>0</v>
      </c>
      <c r="H1081" s="240">
        <v>0</v>
      </c>
      <c r="I1081" s="240">
        <v>0</v>
      </c>
      <c r="J1081" s="240">
        <v>3.0000000000000001E-3</v>
      </c>
      <c r="K1081" s="240">
        <v>0</v>
      </c>
      <c r="L1081" s="240">
        <v>0</v>
      </c>
      <c r="M1081" s="240">
        <v>0</v>
      </c>
      <c r="N1081" s="240">
        <v>0</v>
      </c>
      <c r="O1081" s="240">
        <v>0.106</v>
      </c>
      <c r="P1081" s="240">
        <v>0</v>
      </c>
      <c r="Q1081" s="240">
        <v>0</v>
      </c>
      <c r="R1081" s="240">
        <v>0.03</v>
      </c>
      <c r="S1081" s="240">
        <v>0</v>
      </c>
      <c r="T1081" s="240">
        <v>2E-3</v>
      </c>
      <c r="U1081" s="240">
        <v>4.7E-2</v>
      </c>
      <c r="V1081" s="240">
        <v>1.2E-2</v>
      </c>
      <c r="W1081" s="240">
        <v>0</v>
      </c>
      <c r="X1081" s="240">
        <v>0</v>
      </c>
      <c r="Y1081" s="240">
        <v>0</v>
      </c>
      <c r="Z1081" s="240">
        <v>0</v>
      </c>
      <c r="AA1081" s="248">
        <v>0</v>
      </c>
      <c r="AB1081" s="93"/>
    </row>
    <row r="1082" spans="1:28" ht="19.5" customHeight="1" x14ac:dyDescent="0.15">
      <c r="A1082" s="194"/>
      <c r="B1082" s="196"/>
      <c r="C1082" s="193" t="s">
        <v>152</v>
      </c>
      <c r="D1082" s="188"/>
      <c r="E1082" s="189" t="s">
        <v>184</v>
      </c>
      <c r="F1082" s="240">
        <v>625.36</v>
      </c>
      <c r="G1082" s="240">
        <v>0</v>
      </c>
      <c r="H1082" s="240">
        <v>0.21</v>
      </c>
      <c r="I1082" s="240">
        <v>0.08</v>
      </c>
      <c r="J1082" s="240">
        <v>4.6500000000000004</v>
      </c>
      <c r="K1082" s="240">
        <v>2.94</v>
      </c>
      <c r="L1082" s="240">
        <v>3.18</v>
      </c>
      <c r="M1082" s="240">
        <v>7.04</v>
      </c>
      <c r="N1082" s="240">
        <v>1.86</v>
      </c>
      <c r="O1082" s="240">
        <v>3.08</v>
      </c>
      <c r="P1082" s="240">
        <v>5.21</v>
      </c>
      <c r="Q1082" s="240">
        <v>25.9</v>
      </c>
      <c r="R1082" s="240">
        <v>75.33</v>
      </c>
      <c r="S1082" s="240">
        <v>144.76</v>
      </c>
      <c r="T1082" s="240">
        <v>155.69999999999999</v>
      </c>
      <c r="U1082" s="240">
        <v>128.87</v>
      </c>
      <c r="V1082" s="240">
        <v>7.24</v>
      </c>
      <c r="W1082" s="240">
        <v>41.64</v>
      </c>
      <c r="X1082" s="240">
        <v>1.07</v>
      </c>
      <c r="Y1082" s="240">
        <v>13.56</v>
      </c>
      <c r="Z1082" s="240">
        <v>0</v>
      </c>
      <c r="AA1082" s="248">
        <v>3.04</v>
      </c>
      <c r="AB1082" s="93"/>
    </row>
    <row r="1083" spans="1:28" ht="19.5" customHeight="1" x14ac:dyDescent="0.15">
      <c r="A1083" s="194"/>
      <c r="B1083" s="197"/>
      <c r="C1083" s="197"/>
      <c r="D1083" s="191"/>
      <c r="E1083" s="189" t="s">
        <v>150</v>
      </c>
      <c r="F1083" s="240">
        <v>90.123000000000005</v>
      </c>
      <c r="G1083" s="240">
        <v>0</v>
      </c>
      <c r="H1083" s="240">
        <v>3.0000000000000001E-3</v>
      </c>
      <c r="I1083" s="240">
        <v>2E-3</v>
      </c>
      <c r="J1083" s="240">
        <v>0.23899999999999999</v>
      </c>
      <c r="K1083" s="240">
        <v>0.20699999999999999</v>
      </c>
      <c r="L1083" s="240">
        <v>0.28100000000000003</v>
      </c>
      <c r="M1083" s="240">
        <v>0.70399999999999996</v>
      </c>
      <c r="N1083" s="240">
        <v>0.20499999999999999</v>
      </c>
      <c r="O1083" s="240">
        <v>0.36899999999999999</v>
      </c>
      <c r="P1083" s="240">
        <v>0.69</v>
      </c>
      <c r="Q1083" s="240">
        <v>3.7290000000000001</v>
      </c>
      <c r="R1083" s="240">
        <v>10.295</v>
      </c>
      <c r="S1083" s="240">
        <v>19.728999999999999</v>
      </c>
      <c r="T1083" s="240">
        <v>24.17</v>
      </c>
      <c r="U1083" s="240">
        <v>19.460999999999999</v>
      </c>
      <c r="V1083" s="240">
        <v>1.32</v>
      </c>
      <c r="W1083" s="240">
        <v>6.202</v>
      </c>
      <c r="X1083" s="240">
        <v>0.157</v>
      </c>
      <c r="Y1083" s="240">
        <v>1.8580000000000001</v>
      </c>
      <c r="Z1083" s="240">
        <v>0</v>
      </c>
      <c r="AA1083" s="248">
        <v>0.502</v>
      </c>
      <c r="AB1083" s="93"/>
    </row>
    <row r="1084" spans="1:28" ht="19.5" customHeight="1" x14ac:dyDescent="0.15">
      <c r="A1084" s="194"/>
      <c r="B1084" s="198" t="s">
        <v>94</v>
      </c>
      <c r="C1084" s="189"/>
      <c r="D1084" s="189" t="s">
        <v>153</v>
      </c>
      <c r="E1084" s="189" t="s">
        <v>184</v>
      </c>
      <c r="F1084" s="240">
        <v>57.32</v>
      </c>
      <c r="G1084" s="240">
        <v>0</v>
      </c>
      <c r="H1084" s="240">
        <v>0</v>
      </c>
      <c r="I1084" s="240">
        <v>0</v>
      </c>
      <c r="J1084" s="240">
        <v>0</v>
      </c>
      <c r="K1084" s="240">
        <v>0</v>
      </c>
      <c r="L1084" s="240">
        <v>0</v>
      </c>
      <c r="M1084" s="240">
        <v>0</v>
      </c>
      <c r="N1084" s="240">
        <v>0</v>
      </c>
      <c r="O1084" s="240">
        <v>0</v>
      </c>
      <c r="P1084" s="240">
        <v>0.53</v>
      </c>
      <c r="Q1084" s="240">
        <v>2.77</v>
      </c>
      <c r="R1084" s="240">
        <v>4.38</v>
      </c>
      <c r="S1084" s="240">
        <v>16.75</v>
      </c>
      <c r="T1084" s="240">
        <v>22.46</v>
      </c>
      <c r="U1084" s="240">
        <v>5.88</v>
      </c>
      <c r="V1084" s="240">
        <v>2.25</v>
      </c>
      <c r="W1084" s="240">
        <v>1.2</v>
      </c>
      <c r="X1084" s="240">
        <v>0</v>
      </c>
      <c r="Y1084" s="240">
        <v>0.34</v>
      </c>
      <c r="Z1084" s="240">
        <v>0</v>
      </c>
      <c r="AA1084" s="252">
        <v>0.76</v>
      </c>
      <c r="AB1084" s="93"/>
    </row>
    <row r="1085" spans="1:28" ht="19.5" customHeight="1" x14ac:dyDescent="0.15">
      <c r="A1085" s="194"/>
      <c r="B1085" s="198"/>
      <c r="C1085" s="198" t="s">
        <v>10</v>
      </c>
      <c r="D1085" s="198"/>
      <c r="E1085" s="189" t="s">
        <v>150</v>
      </c>
      <c r="F1085" s="240">
        <v>12.505000000000001</v>
      </c>
      <c r="G1085" s="240">
        <v>0</v>
      </c>
      <c r="H1085" s="240">
        <v>0</v>
      </c>
      <c r="I1085" s="240">
        <v>0</v>
      </c>
      <c r="J1085" s="240">
        <v>0</v>
      </c>
      <c r="K1085" s="240">
        <v>0</v>
      </c>
      <c r="L1085" s="240">
        <v>0</v>
      </c>
      <c r="M1085" s="240">
        <v>0</v>
      </c>
      <c r="N1085" s="240">
        <v>0</v>
      </c>
      <c r="O1085" s="240">
        <v>0</v>
      </c>
      <c r="P1085" s="240">
        <v>0.09</v>
      </c>
      <c r="Q1085" s="240">
        <v>0.54300000000000004</v>
      </c>
      <c r="R1085" s="240">
        <v>0.85</v>
      </c>
      <c r="S1085" s="240">
        <v>3.2170000000000001</v>
      </c>
      <c r="T1085" s="240">
        <v>5.242</v>
      </c>
      <c r="U1085" s="240">
        <v>1.468</v>
      </c>
      <c r="V1085" s="240">
        <v>0.58499999999999996</v>
      </c>
      <c r="W1085" s="240">
        <v>0.254</v>
      </c>
      <c r="X1085" s="240">
        <v>0</v>
      </c>
      <c r="Y1085" s="240">
        <v>8.7999999999999995E-2</v>
      </c>
      <c r="Z1085" s="240">
        <v>0</v>
      </c>
      <c r="AA1085" s="248">
        <v>0.16800000000000001</v>
      </c>
      <c r="AB1085" s="93"/>
    </row>
    <row r="1086" spans="1:28" ht="19.5" customHeight="1" x14ac:dyDescent="0.15">
      <c r="A1086" s="194"/>
      <c r="B1086" s="198"/>
      <c r="C1086" s="198"/>
      <c r="D1086" s="189" t="s">
        <v>157</v>
      </c>
      <c r="E1086" s="189" t="s">
        <v>184</v>
      </c>
      <c r="F1086" s="240">
        <v>50.77</v>
      </c>
      <c r="G1086" s="240">
        <v>0</v>
      </c>
      <c r="H1086" s="240">
        <v>0</v>
      </c>
      <c r="I1086" s="240">
        <v>0</v>
      </c>
      <c r="J1086" s="240">
        <v>0</v>
      </c>
      <c r="K1086" s="240">
        <v>0</v>
      </c>
      <c r="L1086" s="240">
        <v>0</v>
      </c>
      <c r="M1086" s="240">
        <v>0</v>
      </c>
      <c r="N1086" s="240">
        <v>0</v>
      </c>
      <c r="O1086" s="240">
        <v>0</v>
      </c>
      <c r="P1086" s="240">
        <v>0.27</v>
      </c>
      <c r="Q1086" s="240">
        <v>1.94</v>
      </c>
      <c r="R1086" s="240">
        <v>3.98</v>
      </c>
      <c r="S1086" s="240">
        <v>16.75</v>
      </c>
      <c r="T1086" s="240">
        <v>18.04</v>
      </c>
      <c r="U1086" s="240">
        <v>5.5</v>
      </c>
      <c r="V1086" s="240">
        <v>2.25</v>
      </c>
      <c r="W1086" s="240">
        <v>1.2</v>
      </c>
      <c r="X1086" s="240">
        <v>0</v>
      </c>
      <c r="Y1086" s="240">
        <v>0.34</v>
      </c>
      <c r="Z1086" s="240">
        <v>0</v>
      </c>
      <c r="AA1086" s="248">
        <v>0.5</v>
      </c>
      <c r="AB1086" s="93"/>
    </row>
    <row r="1087" spans="1:28" ht="19.5" customHeight="1" x14ac:dyDescent="0.15">
      <c r="A1087" s="194"/>
      <c r="B1087" s="198"/>
      <c r="C1087" s="198"/>
      <c r="D1087" s="198"/>
      <c r="E1087" s="189" t="s">
        <v>150</v>
      </c>
      <c r="F1087" s="240">
        <v>10.956</v>
      </c>
      <c r="G1087" s="240">
        <v>0</v>
      </c>
      <c r="H1087" s="240">
        <v>0</v>
      </c>
      <c r="I1087" s="240">
        <v>0</v>
      </c>
      <c r="J1087" s="240">
        <v>0</v>
      </c>
      <c r="K1087" s="240">
        <v>0</v>
      </c>
      <c r="L1087" s="240">
        <v>0</v>
      </c>
      <c r="M1087" s="240">
        <v>0</v>
      </c>
      <c r="N1087" s="240">
        <v>0</v>
      </c>
      <c r="O1087" s="240">
        <v>0</v>
      </c>
      <c r="P1087" s="240">
        <v>5.3999999999999999E-2</v>
      </c>
      <c r="Q1087" s="240">
        <v>0.374</v>
      </c>
      <c r="R1087" s="240">
        <v>0.75800000000000001</v>
      </c>
      <c r="S1087" s="240">
        <v>3.2170000000000001</v>
      </c>
      <c r="T1087" s="240">
        <v>4.1360000000000001</v>
      </c>
      <c r="U1087" s="240">
        <v>1.399</v>
      </c>
      <c r="V1087" s="240">
        <v>0.58499999999999996</v>
      </c>
      <c r="W1087" s="240">
        <v>0.254</v>
      </c>
      <c r="X1087" s="240">
        <v>0</v>
      </c>
      <c r="Y1087" s="240">
        <v>8.7999999999999995E-2</v>
      </c>
      <c r="Z1087" s="240">
        <v>0</v>
      </c>
      <c r="AA1087" s="248">
        <v>9.0999999999999998E-2</v>
      </c>
      <c r="AB1087" s="93"/>
    </row>
    <row r="1088" spans="1:28" ht="19.5" customHeight="1" x14ac:dyDescent="0.15">
      <c r="A1088" s="194"/>
      <c r="B1088" s="198" t="s">
        <v>65</v>
      </c>
      <c r="C1088" s="198" t="s">
        <v>159</v>
      </c>
      <c r="D1088" s="189" t="s">
        <v>160</v>
      </c>
      <c r="E1088" s="189" t="s">
        <v>184</v>
      </c>
      <c r="F1088" s="240">
        <v>6.29</v>
      </c>
      <c r="G1088" s="240">
        <v>0</v>
      </c>
      <c r="H1088" s="240">
        <v>0</v>
      </c>
      <c r="I1088" s="240">
        <v>0</v>
      </c>
      <c r="J1088" s="240">
        <v>0</v>
      </c>
      <c r="K1088" s="240">
        <v>0</v>
      </c>
      <c r="L1088" s="240">
        <v>0</v>
      </c>
      <c r="M1088" s="240">
        <v>0</v>
      </c>
      <c r="N1088" s="240">
        <v>0</v>
      </c>
      <c r="O1088" s="240">
        <v>0</v>
      </c>
      <c r="P1088" s="240">
        <v>0.26</v>
      </c>
      <c r="Q1088" s="240">
        <v>0.83</v>
      </c>
      <c r="R1088" s="240">
        <v>0.4</v>
      </c>
      <c r="S1088" s="240">
        <v>0</v>
      </c>
      <c r="T1088" s="240">
        <v>4.42</v>
      </c>
      <c r="U1088" s="240">
        <v>0.38</v>
      </c>
      <c r="V1088" s="240">
        <v>0</v>
      </c>
      <c r="W1088" s="240">
        <v>0</v>
      </c>
      <c r="X1088" s="240">
        <v>0</v>
      </c>
      <c r="Y1088" s="240">
        <v>0</v>
      </c>
      <c r="Z1088" s="240">
        <v>0</v>
      </c>
      <c r="AA1088" s="248">
        <v>0</v>
      </c>
      <c r="AB1088" s="93"/>
    </row>
    <row r="1089" spans="1:28" ht="19.5" customHeight="1" x14ac:dyDescent="0.15">
      <c r="A1089" s="194"/>
      <c r="B1089" s="198"/>
      <c r="C1089" s="198"/>
      <c r="D1089" s="198"/>
      <c r="E1089" s="189" t="s">
        <v>150</v>
      </c>
      <c r="F1089" s="240">
        <v>1.472</v>
      </c>
      <c r="G1089" s="240">
        <v>0</v>
      </c>
      <c r="H1089" s="240">
        <v>0</v>
      </c>
      <c r="I1089" s="240">
        <v>0</v>
      </c>
      <c r="J1089" s="240">
        <v>0</v>
      </c>
      <c r="K1089" s="240">
        <v>0</v>
      </c>
      <c r="L1089" s="240">
        <v>0</v>
      </c>
      <c r="M1089" s="240">
        <v>0</v>
      </c>
      <c r="N1089" s="240">
        <v>0</v>
      </c>
      <c r="O1089" s="240">
        <v>0</v>
      </c>
      <c r="P1089" s="240">
        <v>3.5999999999999997E-2</v>
      </c>
      <c r="Q1089" s="240">
        <v>0.16900000000000001</v>
      </c>
      <c r="R1089" s="240">
        <v>9.1999999999999998E-2</v>
      </c>
      <c r="S1089" s="240">
        <v>0</v>
      </c>
      <c r="T1089" s="240">
        <v>1.1060000000000001</v>
      </c>
      <c r="U1089" s="240">
        <v>6.9000000000000006E-2</v>
      </c>
      <c r="V1089" s="240">
        <v>0</v>
      </c>
      <c r="W1089" s="240">
        <v>0</v>
      </c>
      <c r="X1089" s="240">
        <v>0</v>
      </c>
      <c r="Y1089" s="240">
        <v>0</v>
      </c>
      <c r="Z1089" s="240">
        <v>0</v>
      </c>
      <c r="AA1089" s="248">
        <v>0</v>
      </c>
      <c r="AB1089" s="93"/>
    </row>
    <row r="1090" spans="1:28" ht="19.5" customHeight="1" x14ac:dyDescent="0.15">
      <c r="A1090" s="194" t="s">
        <v>85</v>
      </c>
      <c r="B1090" s="198"/>
      <c r="C1090" s="198"/>
      <c r="D1090" s="189" t="s">
        <v>166</v>
      </c>
      <c r="E1090" s="189" t="s">
        <v>184</v>
      </c>
      <c r="F1090" s="240">
        <v>0.26</v>
      </c>
      <c r="G1090" s="240">
        <v>0</v>
      </c>
      <c r="H1090" s="240">
        <v>0</v>
      </c>
      <c r="I1090" s="240">
        <v>0</v>
      </c>
      <c r="J1090" s="240">
        <v>0</v>
      </c>
      <c r="K1090" s="240">
        <v>0</v>
      </c>
      <c r="L1090" s="240">
        <v>0</v>
      </c>
      <c r="M1090" s="240">
        <v>0</v>
      </c>
      <c r="N1090" s="240">
        <v>0</v>
      </c>
      <c r="O1090" s="240">
        <v>0</v>
      </c>
      <c r="P1090" s="240">
        <v>0</v>
      </c>
      <c r="Q1090" s="240">
        <v>0</v>
      </c>
      <c r="R1090" s="240">
        <v>0</v>
      </c>
      <c r="S1090" s="240">
        <v>0</v>
      </c>
      <c r="T1090" s="240">
        <v>0</v>
      </c>
      <c r="U1090" s="240">
        <v>0</v>
      </c>
      <c r="V1090" s="240">
        <v>0</v>
      </c>
      <c r="W1090" s="240">
        <v>0</v>
      </c>
      <c r="X1090" s="240">
        <v>0</v>
      </c>
      <c r="Y1090" s="240">
        <v>0</v>
      </c>
      <c r="Z1090" s="240">
        <v>0</v>
      </c>
      <c r="AA1090" s="248">
        <v>0.26</v>
      </c>
      <c r="AB1090" s="93"/>
    </row>
    <row r="1091" spans="1:28" ht="19.5" customHeight="1" x14ac:dyDescent="0.15">
      <c r="A1091" s="194"/>
      <c r="B1091" s="198"/>
      <c r="C1091" s="198" t="s">
        <v>162</v>
      </c>
      <c r="D1091" s="198"/>
      <c r="E1091" s="189" t="s">
        <v>150</v>
      </c>
      <c r="F1091" s="240">
        <v>7.6999999999999999E-2</v>
      </c>
      <c r="G1091" s="240">
        <v>0</v>
      </c>
      <c r="H1091" s="240">
        <v>0</v>
      </c>
      <c r="I1091" s="240">
        <v>0</v>
      </c>
      <c r="J1091" s="240">
        <v>0</v>
      </c>
      <c r="K1091" s="240">
        <v>0</v>
      </c>
      <c r="L1091" s="240">
        <v>0</v>
      </c>
      <c r="M1091" s="240">
        <v>0</v>
      </c>
      <c r="N1091" s="240">
        <v>0</v>
      </c>
      <c r="O1091" s="240">
        <v>0</v>
      </c>
      <c r="P1091" s="240">
        <v>0</v>
      </c>
      <c r="Q1091" s="240">
        <v>0</v>
      </c>
      <c r="R1091" s="240">
        <v>0</v>
      </c>
      <c r="S1091" s="240">
        <v>0</v>
      </c>
      <c r="T1091" s="240">
        <v>0</v>
      </c>
      <c r="U1091" s="240">
        <v>0</v>
      </c>
      <c r="V1091" s="240">
        <v>0</v>
      </c>
      <c r="W1091" s="240">
        <v>0</v>
      </c>
      <c r="X1091" s="240">
        <v>0</v>
      </c>
      <c r="Y1091" s="240">
        <v>0</v>
      </c>
      <c r="Z1091" s="240">
        <v>0</v>
      </c>
      <c r="AA1091" s="248">
        <v>7.6999999999999999E-2</v>
      </c>
      <c r="AB1091" s="93"/>
    </row>
    <row r="1092" spans="1:28" ht="19.5" customHeight="1" x14ac:dyDescent="0.15">
      <c r="A1092" s="194"/>
      <c r="B1092" s="198" t="s">
        <v>20</v>
      </c>
      <c r="C1092" s="198"/>
      <c r="D1092" s="189" t="s">
        <v>164</v>
      </c>
      <c r="E1092" s="189" t="s">
        <v>184</v>
      </c>
      <c r="F1092" s="240">
        <v>0</v>
      </c>
      <c r="G1092" s="240">
        <v>0</v>
      </c>
      <c r="H1092" s="240">
        <v>0</v>
      </c>
      <c r="I1092" s="240">
        <v>0</v>
      </c>
      <c r="J1092" s="240">
        <v>0</v>
      </c>
      <c r="K1092" s="240">
        <v>0</v>
      </c>
      <c r="L1092" s="240">
        <v>0</v>
      </c>
      <c r="M1092" s="240">
        <v>0</v>
      </c>
      <c r="N1092" s="240">
        <v>0</v>
      </c>
      <c r="O1092" s="240">
        <v>0</v>
      </c>
      <c r="P1092" s="240">
        <v>0</v>
      </c>
      <c r="Q1092" s="240">
        <v>0</v>
      </c>
      <c r="R1092" s="240">
        <v>0</v>
      </c>
      <c r="S1092" s="240">
        <v>0</v>
      </c>
      <c r="T1092" s="240">
        <v>0</v>
      </c>
      <c r="U1092" s="240">
        <v>0</v>
      </c>
      <c r="V1092" s="240">
        <v>0</v>
      </c>
      <c r="W1092" s="240">
        <v>0</v>
      </c>
      <c r="X1092" s="240">
        <v>0</v>
      </c>
      <c r="Y1092" s="240">
        <v>0</v>
      </c>
      <c r="Z1092" s="240">
        <v>0</v>
      </c>
      <c r="AA1092" s="248">
        <v>0</v>
      </c>
      <c r="AB1092" s="93"/>
    </row>
    <row r="1093" spans="1:28" ht="19.5" customHeight="1" x14ac:dyDescent="0.15">
      <c r="A1093" s="194"/>
      <c r="B1093" s="198"/>
      <c r="C1093" s="198"/>
      <c r="D1093" s="198"/>
      <c r="E1093" s="189" t="s">
        <v>150</v>
      </c>
      <c r="F1093" s="240">
        <v>0</v>
      </c>
      <c r="G1093" s="240">
        <v>0</v>
      </c>
      <c r="H1093" s="240">
        <v>0</v>
      </c>
      <c r="I1093" s="240">
        <v>0</v>
      </c>
      <c r="J1093" s="240">
        <v>0</v>
      </c>
      <c r="K1093" s="240">
        <v>0</v>
      </c>
      <c r="L1093" s="240">
        <v>0</v>
      </c>
      <c r="M1093" s="240">
        <v>0</v>
      </c>
      <c r="N1093" s="240">
        <v>0</v>
      </c>
      <c r="O1093" s="240">
        <v>0</v>
      </c>
      <c r="P1093" s="240">
        <v>0</v>
      </c>
      <c r="Q1093" s="240">
        <v>0</v>
      </c>
      <c r="R1093" s="240">
        <v>0</v>
      </c>
      <c r="S1093" s="240">
        <v>0</v>
      </c>
      <c r="T1093" s="240">
        <v>0</v>
      </c>
      <c r="U1093" s="240">
        <v>0</v>
      </c>
      <c r="V1093" s="240">
        <v>0</v>
      </c>
      <c r="W1093" s="240">
        <v>0</v>
      </c>
      <c r="X1093" s="240">
        <v>0</v>
      </c>
      <c r="Y1093" s="240">
        <v>0</v>
      </c>
      <c r="Z1093" s="240">
        <v>0</v>
      </c>
      <c r="AA1093" s="248">
        <v>0</v>
      </c>
      <c r="AB1093" s="93"/>
    </row>
    <row r="1094" spans="1:28" ht="19.5" customHeight="1" x14ac:dyDescent="0.15">
      <c r="A1094" s="194"/>
      <c r="B1094" s="197"/>
      <c r="C1094" s="193" t="s">
        <v>165</v>
      </c>
      <c r="D1094" s="188"/>
      <c r="E1094" s="189" t="s">
        <v>184</v>
      </c>
      <c r="F1094" s="240">
        <v>568.04</v>
      </c>
      <c r="G1094" s="240">
        <v>0</v>
      </c>
      <c r="H1094" s="240">
        <v>0.21</v>
      </c>
      <c r="I1094" s="240">
        <v>0.08</v>
      </c>
      <c r="J1094" s="240">
        <v>4.6500000000000004</v>
      </c>
      <c r="K1094" s="240">
        <v>2.94</v>
      </c>
      <c r="L1094" s="240">
        <v>3.18</v>
      </c>
      <c r="M1094" s="240">
        <v>7.04</v>
      </c>
      <c r="N1094" s="240">
        <v>1.86</v>
      </c>
      <c r="O1094" s="240">
        <v>3.08</v>
      </c>
      <c r="P1094" s="240">
        <v>4.68</v>
      </c>
      <c r="Q1094" s="240">
        <v>23.13</v>
      </c>
      <c r="R1094" s="240">
        <v>70.95</v>
      </c>
      <c r="S1094" s="240">
        <v>128.01</v>
      </c>
      <c r="T1094" s="240">
        <v>133.24</v>
      </c>
      <c r="U1094" s="240">
        <v>122.99</v>
      </c>
      <c r="V1094" s="240">
        <v>4.99</v>
      </c>
      <c r="W1094" s="240">
        <v>40.44</v>
      </c>
      <c r="X1094" s="240">
        <v>1.07</v>
      </c>
      <c r="Y1094" s="240">
        <v>13.22</v>
      </c>
      <c r="Z1094" s="240">
        <v>0</v>
      </c>
      <c r="AA1094" s="248">
        <v>2.2799999999999998</v>
      </c>
      <c r="AB1094" s="93"/>
    </row>
    <row r="1095" spans="1:28" ht="19.5" customHeight="1" thickBot="1" x14ac:dyDescent="0.2">
      <c r="A1095" s="199"/>
      <c r="B1095" s="200"/>
      <c r="C1095" s="200"/>
      <c r="D1095" s="201"/>
      <c r="E1095" s="202" t="s">
        <v>150</v>
      </c>
      <c r="F1095" s="240">
        <v>77.617999999999995</v>
      </c>
      <c r="G1095" s="251">
        <v>0</v>
      </c>
      <c r="H1095" s="250">
        <v>3.0000000000000001E-3</v>
      </c>
      <c r="I1095" s="250">
        <v>2E-3</v>
      </c>
      <c r="J1095" s="250">
        <v>0.23899999999999999</v>
      </c>
      <c r="K1095" s="250">
        <v>0.20699999999999999</v>
      </c>
      <c r="L1095" s="250">
        <v>0.28100000000000003</v>
      </c>
      <c r="M1095" s="250">
        <v>0.70399999999999996</v>
      </c>
      <c r="N1095" s="250">
        <v>0.20499999999999999</v>
      </c>
      <c r="O1095" s="250">
        <v>0.36899999999999999</v>
      </c>
      <c r="P1095" s="250">
        <v>0.6</v>
      </c>
      <c r="Q1095" s="250">
        <v>3.1859999999999999</v>
      </c>
      <c r="R1095" s="250">
        <v>9.4449999999999807</v>
      </c>
      <c r="S1095" s="250">
        <v>16.512</v>
      </c>
      <c r="T1095" s="250">
        <v>18.928000000000001</v>
      </c>
      <c r="U1095" s="250">
        <v>17.992999999999999</v>
      </c>
      <c r="V1095" s="250">
        <v>0.73499999999999999</v>
      </c>
      <c r="W1095" s="250">
        <v>5.9480000000000004</v>
      </c>
      <c r="X1095" s="250">
        <v>0.157</v>
      </c>
      <c r="Y1095" s="250">
        <v>1.77</v>
      </c>
      <c r="Z1095" s="250">
        <v>0</v>
      </c>
      <c r="AA1095" s="249">
        <v>0.33400000000000002</v>
      </c>
      <c r="AB1095" s="93"/>
    </row>
    <row r="1096" spans="1:28" ht="19.5" customHeight="1" x14ac:dyDescent="0.15">
      <c r="A1096" s="372" t="s">
        <v>119</v>
      </c>
      <c r="B1096" s="375" t="s">
        <v>120</v>
      </c>
      <c r="C1096" s="376"/>
      <c r="D1096" s="377"/>
      <c r="E1096" s="198" t="s">
        <v>184</v>
      </c>
      <c r="F1096" s="248">
        <v>7.58</v>
      </c>
    </row>
    <row r="1097" spans="1:28" ht="19.5" customHeight="1" x14ac:dyDescent="0.15">
      <c r="A1097" s="373"/>
      <c r="B1097" s="378" t="s">
        <v>206</v>
      </c>
      <c r="C1097" s="379"/>
      <c r="D1097" s="380"/>
      <c r="E1097" s="189" t="s">
        <v>184</v>
      </c>
      <c r="F1097" s="248">
        <v>2.96</v>
      </c>
    </row>
    <row r="1098" spans="1:28" ht="19.5" customHeight="1" x14ac:dyDescent="0.15">
      <c r="A1098" s="374"/>
      <c r="B1098" s="378" t="s">
        <v>207</v>
      </c>
      <c r="C1098" s="379"/>
      <c r="D1098" s="380"/>
      <c r="E1098" s="189" t="s">
        <v>184</v>
      </c>
      <c r="F1098" s="248">
        <v>4.62</v>
      </c>
    </row>
    <row r="1099" spans="1:28" ht="19.5" customHeight="1" thickBot="1" x14ac:dyDescent="0.2">
      <c r="A1099" s="381" t="s">
        <v>205</v>
      </c>
      <c r="B1099" s="382"/>
      <c r="C1099" s="382"/>
      <c r="D1099" s="383"/>
      <c r="E1099" s="203" t="s">
        <v>184</v>
      </c>
      <c r="F1099" s="247">
        <v>0</v>
      </c>
    </row>
    <row r="1101" spans="1:28" ht="19.5" customHeight="1" x14ac:dyDescent="0.15">
      <c r="A1101" s="88" t="s">
        <v>387</v>
      </c>
      <c r="F1101" s="261" t="s">
        <v>519</v>
      </c>
    </row>
    <row r="1102" spans="1:28" ht="19.5" customHeight="1" thickBot="1" x14ac:dyDescent="0.2">
      <c r="A1102" s="369" t="s">
        <v>28</v>
      </c>
      <c r="B1102" s="371"/>
      <c r="C1102" s="371"/>
      <c r="D1102" s="371"/>
      <c r="E1102" s="371"/>
      <c r="F1102" s="371"/>
      <c r="G1102" s="371"/>
      <c r="H1102" s="371"/>
      <c r="I1102" s="371"/>
      <c r="J1102" s="371"/>
      <c r="K1102" s="371"/>
      <c r="L1102" s="371"/>
      <c r="M1102" s="371"/>
      <c r="N1102" s="371"/>
      <c r="O1102" s="371"/>
      <c r="P1102" s="371"/>
      <c r="Q1102" s="371"/>
      <c r="R1102" s="371"/>
      <c r="S1102" s="371"/>
      <c r="T1102" s="371"/>
      <c r="U1102" s="371"/>
      <c r="V1102" s="371"/>
      <c r="W1102" s="371"/>
      <c r="X1102" s="371"/>
      <c r="Y1102" s="371"/>
      <c r="Z1102" s="371"/>
      <c r="AA1102" s="371"/>
    </row>
    <row r="1103" spans="1:28" ht="19.5" customHeight="1" x14ac:dyDescent="0.15">
      <c r="A1103" s="185" t="s">
        <v>180</v>
      </c>
      <c r="B1103" s="186"/>
      <c r="C1103" s="186"/>
      <c r="D1103" s="186"/>
      <c r="E1103" s="186"/>
      <c r="F1103" s="90" t="s">
        <v>181</v>
      </c>
      <c r="G1103" s="91"/>
      <c r="H1103" s="91"/>
      <c r="I1103" s="91"/>
      <c r="J1103" s="91"/>
      <c r="K1103" s="91"/>
      <c r="L1103" s="91"/>
      <c r="M1103" s="91"/>
      <c r="N1103" s="91"/>
      <c r="O1103" s="91"/>
      <c r="P1103" s="91"/>
      <c r="Q1103" s="260"/>
      <c r="R1103" s="92"/>
      <c r="S1103" s="91"/>
      <c r="T1103" s="91"/>
      <c r="U1103" s="91"/>
      <c r="V1103" s="91"/>
      <c r="W1103" s="91"/>
      <c r="X1103" s="91"/>
      <c r="Y1103" s="91"/>
      <c r="Z1103" s="91"/>
      <c r="AA1103" s="259" t="s">
        <v>182</v>
      </c>
      <c r="AB1103" s="93"/>
    </row>
    <row r="1104" spans="1:28" ht="19.5" customHeight="1" x14ac:dyDescent="0.15">
      <c r="A1104" s="187" t="s">
        <v>183</v>
      </c>
      <c r="B1104" s="188"/>
      <c r="C1104" s="188"/>
      <c r="D1104" s="188"/>
      <c r="E1104" s="189" t="s">
        <v>184</v>
      </c>
      <c r="F1104" s="240">
        <v>830.37</v>
      </c>
      <c r="G1104" s="256" t="s">
        <v>185</v>
      </c>
      <c r="H1104" s="256" t="s">
        <v>186</v>
      </c>
      <c r="I1104" s="256" t="s">
        <v>187</v>
      </c>
      <c r="J1104" s="256" t="s">
        <v>188</v>
      </c>
      <c r="K1104" s="256" t="s">
        <v>228</v>
      </c>
      <c r="L1104" s="256" t="s">
        <v>229</v>
      </c>
      <c r="M1104" s="256" t="s">
        <v>230</v>
      </c>
      <c r="N1104" s="256" t="s">
        <v>231</v>
      </c>
      <c r="O1104" s="256" t="s">
        <v>232</v>
      </c>
      <c r="P1104" s="256" t="s">
        <v>233</v>
      </c>
      <c r="Q1104" s="258" t="s">
        <v>234</v>
      </c>
      <c r="R1104" s="257" t="s">
        <v>235</v>
      </c>
      <c r="S1104" s="256" t="s">
        <v>236</v>
      </c>
      <c r="T1104" s="256" t="s">
        <v>237</v>
      </c>
      <c r="U1104" s="256" t="s">
        <v>238</v>
      </c>
      <c r="V1104" s="256" t="s">
        <v>239</v>
      </c>
      <c r="W1104" s="256" t="s">
        <v>42</v>
      </c>
      <c r="X1104" s="256" t="s">
        <v>147</v>
      </c>
      <c r="Y1104" s="256" t="s">
        <v>148</v>
      </c>
      <c r="Z1104" s="256" t="s">
        <v>149</v>
      </c>
      <c r="AA1104" s="253"/>
      <c r="AB1104" s="93"/>
    </row>
    <row r="1105" spans="1:28" ht="19.5" customHeight="1" x14ac:dyDescent="0.15">
      <c r="A1105" s="190"/>
      <c r="B1105" s="191"/>
      <c r="C1105" s="191"/>
      <c r="D1105" s="191"/>
      <c r="E1105" s="189" t="s">
        <v>150</v>
      </c>
      <c r="F1105" s="240">
        <v>206.27600000000001</v>
      </c>
      <c r="G1105" s="254"/>
      <c r="H1105" s="254"/>
      <c r="I1105" s="254"/>
      <c r="J1105" s="254"/>
      <c r="K1105" s="254"/>
      <c r="L1105" s="254"/>
      <c r="M1105" s="254"/>
      <c r="N1105" s="254"/>
      <c r="O1105" s="254"/>
      <c r="P1105" s="254"/>
      <c r="Q1105" s="255"/>
      <c r="R1105" s="94"/>
      <c r="S1105" s="254"/>
      <c r="T1105" s="254"/>
      <c r="U1105" s="254"/>
      <c r="V1105" s="254"/>
      <c r="W1105" s="254"/>
      <c r="X1105" s="254"/>
      <c r="Y1105" s="254"/>
      <c r="Z1105" s="254"/>
      <c r="AA1105" s="253" t="s">
        <v>151</v>
      </c>
      <c r="AB1105" s="93"/>
    </row>
    <row r="1106" spans="1:28" ht="19.5" customHeight="1" x14ac:dyDescent="0.15">
      <c r="A1106" s="192"/>
      <c r="B1106" s="193" t="s">
        <v>152</v>
      </c>
      <c r="C1106" s="188"/>
      <c r="D1106" s="188"/>
      <c r="E1106" s="189" t="s">
        <v>184</v>
      </c>
      <c r="F1106" s="240">
        <v>827.24</v>
      </c>
      <c r="G1106" s="240">
        <v>0</v>
      </c>
      <c r="H1106" s="240">
        <v>5.74</v>
      </c>
      <c r="I1106" s="240">
        <v>2.5299999999999998</v>
      </c>
      <c r="J1106" s="240">
        <v>6.47</v>
      </c>
      <c r="K1106" s="240">
        <v>24.25</v>
      </c>
      <c r="L1106" s="240">
        <v>7.13</v>
      </c>
      <c r="M1106" s="240">
        <v>36.49</v>
      </c>
      <c r="N1106" s="240">
        <v>10.119999999999999</v>
      </c>
      <c r="O1106" s="240">
        <v>14.44</v>
      </c>
      <c r="P1106" s="240">
        <v>123.32</v>
      </c>
      <c r="Q1106" s="240">
        <v>116.17</v>
      </c>
      <c r="R1106" s="240">
        <v>113.01</v>
      </c>
      <c r="S1106" s="240">
        <v>173.47</v>
      </c>
      <c r="T1106" s="240">
        <v>93.64</v>
      </c>
      <c r="U1106" s="240">
        <v>51.66</v>
      </c>
      <c r="V1106" s="240">
        <v>12.08</v>
      </c>
      <c r="W1106" s="240">
        <v>18.88</v>
      </c>
      <c r="X1106" s="240">
        <v>9.23</v>
      </c>
      <c r="Y1106" s="240">
        <v>5.35</v>
      </c>
      <c r="Z1106" s="240">
        <v>0</v>
      </c>
      <c r="AA1106" s="248">
        <v>3.26</v>
      </c>
      <c r="AB1106" s="93"/>
    </row>
    <row r="1107" spans="1:28" ht="19.5" customHeight="1" x14ac:dyDescent="0.15">
      <c r="A1107" s="194"/>
      <c r="B1107" s="195"/>
      <c r="C1107" s="191"/>
      <c r="D1107" s="191"/>
      <c r="E1107" s="189" t="s">
        <v>150</v>
      </c>
      <c r="F1107" s="240">
        <v>206.27600000000001</v>
      </c>
      <c r="G1107" s="240">
        <v>0</v>
      </c>
      <c r="H1107" s="240">
        <v>0</v>
      </c>
      <c r="I1107" s="240">
        <v>8.1000000000000003E-2</v>
      </c>
      <c r="J1107" s="240">
        <v>0.311</v>
      </c>
      <c r="K1107" s="240">
        <v>3.7309999999999999</v>
      </c>
      <c r="L1107" s="240">
        <v>0.79600000000000004</v>
      </c>
      <c r="M1107" s="240">
        <v>7.4089999999999998</v>
      </c>
      <c r="N1107" s="240">
        <v>2.41</v>
      </c>
      <c r="O1107" s="240">
        <v>2.9910000000000001</v>
      </c>
      <c r="P1107" s="240">
        <v>36.496000000000002</v>
      </c>
      <c r="Q1107" s="240">
        <v>35.624000000000002</v>
      </c>
      <c r="R1107" s="240">
        <v>28.562000000000001</v>
      </c>
      <c r="S1107" s="240">
        <v>34.686999999999998</v>
      </c>
      <c r="T1107" s="240">
        <v>23.062999999999999</v>
      </c>
      <c r="U1107" s="240">
        <v>13.724</v>
      </c>
      <c r="V1107" s="240">
        <v>4.5430000000000001</v>
      </c>
      <c r="W1107" s="240">
        <v>4.9960000000000004</v>
      </c>
      <c r="X1107" s="240">
        <v>3.63</v>
      </c>
      <c r="Y1107" s="240">
        <v>1.9690000000000001</v>
      </c>
      <c r="Z1107" s="240">
        <v>0</v>
      </c>
      <c r="AA1107" s="248">
        <v>1.2529999999999999</v>
      </c>
      <c r="AB1107" s="93"/>
    </row>
    <row r="1108" spans="1:28" ht="19.5" customHeight="1" x14ac:dyDescent="0.15">
      <c r="A1108" s="194"/>
      <c r="B1108" s="196"/>
      <c r="C1108" s="193" t="s">
        <v>152</v>
      </c>
      <c r="D1108" s="188"/>
      <c r="E1108" s="189" t="s">
        <v>184</v>
      </c>
      <c r="F1108" s="240">
        <v>488.03</v>
      </c>
      <c r="G1108" s="240">
        <v>0</v>
      </c>
      <c r="H1108" s="240">
        <v>5.74</v>
      </c>
      <c r="I1108" s="240">
        <v>1.18</v>
      </c>
      <c r="J1108" s="240">
        <v>0.45</v>
      </c>
      <c r="K1108" s="240">
        <v>22.42</v>
      </c>
      <c r="L1108" s="240">
        <v>2.71</v>
      </c>
      <c r="M1108" s="240">
        <v>29.84</v>
      </c>
      <c r="N1108" s="240">
        <v>8.14</v>
      </c>
      <c r="O1108" s="240">
        <v>7.77</v>
      </c>
      <c r="P1108" s="240">
        <v>115.18</v>
      </c>
      <c r="Q1108" s="240">
        <v>100.83</v>
      </c>
      <c r="R1108" s="240">
        <v>59.38</v>
      </c>
      <c r="S1108" s="240">
        <v>41.95</v>
      </c>
      <c r="T1108" s="240">
        <v>34.97</v>
      </c>
      <c r="U1108" s="240">
        <v>22.56</v>
      </c>
      <c r="V1108" s="240">
        <v>10.38</v>
      </c>
      <c r="W1108" s="240">
        <v>8.43</v>
      </c>
      <c r="X1108" s="240">
        <v>8.64</v>
      </c>
      <c r="Y1108" s="240">
        <v>4.95</v>
      </c>
      <c r="Z1108" s="240">
        <v>0</v>
      </c>
      <c r="AA1108" s="248">
        <v>2.5099999999999998</v>
      </c>
      <c r="AB1108" s="93"/>
    </row>
    <row r="1109" spans="1:28" ht="19.5" customHeight="1" x14ac:dyDescent="0.15">
      <c r="A1109" s="194"/>
      <c r="B1109" s="197"/>
      <c r="C1109" s="197"/>
      <c r="D1109" s="191"/>
      <c r="E1109" s="189" t="s">
        <v>150</v>
      </c>
      <c r="F1109" s="240">
        <v>158.06299999999999</v>
      </c>
      <c r="G1109" s="240">
        <v>0</v>
      </c>
      <c r="H1109" s="240">
        <v>0</v>
      </c>
      <c r="I1109" s="240">
        <v>4.5999999999999999E-2</v>
      </c>
      <c r="J1109" s="240">
        <v>8.0000000000000002E-3</v>
      </c>
      <c r="K1109" s="240">
        <v>3.6019999999999999</v>
      </c>
      <c r="L1109" s="240">
        <v>0.41</v>
      </c>
      <c r="M1109" s="240">
        <v>6.7229999999999999</v>
      </c>
      <c r="N1109" s="240">
        <v>2.1579999999999999</v>
      </c>
      <c r="O1109" s="240">
        <v>2.2170000000000001</v>
      </c>
      <c r="P1109" s="240">
        <v>35.383000000000003</v>
      </c>
      <c r="Q1109" s="240">
        <v>33.442999999999998</v>
      </c>
      <c r="R1109" s="240">
        <v>20.663</v>
      </c>
      <c r="S1109" s="240">
        <v>16.068000000000001</v>
      </c>
      <c r="T1109" s="240">
        <v>13.941000000000001</v>
      </c>
      <c r="U1109" s="240">
        <v>9.2530000000000001</v>
      </c>
      <c r="V1109" s="240">
        <v>4.2569999999999997</v>
      </c>
      <c r="W1109" s="240">
        <v>3.46</v>
      </c>
      <c r="X1109" s="240">
        <v>3.544</v>
      </c>
      <c r="Y1109" s="240">
        <v>1.8520000000000001</v>
      </c>
      <c r="Z1109" s="240">
        <v>0</v>
      </c>
      <c r="AA1109" s="248">
        <v>1.0349999999999999</v>
      </c>
      <c r="AB1109" s="93"/>
    </row>
    <row r="1110" spans="1:28" ht="19.5" customHeight="1" x14ac:dyDescent="0.15">
      <c r="A1110" s="194"/>
      <c r="B1110" s="198"/>
      <c r="C1110" s="189"/>
      <c r="D1110" s="189" t="s">
        <v>153</v>
      </c>
      <c r="E1110" s="189" t="s">
        <v>184</v>
      </c>
      <c r="F1110" s="240">
        <v>480.44</v>
      </c>
      <c r="G1110" s="240">
        <v>0</v>
      </c>
      <c r="H1110" s="240">
        <v>5.74</v>
      </c>
      <c r="I1110" s="240">
        <v>1.18</v>
      </c>
      <c r="J1110" s="240">
        <v>0.45</v>
      </c>
      <c r="K1110" s="240">
        <v>22.42</v>
      </c>
      <c r="L1110" s="240">
        <v>2.12</v>
      </c>
      <c r="M1110" s="240">
        <v>29.75</v>
      </c>
      <c r="N1110" s="240">
        <v>8.14</v>
      </c>
      <c r="O1110" s="240">
        <v>5.91</v>
      </c>
      <c r="P1110" s="240">
        <v>111.19</v>
      </c>
      <c r="Q1110" s="240">
        <v>100.07</v>
      </c>
      <c r="R1110" s="240">
        <v>59.08</v>
      </c>
      <c r="S1110" s="240">
        <v>41.95</v>
      </c>
      <c r="T1110" s="240">
        <v>34.97</v>
      </c>
      <c r="U1110" s="240">
        <v>22.56</v>
      </c>
      <c r="V1110" s="240">
        <v>10.38</v>
      </c>
      <c r="W1110" s="240">
        <v>8.43</v>
      </c>
      <c r="X1110" s="240">
        <v>8.64</v>
      </c>
      <c r="Y1110" s="240">
        <v>4.95</v>
      </c>
      <c r="Z1110" s="240">
        <v>0</v>
      </c>
      <c r="AA1110" s="248">
        <v>2.5099999999999998</v>
      </c>
      <c r="AB1110" s="93"/>
    </row>
    <row r="1111" spans="1:28" ht="19.5" customHeight="1" x14ac:dyDescent="0.15">
      <c r="A1111" s="194"/>
      <c r="B1111" s="198" t="s">
        <v>154</v>
      </c>
      <c r="C1111" s="198"/>
      <c r="D1111" s="198"/>
      <c r="E1111" s="189" t="s">
        <v>150</v>
      </c>
      <c r="F1111" s="240">
        <v>156.21600000000001</v>
      </c>
      <c r="G1111" s="240">
        <v>0</v>
      </c>
      <c r="H1111" s="240">
        <v>0</v>
      </c>
      <c r="I1111" s="240">
        <v>4.5999999999999999E-2</v>
      </c>
      <c r="J1111" s="240">
        <v>8.0000000000000002E-3</v>
      </c>
      <c r="K1111" s="240">
        <v>3.6019999999999999</v>
      </c>
      <c r="L1111" s="240">
        <v>0.35599999999999998</v>
      </c>
      <c r="M1111" s="240">
        <v>6.7030000000000003</v>
      </c>
      <c r="N1111" s="240">
        <v>2.1579999999999999</v>
      </c>
      <c r="O1111" s="240">
        <v>1.75</v>
      </c>
      <c r="P1111" s="240">
        <v>34.345999999999997</v>
      </c>
      <c r="Q1111" s="240">
        <v>33.238</v>
      </c>
      <c r="R1111" s="240">
        <v>20.599</v>
      </c>
      <c r="S1111" s="240">
        <v>16.068000000000001</v>
      </c>
      <c r="T1111" s="240">
        <v>13.941000000000001</v>
      </c>
      <c r="U1111" s="240">
        <v>9.2530000000000001</v>
      </c>
      <c r="V1111" s="240">
        <v>4.2569999999999997</v>
      </c>
      <c r="W1111" s="240">
        <v>3.46</v>
      </c>
      <c r="X1111" s="240">
        <v>3.544</v>
      </c>
      <c r="Y1111" s="240">
        <v>1.8520000000000001</v>
      </c>
      <c r="Z1111" s="240">
        <v>0</v>
      </c>
      <c r="AA1111" s="248">
        <v>1.0349999999999999</v>
      </c>
      <c r="AB1111" s="93"/>
    </row>
    <row r="1112" spans="1:28" ht="19.5" customHeight="1" x14ac:dyDescent="0.15">
      <c r="A1112" s="194" t="s">
        <v>155</v>
      </c>
      <c r="B1112" s="198"/>
      <c r="C1112" s="198" t="s">
        <v>10</v>
      </c>
      <c r="D1112" s="189" t="s">
        <v>156</v>
      </c>
      <c r="E1112" s="189" t="s">
        <v>184</v>
      </c>
      <c r="F1112" s="240">
        <v>398.09</v>
      </c>
      <c r="G1112" s="240">
        <v>0</v>
      </c>
      <c r="H1112" s="240">
        <v>5.38</v>
      </c>
      <c r="I1112" s="240">
        <v>0.66</v>
      </c>
      <c r="J1112" s="240">
        <v>0</v>
      </c>
      <c r="K1112" s="240">
        <v>18.579999999999998</v>
      </c>
      <c r="L1112" s="240">
        <v>1.41</v>
      </c>
      <c r="M1112" s="240">
        <v>22.66</v>
      </c>
      <c r="N1112" s="240">
        <v>6.53</v>
      </c>
      <c r="O1112" s="240">
        <v>4.83</v>
      </c>
      <c r="P1112" s="240">
        <v>85.74</v>
      </c>
      <c r="Q1112" s="240">
        <v>73.09</v>
      </c>
      <c r="R1112" s="240">
        <v>47.06</v>
      </c>
      <c r="S1112" s="240">
        <v>39.840000000000003</v>
      </c>
      <c r="T1112" s="240">
        <v>34.840000000000003</v>
      </c>
      <c r="U1112" s="240">
        <v>22.56</v>
      </c>
      <c r="V1112" s="240">
        <v>10.38</v>
      </c>
      <c r="W1112" s="240">
        <v>8.43</v>
      </c>
      <c r="X1112" s="240">
        <v>8.64</v>
      </c>
      <c r="Y1112" s="240">
        <v>4.95</v>
      </c>
      <c r="Z1112" s="240">
        <v>0</v>
      </c>
      <c r="AA1112" s="248">
        <v>2.5099999999999998</v>
      </c>
      <c r="AB1112" s="93"/>
    </row>
    <row r="1113" spans="1:28" ht="19.5" customHeight="1" x14ac:dyDescent="0.15">
      <c r="A1113" s="194"/>
      <c r="B1113" s="198"/>
      <c r="C1113" s="198"/>
      <c r="D1113" s="198"/>
      <c r="E1113" s="189" t="s">
        <v>150</v>
      </c>
      <c r="F1113" s="240">
        <v>139.416</v>
      </c>
      <c r="G1113" s="240">
        <v>0</v>
      </c>
      <c r="H1113" s="240">
        <v>0</v>
      </c>
      <c r="I1113" s="240">
        <v>4.5999999999999999E-2</v>
      </c>
      <c r="J1113" s="240">
        <v>0</v>
      </c>
      <c r="K1113" s="240">
        <v>3.1589999999999998</v>
      </c>
      <c r="L1113" s="240">
        <v>0.29699999999999999</v>
      </c>
      <c r="M1113" s="240">
        <v>5.6740000000000004</v>
      </c>
      <c r="N1113" s="240">
        <v>1.895</v>
      </c>
      <c r="O1113" s="240">
        <v>1.546</v>
      </c>
      <c r="P1113" s="240">
        <v>29.155000000000001</v>
      </c>
      <c r="Q1113" s="240">
        <v>27.071000000000002</v>
      </c>
      <c r="R1113" s="240">
        <v>17.712</v>
      </c>
      <c r="S1113" s="240">
        <v>15.541</v>
      </c>
      <c r="T1113" s="240">
        <v>13.919</v>
      </c>
      <c r="U1113" s="240">
        <v>9.2530000000000001</v>
      </c>
      <c r="V1113" s="240">
        <v>4.2569999999999997</v>
      </c>
      <c r="W1113" s="240">
        <v>3.46</v>
      </c>
      <c r="X1113" s="240">
        <v>3.544</v>
      </c>
      <c r="Y1113" s="240">
        <v>1.8520000000000001</v>
      </c>
      <c r="Z1113" s="240">
        <v>0</v>
      </c>
      <c r="AA1113" s="248">
        <v>1.0349999999999999</v>
      </c>
      <c r="AB1113" s="93"/>
    </row>
    <row r="1114" spans="1:28" ht="19.5" customHeight="1" x14ac:dyDescent="0.15">
      <c r="A1114" s="194"/>
      <c r="B1114" s="198"/>
      <c r="C1114" s="198"/>
      <c r="D1114" s="189" t="s">
        <v>157</v>
      </c>
      <c r="E1114" s="189" t="s">
        <v>184</v>
      </c>
      <c r="F1114" s="240">
        <v>3.19</v>
      </c>
      <c r="G1114" s="240">
        <v>0</v>
      </c>
      <c r="H1114" s="240">
        <v>0</v>
      </c>
      <c r="I1114" s="240">
        <v>0</v>
      </c>
      <c r="J1114" s="240">
        <v>0</v>
      </c>
      <c r="K1114" s="240">
        <v>0</v>
      </c>
      <c r="L1114" s="240">
        <v>0.16</v>
      </c>
      <c r="M1114" s="240">
        <v>0</v>
      </c>
      <c r="N1114" s="240">
        <v>0.08</v>
      </c>
      <c r="O1114" s="240">
        <v>0.06</v>
      </c>
      <c r="P1114" s="240">
        <v>0.31</v>
      </c>
      <c r="Q1114" s="240">
        <v>2.48</v>
      </c>
      <c r="R1114" s="240">
        <v>0.1</v>
      </c>
      <c r="S1114" s="240">
        <v>0</v>
      </c>
      <c r="T1114" s="240">
        <v>0</v>
      </c>
      <c r="U1114" s="240">
        <v>0</v>
      </c>
      <c r="V1114" s="240">
        <v>0</v>
      </c>
      <c r="W1114" s="240">
        <v>0</v>
      </c>
      <c r="X1114" s="240">
        <v>0</v>
      </c>
      <c r="Y1114" s="240">
        <v>0</v>
      </c>
      <c r="Z1114" s="240">
        <v>0</v>
      </c>
      <c r="AA1114" s="248">
        <v>0</v>
      </c>
      <c r="AB1114" s="93"/>
    </row>
    <row r="1115" spans="1:28" ht="19.5" customHeight="1" x14ac:dyDescent="0.15">
      <c r="A1115" s="194"/>
      <c r="B1115" s="198"/>
      <c r="C1115" s="198"/>
      <c r="D1115" s="198"/>
      <c r="E1115" s="189" t="s">
        <v>150</v>
      </c>
      <c r="F1115" s="240">
        <v>0.67</v>
      </c>
      <c r="G1115" s="240">
        <v>0</v>
      </c>
      <c r="H1115" s="240">
        <v>0</v>
      </c>
      <c r="I1115" s="240">
        <v>0</v>
      </c>
      <c r="J1115" s="240">
        <v>0</v>
      </c>
      <c r="K1115" s="240">
        <v>0</v>
      </c>
      <c r="L1115" s="240">
        <v>1.9E-2</v>
      </c>
      <c r="M1115" s="240">
        <v>0</v>
      </c>
      <c r="N1115" s="240">
        <v>1.2999999999999999E-2</v>
      </c>
      <c r="O1115" s="240">
        <v>1.0999999999999999E-2</v>
      </c>
      <c r="P1115" s="240">
        <v>6.2E-2</v>
      </c>
      <c r="Q1115" s="240">
        <v>0.54200000000000004</v>
      </c>
      <c r="R1115" s="240">
        <v>2.3E-2</v>
      </c>
      <c r="S1115" s="240">
        <v>0</v>
      </c>
      <c r="T1115" s="240">
        <v>0</v>
      </c>
      <c r="U1115" s="240">
        <v>0</v>
      </c>
      <c r="V1115" s="240">
        <v>0</v>
      </c>
      <c r="W1115" s="240">
        <v>0</v>
      </c>
      <c r="X1115" s="240">
        <v>0</v>
      </c>
      <c r="Y1115" s="240">
        <v>0</v>
      </c>
      <c r="Z1115" s="240">
        <v>0</v>
      </c>
      <c r="AA1115" s="248">
        <v>0</v>
      </c>
      <c r="AB1115" s="93"/>
    </row>
    <row r="1116" spans="1:28" ht="19.5" customHeight="1" x14ac:dyDescent="0.15">
      <c r="A1116" s="194"/>
      <c r="B1116" s="198" t="s">
        <v>158</v>
      </c>
      <c r="C1116" s="198" t="s">
        <v>159</v>
      </c>
      <c r="D1116" s="189" t="s">
        <v>160</v>
      </c>
      <c r="E1116" s="189" t="s">
        <v>184</v>
      </c>
      <c r="F1116" s="240">
        <v>59.19</v>
      </c>
      <c r="G1116" s="240">
        <v>0</v>
      </c>
      <c r="H1116" s="240">
        <v>0</v>
      </c>
      <c r="I1116" s="240">
        <v>0</v>
      </c>
      <c r="J1116" s="240">
        <v>0.04</v>
      </c>
      <c r="K1116" s="240">
        <v>0</v>
      </c>
      <c r="L1116" s="240">
        <v>0.08</v>
      </c>
      <c r="M1116" s="240">
        <v>5.64</v>
      </c>
      <c r="N1116" s="240">
        <v>0.47</v>
      </c>
      <c r="O1116" s="240">
        <v>0.84</v>
      </c>
      <c r="P1116" s="240">
        <v>23.14</v>
      </c>
      <c r="Q1116" s="240">
        <v>18.52</v>
      </c>
      <c r="R1116" s="240">
        <v>8.76</v>
      </c>
      <c r="S1116" s="240">
        <v>1.57</v>
      </c>
      <c r="T1116" s="240">
        <v>0.13</v>
      </c>
      <c r="U1116" s="240">
        <v>0</v>
      </c>
      <c r="V1116" s="240">
        <v>0</v>
      </c>
      <c r="W1116" s="240">
        <v>0</v>
      </c>
      <c r="X1116" s="240">
        <v>0</v>
      </c>
      <c r="Y1116" s="240">
        <v>0</v>
      </c>
      <c r="Z1116" s="240">
        <v>0</v>
      </c>
      <c r="AA1116" s="248">
        <v>0</v>
      </c>
      <c r="AB1116" s="93"/>
    </row>
    <row r="1117" spans="1:28" ht="19.5" customHeight="1" x14ac:dyDescent="0.15">
      <c r="A1117" s="194"/>
      <c r="B1117" s="198"/>
      <c r="C1117" s="198"/>
      <c r="D1117" s="198"/>
      <c r="E1117" s="189" t="s">
        <v>150</v>
      </c>
      <c r="F1117" s="240">
        <v>12.138999999999999</v>
      </c>
      <c r="G1117" s="240">
        <v>0</v>
      </c>
      <c r="H1117" s="240">
        <v>0</v>
      </c>
      <c r="I1117" s="240">
        <v>0</v>
      </c>
      <c r="J1117" s="240">
        <v>3.0000000000000001E-3</v>
      </c>
      <c r="K1117" s="240">
        <v>0</v>
      </c>
      <c r="L1117" s="240">
        <v>0.01</v>
      </c>
      <c r="M1117" s="240">
        <v>0.78900000000000003</v>
      </c>
      <c r="N1117" s="240">
        <v>7.4999999999999997E-2</v>
      </c>
      <c r="O1117" s="240">
        <v>0.152</v>
      </c>
      <c r="P1117" s="240">
        <v>4.6279999999999903</v>
      </c>
      <c r="Q1117" s="240">
        <v>4.07</v>
      </c>
      <c r="R1117" s="240">
        <v>2.0139999999999998</v>
      </c>
      <c r="S1117" s="240">
        <v>0.376</v>
      </c>
      <c r="T1117" s="240">
        <v>2.1999999999999999E-2</v>
      </c>
      <c r="U1117" s="240">
        <v>0</v>
      </c>
      <c r="V1117" s="240">
        <v>0</v>
      </c>
      <c r="W1117" s="240">
        <v>0</v>
      </c>
      <c r="X1117" s="240">
        <v>0</v>
      </c>
      <c r="Y1117" s="240">
        <v>0</v>
      </c>
      <c r="Z1117" s="240">
        <v>0</v>
      </c>
      <c r="AA1117" s="248">
        <v>0</v>
      </c>
      <c r="AB1117" s="93"/>
    </row>
    <row r="1118" spans="1:28" ht="19.5" customHeight="1" x14ac:dyDescent="0.15">
      <c r="A1118" s="194"/>
      <c r="B1118" s="198"/>
      <c r="C1118" s="198"/>
      <c r="D1118" s="189" t="s">
        <v>161</v>
      </c>
      <c r="E1118" s="189" t="s">
        <v>184</v>
      </c>
      <c r="F1118" s="240">
        <v>2.86</v>
      </c>
      <c r="G1118" s="240">
        <v>0</v>
      </c>
      <c r="H1118" s="240">
        <v>0.36</v>
      </c>
      <c r="I1118" s="240">
        <v>0.52</v>
      </c>
      <c r="J1118" s="240">
        <v>0.41</v>
      </c>
      <c r="K1118" s="240">
        <v>0.56000000000000005</v>
      </c>
      <c r="L1118" s="240">
        <v>0.37</v>
      </c>
      <c r="M1118" s="240">
        <v>0.28000000000000003</v>
      </c>
      <c r="N1118" s="240">
        <v>0.36</v>
      </c>
      <c r="O1118" s="240">
        <v>0</v>
      </c>
      <c r="P1118" s="240">
        <v>0</v>
      </c>
      <c r="Q1118" s="240">
        <v>0</v>
      </c>
      <c r="R1118" s="240">
        <v>0</v>
      </c>
      <c r="S1118" s="240">
        <v>0</v>
      </c>
      <c r="T1118" s="240">
        <v>0</v>
      </c>
      <c r="U1118" s="240">
        <v>0</v>
      </c>
      <c r="V1118" s="240">
        <v>0</v>
      </c>
      <c r="W1118" s="240">
        <v>0</v>
      </c>
      <c r="X1118" s="240">
        <v>0</v>
      </c>
      <c r="Y1118" s="240">
        <v>0</v>
      </c>
      <c r="Z1118" s="240">
        <v>0</v>
      </c>
      <c r="AA1118" s="248">
        <v>0</v>
      </c>
      <c r="AB1118" s="93"/>
    </row>
    <row r="1119" spans="1:28" ht="19.5" customHeight="1" x14ac:dyDescent="0.15">
      <c r="A1119" s="194"/>
      <c r="B1119" s="198"/>
      <c r="C1119" s="198"/>
      <c r="D1119" s="198"/>
      <c r="E1119" s="189" t="s">
        <v>150</v>
      </c>
      <c r="F1119" s="240">
        <v>7.8E-2</v>
      </c>
      <c r="G1119" s="240">
        <v>0</v>
      </c>
      <c r="H1119" s="240">
        <v>0</v>
      </c>
      <c r="I1119" s="240">
        <v>0</v>
      </c>
      <c r="J1119" s="240">
        <v>5.0000000000000001E-3</v>
      </c>
      <c r="K1119" s="240">
        <v>1.4999999999999999E-2</v>
      </c>
      <c r="L1119" s="240">
        <v>1.4E-2</v>
      </c>
      <c r="M1119" s="240">
        <v>1.6E-2</v>
      </c>
      <c r="N1119" s="240">
        <v>2.8000000000000001E-2</v>
      </c>
      <c r="O1119" s="240">
        <v>0</v>
      </c>
      <c r="P1119" s="240">
        <v>0</v>
      </c>
      <c r="Q1119" s="240">
        <v>0</v>
      </c>
      <c r="R1119" s="240">
        <v>0</v>
      </c>
      <c r="S1119" s="240">
        <v>0</v>
      </c>
      <c r="T1119" s="240">
        <v>0</v>
      </c>
      <c r="U1119" s="240">
        <v>0</v>
      </c>
      <c r="V1119" s="240">
        <v>0</v>
      </c>
      <c r="W1119" s="240">
        <v>0</v>
      </c>
      <c r="X1119" s="240">
        <v>0</v>
      </c>
      <c r="Y1119" s="240">
        <v>0</v>
      </c>
      <c r="Z1119" s="240">
        <v>0</v>
      </c>
      <c r="AA1119" s="248">
        <v>0</v>
      </c>
      <c r="AB1119" s="93"/>
    </row>
    <row r="1120" spans="1:28" ht="19.5" customHeight="1" x14ac:dyDescent="0.15">
      <c r="A1120" s="194"/>
      <c r="B1120" s="198"/>
      <c r="C1120" s="198" t="s">
        <v>162</v>
      </c>
      <c r="D1120" s="189" t="s">
        <v>163</v>
      </c>
      <c r="E1120" s="189" t="s">
        <v>184</v>
      </c>
      <c r="F1120" s="240">
        <v>17.11</v>
      </c>
      <c r="G1120" s="240">
        <v>0</v>
      </c>
      <c r="H1120" s="240">
        <v>0</v>
      </c>
      <c r="I1120" s="240">
        <v>0</v>
      </c>
      <c r="J1120" s="240">
        <v>0</v>
      </c>
      <c r="K1120" s="240">
        <v>3.28</v>
      </c>
      <c r="L1120" s="240">
        <v>0.1</v>
      </c>
      <c r="M1120" s="240">
        <v>1.17</v>
      </c>
      <c r="N1120" s="240">
        <v>0.7</v>
      </c>
      <c r="O1120" s="240">
        <v>0.18</v>
      </c>
      <c r="P1120" s="240">
        <v>2</v>
      </c>
      <c r="Q1120" s="240">
        <v>5.98</v>
      </c>
      <c r="R1120" s="240">
        <v>3.16</v>
      </c>
      <c r="S1120" s="240">
        <v>0.54</v>
      </c>
      <c r="T1120" s="240">
        <v>0</v>
      </c>
      <c r="U1120" s="240">
        <v>0</v>
      </c>
      <c r="V1120" s="240">
        <v>0</v>
      </c>
      <c r="W1120" s="240">
        <v>0</v>
      </c>
      <c r="X1120" s="240">
        <v>0</v>
      </c>
      <c r="Y1120" s="240">
        <v>0</v>
      </c>
      <c r="Z1120" s="240">
        <v>0</v>
      </c>
      <c r="AA1120" s="248">
        <v>0</v>
      </c>
      <c r="AB1120" s="93"/>
    </row>
    <row r="1121" spans="1:28" ht="19.5" customHeight="1" x14ac:dyDescent="0.15">
      <c r="A1121" s="194"/>
      <c r="B1121" s="198" t="s">
        <v>20</v>
      </c>
      <c r="C1121" s="198"/>
      <c r="D1121" s="198"/>
      <c r="E1121" s="189" t="s">
        <v>150</v>
      </c>
      <c r="F1121" s="240">
        <v>3.9129999999999998</v>
      </c>
      <c r="G1121" s="240">
        <v>0</v>
      </c>
      <c r="H1121" s="240">
        <v>0</v>
      </c>
      <c r="I1121" s="240">
        <v>0</v>
      </c>
      <c r="J1121" s="240">
        <v>0</v>
      </c>
      <c r="K1121" s="240">
        <v>0.42799999999999999</v>
      </c>
      <c r="L1121" s="240">
        <v>1.6E-2</v>
      </c>
      <c r="M1121" s="240">
        <v>0.224</v>
      </c>
      <c r="N1121" s="240">
        <v>0.14699999999999999</v>
      </c>
      <c r="O1121" s="240">
        <v>4.1000000000000002E-2</v>
      </c>
      <c r="P1121" s="240">
        <v>0.501</v>
      </c>
      <c r="Q1121" s="240">
        <v>1.5549999999999999</v>
      </c>
      <c r="R1121" s="240">
        <v>0.85</v>
      </c>
      <c r="S1121" s="240">
        <v>0.151</v>
      </c>
      <c r="T1121" s="240">
        <v>0</v>
      </c>
      <c r="U1121" s="240">
        <v>0</v>
      </c>
      <c r="V1121" s="240">
        <v>0</v>
      </c>
      <c r="W1121" s="240">
        <v>0</v>
      </c>
      <c r="X1121" s="240">
        <v>0</v>
      </c>
      <c r="Y1121" s="240">
        <v>0</v>
      </c>
      <c r="Z1121" s="240">
        <v>0</v>
      </c>
      <c r="AA1121" s="248">
        <v>0</v>
      </c>
      <c r="AB1121" s="93"/>
    </row>
    <row r="1122" spans="1:28" ht="19.5" customHeight="1" x14ac:dyDescent="0.15">
      <c r="A1122" s="194"/>
      <c r="B1122" s="198"/>
      <c r="C1122" s="198"/>
      <c r="D1122" s="189" t="s">
        <v>164</v>
      </c>
      <c r="E1122" s="189" t="s">
        <v>184</v>
      </c>
      <c r="F1122" s="240">
        <v>0</v>
      </c>
      <c r="G1122" s="240">
        <v>0</v>
      </c>
      <c r="H1122" s="240">
        <v>0</v>
      </c>
      <c r="I1122" s="240">
        <v>0</v>
      </c>
      <c r="J1122" s="240">
        <v>0</v>
      </c>
      <c r="K1122" s="240">
        <v>0</v>
      </c>
      <c r="L1122" s="240">
        <v>0</v>
      </c>
      <c r="M1122" s="240">
        <v>0</v>
      </c>
      <c r="N1122" s="240">
        <v>0</v>
      </c>
      <c r="O1122" s="240">
        <v>0</v>
      </c>
      <c r="P1122" s="240">
        <v>0</v>
      </c>
      <c r="Q1122" s="240">
        <v>0</v>
      </c>
      <c r="R1122" s="240">
        <v>0</v>
      </c>
      <c r="S1122" s="240">
        <v>0</v>
      </c>
      <c r="T1122" s="240">
        <v>0</v>
      </c>
      <c r="U1122" s="240">
        <v>0</v>
      </c>
      <c r="V1122" s="240">
        <v>0</v>
      </c>
      <c r="W1122" s="240">
        <v>0</v>
      </c>
      <c r="X1122" s="240">
        <v>0</v>
      </c>
      <c r="Y1122" s="240">
        <v>0</v>
      </c>
      <c r="Z1122" s="240">
        <v>0</v>
      </c>
      <c r="AA1122" s="248">
        <v>0</v>
      </c>
      <c r="AB1122" s="93"/>
    </row>
    <row r="1123" spans="1:28" ht="19.5" customHeight="1" x14ac:dyDescent="0.15">
      <c r="A1123" s="194" t="s">
        <v>227</v>
      </c>
      <c r="B1123" s="198"/>
      <c r="C1123" s="198"/>
      <c r="D1123" s="198"/>
      <c r="E1123" s="189" t="s">
        <v>150</v>
      </c>
      <c r="F1123" s="240">
        <v>0</v>
      </c>
      <c r="G1123" s="240">
        <v>0</v>
      </c>
      <c r="H1123" s="240">
        <v>0</v>
      </c>
      <c r="I1123" s="240">
        <v>0</v>
      </c>
      <c r="J1123" s="240">
        <v>0</v>
      </c>
      <c r="K1123" s="240">
        <v>0</v>
      </c>
      <c r="L1123" s="240">
        <v>0</v>
      </c>
      <c r="M1123" s="240">
        <v>0</v>
      </c>
      <c r="N1123" s="240">
        <v>0</v>
      </c>
      <c r="O1123" s="240">
        <v>0</v>
      </c>
      <c r="P1123" s="240">
        <v>0</v>
      </c>
      <c r="Q1123" s="240">
        <v>0</v>
      </c>
      <c r="R1123" s="240">
        <v>0</v>
      </c>
      <c r="S1123" s="240">
        <v>0</v>
      </c>
      <c r="T1123" s="240">
        <v>0</v>
      </c>
      <c r="U1123" s="240">
        <v>0</v>
      </c>
      <c r="V1123" s="240">
        <v>0</v>
      </c>
      <c r="W1123" s="240">
        <v>0</v>
      </c>
      <c r="X1123" s="240">
        <v>0</v>
      </c>
      <c r="Y1123" s="240">
        <v>0</v>
      </c>
      <c r="Z1123" s="240">
        <v>0</v>
      </c>
      <c r="AA1123" s="248">
        <v>0</v>
      </c>
      <c r="AB1123" s="93"/>
    </row>
    <row r="1124" spans="1:28" ht="19.5" customHeight="1" x14ac:dyDescent="0.15">
      <c r="A1124" s="194"/>
      <c r="B1124" s="197"/>
      <c r="C1124" s="193" t="s">
        <v>165</v>
      </c>
      <c r="D1124" s="188"/>
      <c r="E1124" s="189" t="s">
        <v>184</v>
      </c>
      <c r="F1124" s="240">
        <v>7.59</v>
      </c>
      <c r="G1124" s="240">
        <v>0</v>
      </c>
      <c r="H1124" s="240">
        <v>0</v>
      </c>
      <c r="I1124" s="240">
        <v>0</v>
      </c>
      <c r="J1124" s="240">
        <v>0</v>
      </c>
      <c r="K1124" s="240">
        <v>0</v>
      </c>
      <c r="L1124" s="240">
        <v>0.59</v>
      </c>
      <c r="M1124" s="240">
        <v>0.09</v>
      </c>
      <c r="N1124" s="240">
        <v>0</v>
      </c>
      <c r="O1124" s="240">
        <v>1.86</v>
      </c>
      <c r="P1124" s="240">
        <v>3.99</v>
      </c>
      <c r="Q1124" s="240">
        <v>0.76</v>
      </c>
      <c r="R1124" s="240">
        <v>0.3</v>
      </c>
      <c r="S1124" s="240">
        <v>0</v>
      </c>
      <c r="T1124" s="240">
        <v>0</v>
      </c>
      <c r="U1124" s="240">
        <v>0</v>
      </c>
      <c r="V1124" s="240">
        <v>0</v>
      </c>
      <c r="W1124" s="240">
        <v>0</v>
      </c>
      <c r="X1124" s="240">
        <v>0</v>
      </c>
      <c r="Y1124" s="240">
        <v>0</v>
      </c>
      <c r="Z1124" s="240">
        <v>0</v>
      </c>
      <c r="AA1124" s="248">
        <v>0</v>
      </c>
      <c r="AB1124" s="93"/>
    </row>
    <row r="1125" spans="1:28" ht="19.5" customHeight="1" x14ac:dyDescent="0.15">
      <c r="A1125" s="194"/>
      <c r="B1125" s="197"/>
      <c r="C1125" s="197"/>
      <c r="D1125" s="191"/>
      <c r="E1125" s="189" t="s">
        <v>150</v>
      </c>
      <c r="F1125" s="240">
        <v>1.847</v>
      </c>
      <c r="G1125" s="240">
        <v>0</v>
      </c>
      <c r="H1125" s="240">
        <v>0</v>
      </c>
      <c r="I1125" s="240">
        <v>0</v>
      </c>
      <c r="J1125" s="240">
        <v>0</v>
      </c>
      <c r="K1125" s="240">
        <v>0</v>
      </c>
      <c r="L1125" s="240">
        <v>5.3999999999999999E-2</v>
      </c>
      <c r="M1125" s="240">
        <v>0.02</v>
      </c>
      <c r="N1125" s="240">
        <v>0</v>
      </c>
      <c r="O1125" s="240">
        <v>0.46700000000000003</v>
      </c>
      <c r="P1125" s="240">
        <v>1.0369999999999999</v>
      </c>
      <c r="Q1125" s="240">
        <v>0.20499999999999999</v>
      </c>
      <c r="R1125" s="240">
        <v>6.4000000000000001E-2</v>
      </c>
      <c r="S1125" s="240">
        <v>0</v>
      </c>
      <c r="T1125" s="240">
        <v>0</v>
      </c>
      <c r="U1125" s="240">
        <v>0</v>
      </c>
      <c r="V1125" s="240">
        <v>0</v>
      </c>
      <c r="W1125" s="240">
        <v>0</v>
      </c>
      <c r="X1125" s="240">
        <v>0</v>
      </c>
      <c r="Y1125" s="240">
        <v>0</v>
      </c>
      <c r="Z1125" s="240">
        <v>0</v>
      </c>
      <c r="AA1125" s="248">
        <v>0</v>
      </c>
      <c r="AB1125" s="93"/>
    </row>
    <row r="1126" spans="1:28" ht="19.5" customHeight="1" x14ac:dyDescent="0.15">
      <c r="A1126" s="194"/>
      <c r="B1126" s="196"/>
      <c r="C1126" s="193" t="s">
        <v>152</v>
      </c>
      <c r="D1126" s="188"/>
      <c r="E1126" s="189" t="s">
        <v>184</v>
      </c>
      <c r="F1126" s="240">
        <v>339.21</v>
      </c>
      <c r="G1126" s="240">
        <v>0</v>
      </c>
      <c r="H1126" s="240">
        <v>0</v>
      </c>
      <c r="I1126" s="240">
        <v>1.35</v>
      </c>
      <c r="J1126" s="240">
        <v>6.02</v>
      </c>
      <c r="K1126" s="240">
        <v>1.83</v>
      </c>
      <c r="L1126" s="240">
        <v>4.42</v>
      </c>
      <c r="M1126" s="240">
        <v>6.65</v>
      </c>
      <c r="N1126" s="240">
        <v>1.98</v>
      </c>
      <c r="O1126" s="240">
        <v>6.67</v>
      </c>
      <c r="P1126" s="240">
        <v>8.14</v>
      </c>
      <c r="Q1126" s="240">
        <v>15.34</v>
      </c>
      <c r="R1126" s="240">
        <v>53.63</v>
      </c>
      <c r="S1126" s="240">
        <v>131.52000000000001</v>
      </c>
      <c r="T1126" s="240">
        <v>58.67</v>
      </c>
      <c r="U1126" s="240">
        <v>29.1</v>
      </c>
      <c r="V1126" s="240">
        <v>1.7</v>
      </c>
      <c r="W1126" s="240">
        <v>10.45</v>
      </c>
      <c r="X1126" s="240">
        <v>0.59</v>
      </c>
      <c r="Y1126" s="240">
        <v>0.4</v>
      </c>
      <c r="Z1126" s="240">
        <v>0</v>
      </c>
      <c r="AA1126" s="248">
        <v>0.75</v>
      </c>
      <c r="AB1126" s="93"/>
    </row>
    <row r="1127" spans="1:28" ht="19.5" customHeight="1" x14ac:dyDescent="0.15">
      <c r="A1127" s="194"/>
      <c r="B1127" s="197"/>
      <c r="C1127" s="197"/>
      <c r="D1127" s="191"/>
      <c r="E1127" s="189" t="s">
        <v>150</v>
      </c>
      <c r="F1127" s="240">
        <v>48.213000000000001</v>
      </c>
      <c r="G1127" s="240">
        <v>0</v>
      </c>
      <c r="H1127" s="240">
        <v>0</v>
      </c>
      <c r="I1127" s="240">
        <v>3.5000000000000003E-2</v>
      </c>
      <c r="J1127" s="240">
        <v>0.30299999999999999</v>
      </c>
      <c r="K1127" s="240">
        <v>0.129</v>
      </c>
      <c r="L1127" s="240">
        <v>0.38600000000000001</v>
      </c>
      <c r="M1127" s="240">
        <v>0.68600000000000005</v>
      </c>
      <c r="N1127" s="240">
        <v>0.252</v>
      </c>
      <c r="O1127" s="240">
        <v>0.77400000000000002</v>
      </c>
      <c r="P1127" s="240">
        <v>1.113</v>
      </c>
      <c r="Q1127" s="240">
        <v>2.181</v>
      </c>
      <c r="R1127" s="240">
        <v>7.8989999999999903</v>
      </c>
      <c r="S1127" s="240">
        <v>18.619</v>
      </c>
      <c r="T1127" s="240">
        <v>9.1219999999999892</v>
      </c>
      <c r="U1127" s="240">
        <v>4.4710000000000001</v>
      </c>
      <c r="V1127" s="240">
        <v>0.28599999999999998</v>
      </c>
      <c r="W1127" s="240">
        <v>1.536</v>
      </c>
      <c r="X1127" s="240">
        <v>8.5999999999999993E-2</v>
      </c>
      <c r="Y1127" s="240">
        <v>0.11700000000000001</v>
      </c>
      <c r="Z1127" s="240">
        <v>0</v>
      </c>
      <c r="AA1127" s="248">
        <v>0.218</v>
      </c>
      <c r="AB1127" s="93"/>
    </row>
    <row r="1128" spans="1:28" ht="19.5" customHeight="1" x14ac:dyDescent="0.15">
      <c r="A1128" s="194"/>
      <c r="B1128" s="198" t="s">
        <v>94</v>
      </c>
      <c r="C1128" s="189"/>
      <c r="D1128" s="189" t="s">
        <v>153</v>
      </c>
      <c r="E1128" s="189" t="s">
        <v>184</v>
      </c>
      <c r="F1128" s="240">
        <v>34.83</v>
      </c>
      <c r="G1128" s="240">
        <v>0</v>
      </c>
      <c r="H1128" s="240">
        <v>0</v>
      </c>
      <c r="I1128" s="240">
        <v>0</v>
      </c>
      <c r="J1128" s="240">
        <v>0.03</v>
      </c>
      <c r="K1128" s="240">
        <v>0</v>
      </c>
      <c r="L1128" s="240">
        <v>0.11</v>
      </c>
      <c r="M1128" s="240">
        <v>2.72</v>
      </c>
      <c r="N1128" s="240">
        <v>0.99</v>
      </c>
      <c r="O1128" s="240">
        <v>1.94</v>
      </c>
      <c r="P1128" s="240">
        <v>1.39</v>
      </c>
      <c r="Q1128" s="240">
        <v>2.2799999999999998</v>
      </c>
      <c r="R1128" s="240">
        <v>4.08</v>
      </c>
      <c r="S1128" s="240">
        <v>8.74</v>
      </c>
      <c r="T1128" s="240">
        <v>6.7</v>
      </c>
      <c r="U1128" s="240">
        <v>3.67</v>
      </c>
      <c r="V1128" s="240">
        <v>0.61</v>
      </c>
      <c r="W1128" s="240">
        <v>0.42</v>
      </c>
      <c r="X1128" s="240">
        <v>0</v>
      </c>
      <c r="Y1128" s="240">
        <v>0.4</v>
      </c>
      <c r="Z1128" s="240">
        <v>0</v>
      </c>
      <c r="AA1128" s="252">
        <v>0.75</v>
      </c>
      <c r="AB1128" s="93"/>
    </row>
    <row r="1129" spans="1:28" ht="19.5" customHeight="1" x14ac:dyDescent="0.15">
      <c r="A1129" s="194"/>
      <c r="B1129" s="198"/>
      <c r="C1129" s="198" t="s">
        <v>10</v>
      </c>
      <c r="D1129" s="198"/>
      <c r="E1129" s="189" t="s">
        <v>150</v>
      </c>
      <c r="F1129" s="240">
        <v>7.016</v>
      </c>
      <c r="G1129" s="240">
        <v>0</v>
      </c>
      <c r="H1129" s="240">
        <v>0</v>
      </c>
      <c r="I1129" s="240">
        <v>0</v>
      </c>
      <c r="J1129" s="240">
        <v>0</v>
      </c>
      <c r="K1129" s="240">
        <v>0</v>
      </c>
      <c r="L1129" s="240">
        <v>1.2999999999999999E-2</v>
      </c>
      <c r="M1129" s="240">
        <v>0.30399999999999999</v>
      </c>
      <c r="N1129" s="240">
        <v>0.158</v>
      </c>
      <c r="O1129" s="240">
        <v>0.32300000000000001</v>
      </c>
      <c r="P1129" s="240">
        <v>0.27300000000000002</v>
      </c>
      <c r="Q1129" s="240">
        <v>0.46700000000000003</v>
      </c>
      <c r="R1129" s="240">
        <v>0.89</v>
      </c>
      <c r="S1129" s="240">
        <v>1.653</v>
      </c>
      <c r="T1129" s="240">
        <v>1.617</v>
      </c>
      <c r="U1129" s="240">
        <v>0.749</v>
      </c>
      <c r="V1129" s="240">
        <v>0.125</v>
      </c>
      <c r="W1129" s="240">
        <v>0.109</v>
      </c>
      <c r="X1129" s="240">
        <v>0</v>
      </c>
      <c r="Y1129" s="240">
        <v>0.11700000000000001</v>
      </c>
      <c r="Z1129" s="240">
        <v>0</v>
      </c>
      <c r="AA1129" s="248">
        <v>0.218</v>
      </c>
      <c r="AB1129" s="93"/>
    </row>
    <row r="1130" spans="1:28" ht="19.5" customHeight="1" x14ac:dyDescent="0.15">
      <c r="A1130" s="194"/>
      <c r="B1130" s="198"/>
      <c r="C1130" s="198"/>
      <c r="D1130" s="189" t="s">
        <v>157</v>
      </c>
      <c r="E1130" s="189" t="s">
        <v>184</v>
      </c>
      <c r="F1130" s="240">
        <v>6.72</v>
      </c>
      <c r="G1130" s="240">
        <v>0</v>
      </c>
      <c r="H1130" s="240">
        <v>0</v>
      </c>
      <c r="I1130" s="240">
        <v>0</v>
      </c>
      <c r="J1130" s="240">
        <v>0</v>
      </c>
      <c r="K1130" s="240">
        <v>0</v>
      </c>
      <c r="L1130" s="240">
        <v>0</v>
      </c>
      <c r="M1130" s="240">
        <v>0</v>
      </c>
      <c r="N1130" s="240">
        <v>0</v>
      </c>
      <c r="O1130" s="240">
        <v>0.22</v>
      </c>
      <c r="P1130" s="240">
        <v>0.09</v>
      </c>
      <c r="Q1130" s="240">
        <v>0.26</v>
      </c>
      <c r="R1130" s="240">
        <v>0</v>
      </c>
      <c r="S1130" s="240">
        <v>6.15</v>
      </c>
      <c r="T1130" s="240">
        <v>0</v>
      </c>
      <c r="U1130" s="240">
        <v>0</v>
      </c>
      <c r="V1130" s="240">
        <v>0</v>
      </c>
      <c r="W1130" s="240">
        <v>0</v>
      </c>
      <c r="X1130" s="240">
        <v>0</v>
      </c>
      <c r="Y1130" s="240">
        <v>0</v>
      </c>
      <c r="Z1130" s="240">
        <v>0</v>
      </c>
      <c r="AA1130" s="248">
        <v>0</v>
      </c>
      <c r="AB1130" s="93"/>
    </row>
    <row r="1131" spans="1:28" ht="19.5" customHeight="1" x14ac:dyDescent="0.15">
      <c r="A1131" s="194"/>
      <c r="B1131" s="198"/>
      <c r="C1131" s="198"/>
      <c r="D1131" s="198"/>
      <c r="E1131" s="189" t="s">
        <v>150</v>
      </c>
      <c r="F1131" s="240">
        <v>1.121</v>
      </c>
      <c r="G1131" s="240">
        <v>0</v>
      </c>
      <c r="H1131" s="240">
        <v>0</v>
      </c>
      <c r="I1131" s="240">
        <v>0</v>
      </c>
      <c r="J1131" s="240">
        <v>0</v>
      </c>
      <c r="K1131" s="240">
        <v>0</v>
      </c>
      <c r="L1131" s="240">
        <v>0</v>
      </c>
      <c r="M1131" s="240">
        <v>0</v>
      </c>
      <c r="N1131" s="240">
        <v>0</v>
      </c>
      <c r="O1131" s="240">
        <v>3.5000000000000003E-2</v>
      </c>
      <c r="P1131" s="240">
        <v>1.2999999999999999E-2</v>
      </c>
      <c r="Q1131" s="240">
        <v>0.04</v>
      </c>
      <c r="R1131" s="240">
        <v>0</v>
      </c>
      <c r="S1131" s="240">
        <v>1.0329999999999999</v>
      </c>
      <c r="T1131" s="240">
        <v>0</v>
      </c>
      <c r="U1131" s="240">
        <v>0</v>
      </c>
      <c r="V1131" s="240">
        <v>0</v>
      </c>
      <c r="W1131" s="240">
        <v>0</v>
      </c>
      <c r="X1131" s="240">
        <v>0</v>
      </c>
      <c r="Y1131" s="240">
        <v>0</v>
      </c>
      <c r="Z1131" s="240">
        <v>0</v>
      </c>
      <c r="AA1131" s="248">
        <v>0</v>
      </c>
      <c r="AB1131" s="93"/>
    </row>
    <row r="1132" spans="1:28" ht="19.5" customHeight="1" x14ac:dyDescent="0.15">
      <c r="A1132" s="194"/>
      <c r="B1132" s="198" t="s">
        <v>65</v>
      </c>
      <c r="C1132" s="198" t="s">
        <v>159</v>
      </c>
      <c r="D1132" s="189" t="s">
        <v>160</v>
      </c>
      <c r="E1132" s="189" t="s">
        <v>184</v>
      </c>
      <c r="F1132" s="240">
        <v>26.93</v>
      </c>
      <c r="G1132" s="240">
        <v>0</v>
      </c>
      <c r="H1132" s="240">
        <v>0</v>
      </c>
      <c r="I1132" s="240">
        <v>0</v>
      </c>
      <c r="J1132" s="240">
        <v>0</v>
      </c>
      <c r="K1132" s="240">
        <v>0</v>
      </c>
      <c r="L1132" s="240">
        <v>0.11</v>
      </c>
      <c r="M1132" s="240">
        <v>2.72</v>
      </c>
      <c r="N1132" s="240">
        <v>0.99</v>
      </c>
      <c r="O1132" s="240">
        <v>1.72</v>
      </c>
      <c r="P1132" s="240">
        <v>1.3</v>
      </c>
      <c r="Q1132" s="240">
        <v>2.02</v>
      </c>
      <c r="R1132" s="240">
        <v>4.08</v>
      </c>
      <c r="S1132" s="240">
        <v>2.59</v>
      </c>
      <c r="T1132" s="240">
        <v>6.7</v>
      </c>
      <c r="U1132" s="240">
        <v>3.67</v>
      </c>
      <c r="V1132" s="240">
        <v>0.61</v>
      </c>
      <c r="W1132" s="240">
        <v>0.42</v>
      </c>
      <c r="X1132" s="240">
        <v>0</v>
      </c>
      <c r="Y1132" s="240">
        <v>0</v>
      </c>
      <c r="Z1132" s="240">
        <v>0</v>
      </c>
      <c r="AA1132" s="248">
        <v>0</v>
      </c>
      <c r="AB1132" s="93"/>
    </row>
    <row r="1133" spans="1:28" ht="19.5" customHeight="1" x14ac:dyDescent="0.15">
      <c r="A1133" s="194"/>
      <c r="B1133" s="198"/>
      <c r="C1133" s="198"/>
      <c r="D1133" s="198"/>
      <c r="E1133" s="189" t="s">
        <v>150</v>
      </c>
      <c r="F1133" s="240">
        <v>5.56</v>
      </c>
      <c r="G1133" s="240">
        <v>0</v>
      </c>
      <c r="H1133" s="240">
        <v>0</v>
      </c>
      <c r="I1133" s="240">
        <v>0</v>
      </c>
      <c r="J1133" s="240">
        <v>0</v>
      </c>
      <c r="K1133" s="240">
        <v>0</v>
      </c>
      <c r="L1133" s="240">
        <v>1.2999999999999999E-2</v>
      </c>
      <c r="M1133" s="240">
        <v>0.30399999999999999</v>
      </c>
      <c r="N1133" s="240">
        <v>0.158</v>
      </c>
      <c r="O1133" s="240">
        <v>0.28799999999999998</v>
      </c>
      <c r="P1133" s="240">
        <v>0.26</v>
      </c>
      <c r="Q1133" s="240">
        <v>0.42699999999999999</v>
      </c>
      <c r="R1133" s="240">
        <v>0.89</v>
      </c>
      <c r="S1133" s="240">
        <v>0.62</v>
      </c>
      <c r="T1133" s="240">
        <v>1.617</v>
      </c>
      <c r="U1133" s="240">
        <v>0.749</v>
      </c>
      <c r="V1133" s="240">
        <v>0.125</v>
      </c>
      <c r="W1133" s="240">
        <v>0.109</v>
      </c>
      <c r="X1133" s="240">
        <v>0</v>
      </c>
      <c r="Y1133" s="240">
        <v>0</v>
      </c>
      <c r="Z1133" s="240">
        <v>0</v>
      </c>
      <c r="AA1133" s="248">
        <v>0</v>
      </c>
      <c r="AB1133" s="93"/>
    </row>
    <row r="1134" spans="1:28" ht="19.5" customHeight="1" x14ac:dyDescent="0.15">
      <c r="A1134" s="194" t="s">
        <v>85</v>
      </c>
      <c r="B1134" s="198"/>
      <c r="C1134" s="198"/>
      <c r="D1134" s="189" t="s">
        <v>166</v>
      </c>
      <c r="E1134" s="189" t="s">
        <v>184</v>
      </c>
      <c r="F1134" s="240">
        <v>1.18</v>
      </c>
      <c r="G1134" s="240">
        <v>0</v>
      </c>
      <c r="H1134" s="240">
        <v>0</v>
      </c>
      <c r="I1134" s="240">
        <v>0</v>
      </c>
      <c r="J1134" s="240">
        <v>0.03</v>
      </c>
      <c r="K1134" s="240">
        <v>0</v>
      </c>
      <c r="L1134" s="240">
        <v>0</v>
      </c>
      <c r="M1134" s="240">
        <v>0</v>
      </c>
      <c r="N1134" s="240">
        <v>0</v>
      </c>
      <c r="O1134" s="240">
        <v>0</v>
      </c>
      <c r="P1134" s="240">
        <v>0</v>
      </c>
      <c r="Q1134" s="240">
        <v>0</v>
      </c>
      <c r="R1134" s="240">
        <v>0</v>
      </c>
      <c r="S1134" s="240">
        <v>0</v>
      </c>
      <c r="T1134" s="240">
        <v>0</v>
      </c>
      <c r="U1134" s="240">
        <v>0</v>
      </c>
      <c r="V1134" s="240">
        <v>0</v>
      </c>
      <c r="W1134" s="240">
        <v>0</v>
      </c>
      <c r="X1134" s="240">
        <v>0</v>
      </c>
      <c r="Y1134" s="240">
        <v>0.4</v>
      </c>
      <c r="Z1134" s="240">
        <v>0</v>
      </c>
      <c r="AA1134" s="248">
        <v>0.75</v>
      </c>
      <c r="AB1134" s="93"/>
    </row>
    <row r="1135" spans="1:28" ht="19.5" customHeight="1" x14ac:dyDescent="0.15">
      <c r="A1135" s="194"/>
      <c r="B1135" s="198"/>
      <c r="C1135" s="198" t="s">
        <v>162</v>
      </c>
      <c r="D1135" s="198"/>
      <c r="E1135" s="189" t="s">
        <v>150</v>
      </c>
      <c r="F1135" s="240">
        <v>0.33500000000000002</v>
      </c>
      <c r="G1135" s="240">
        <v>0</v>
      </c>
      <c r="H1135" s="240">
        <v>0</v>
      </c>
      <c r="I1135" s="240">
        <v>0</v>
      </c>
      <c r="J1135" s="240">
        <v>0</v>
      </c>
      <c r="K1135" s="240">
        <v>0</v>
      </c>
      <c r="L1135" s="240">
        <v>0</v>
      </c>
      <c r="M1135" s="240">
        <v>0</v>
      </c>
      <c r="N1135" s="240">
        <v>0</v>
      </c>
      <c r="O1135" s="240">
        <v>0</v>
      </c>
      <c r="P1135" s="240">
        <v>0</v>
      </c>
      <c r="Q1135" s="240">
        <v>0</v>
      </c>
      <c r="R1135" s="240">
        <v>0</v>
      </c>
      <c r="S1135" s="240">
        <v>0</v>
      </c>
      <c r="T1135" s="240">
        <v>0</v>
      </c>
      <c r="U1135" s="240">
        <v>0</v>
      </c>
      <c r="V1135" s="240">
        <v>0</v>
      </c>
      <c r="W1135" s="240">
        <v>0</v>
      </c>
      <c r="X1135" s="240">
        <v>0</v>
      </c>
      <c r="Y1135" s="240">
        <v>0.11700000000000001</v>
      </c>
      <c r="Z1135" s="240">
        <v>0</v>
      </c>
      <c r="AA1135" s="248">
        <v>0.218</v>
      </c>
      <c r="AB1135" s="93"/>
    </row>
    <row r="1136" spans="1:28" ht="19.5" customHeight="1" x14ac:dyDescent="0.15">
      <c r="A1136" s="194"/>
      <c r="B1136" s="198" t="s">
        <v>20</v>
      </c>
      <c r="C1136" s="198"/>
      <c r="D1136" s="189" t="s">
        <v>164</v>
      </c>
      <c r="E1136" s="189" t="s">
        <v>184</v>
      </c>
      <c r="F1136" s="240">
        <v>0</v>
      </c>
      <c r="G1136" s="240">
        <v>0</v>
      </c>
      <c r="H1136" s="240">
        <v>0</v>
      </c>
      <c r="I1136" s="240">
        <v>0</v>
      </c>
      <c r="J1136" s="240">
        <v>0</v>
      </c>
      <c r="K1136" s="240">
        <v>0</v>
      </c>
      <c r="L1136" s="240">
        <v>0</v>
      </c>
      <c r="M1136" s="240">
        <v>0</v>
      </c>
      <c r="N1136" s="240">
        <v>0</v>
      </c>
      <c r="O1136" s="240">
        <v>0</v>
      </c>
      <c r="P1136" s="240">
        <v>0</v>
      </c>
      <c r="Q1136" s="240">
        <v>0</v>
      </c>
      <c r="R1136" s="240">
        <v>0</v>
      </c>
      <c r="S1136" s="240">
        <v>0</v>
      </c>
      <c r="T1136" s="240">
        <v>0</v>
      </c>
      <c r="U1136" s="240">
        <v>0</v>
      </c>
      <c r="V1136" s="240">
        <v>0</v>
      </c>
      <c r="W1136" s="240">
        <v>0</v>
      </c>
      <c r="X1136" s="240">
        <v>0</v>
      </c>
      <c r="Y1136" s="240">
        <v>0</v>
      </c>
      <c r="Z1136" s="240">
        <v>0</v>
      </c>
      <c r="AA1136" s="248">
        <v>0</v>
      </c>
      <c r="AB1136" s="93"/>
    </row>
    <row r="1137" spans="1:28" ht="19.5" customHeight="1" x14ac:dyDescent="0.15">
      <c r="A1137" s="194"/>
      <c r="B1137" s="198"/>
      <c r="C1137" s="198"/>
      <c r="D1137" s="198"/>
      <c r="E1137" s="189" t="s">
        <v>150</v>
      </c>
      <c r="F1137" s="240">
        <v>0</v>
      </c>
      <c r="G1137" s="240">
        <v>0</v>
      </c>
      <c r="H1137" s="240">
        <v>0</v>
      </c>
      <c r="I1137" s="240">
        <v>0</v>
      </c>
      <c r="J1137" s="240">
        <v>0</v>
      </c>
      <c r="K1137" s="240">
        <v>0</v>
      </c>
      <c r="L1137" s="240">
        <v>0</v>
      </c>
      <c r="M1137" s="240">
        <v>0</v>
      </c>
      <c r="N1137" s="240">
        <v>0</v>
      </c>
      <c r="O1137" s="240">
        <v>0</v>
      </c>
      <c r="P1137" s="240">
        <v>0</v>
      </c>
      <c r="Q1137" s="240">
        <v>0</v>
      </c>
      <c r="R1137" s="240">
        <v>0</v>
      </c>
      <c r="S1137" s="240">
        <v>0</v>
      </c>
      <c r="T1137" s="240">
        <v>0</v>
      </c>
      <c r="U1137" s="240">
        <v>0</v>
      </c>
      <c r="V1137" s="240">
        <v>0</v>
      </c>
      <c r="W1137" s="240">
        <v>0</v>
      </c>
      <c r="X1137" s="240">
        <v>0</v>
      </c>
      <c r="Y1137" s="240">
        <v>0</v>
      </c>
      <c r="Z1137" s="240">
        <v>0</v>
      </c>
      <c r="AA1137" s="248">
        <v>0</v>
      </c>
      <c r="AB1137" s="93"/>
    </row>
    <row r="1138" spans="1:28" ht="19.5" customHeight="1" x14ac:dyDescent="0.15">
      <c r="A1138" s="194"/>
      <c r="B1138" s="197"/>
      <c r="C1138" s="193" t="s">
        <v>165</v>
      </c>
      <c r="D1138" s="188"/>
      <c r="E1138" s="189" t="s">
        <v>184</v>
      </c>
      <c r="F1138" s="240">
        <v>304.38</v>
      </c>
      <c r="G1138" s="240">
        <v>0</v>
      </c>
      <c r="H1138" s="240">
        <v>0</v>
      </c>
      <c r="I1138" s="240">
        <v>1.35</v>
      </c>
      <c r="J1138" s="240">
        <v>5.99</v>
      </c>
      <c r="K1138" s="240">
        <v>1.83</v>
      </c>
      <c r="L1138" s="240">
        <v>4.3099999999999996</v>
      </c>
      <c r="M1138" s="240">
        <v>3.93</v>
      </c>
      <c r="N1138" s="240">
        <v>0.99</v>
      </c>
      <c r="O1138" s="240">
        <v>4.7300000000000004</v>
      </c>
      <c r="P1138" s="240">
        <v>6.75</v>
      </c>
      <c r="Q1138" s="240">
        <v>13.06</v>
      </c>
      <c r="R1138" s="240">
        <v>49.55</v>
      </c>
      <c r="S1138" s="240">
        <v>122.78</v>
      </c>
      <c r="T1138" s="240">
        <v>51.97</v>
      </c>
      <c r="U1138" s="240">
        <v>25.43</v>
      </c>
      <c r="V1138" s="240">
        <v>1.0900000000000001</v>
      </c>
      <c r="W1138" s="240">
        <v>10.029999999999999</v>
      </c>
      <c r="X1138" s="240">
        <v>0.59</v>
      </c>
      <c r="Y1138" s="240">
        <v>0</v>
      </c>
      <c r="Z1138" s="240">
        <v>0</v>
      </c>
      <c r="AA1138" s="248">
        <v>0</v>
      </c>
      <c r="AB1138" s="93"/>
    </row>
    <row r="1139" spans="1:28" ht="19.5" customHeight="1" thickBot="1" x14ac:dyDescent="0.2">
      <c r="A1139" s="199"/>
      <c r="B1139" s="200"/>
      <c r="C1139" s="200"/>
      <c r="D1139" s="201"/>
      <c r="E1139" s="202" t="s">
        <v>150</v>
      </c>
      <c r="F1139" s="240">
        <v>41.197000000000003</v>
      </c>
      <c r="G1139" s="251">
        <v>0</v>
      </c>
      <c r="H1139" s="250">
        <v>0</v>
      </c>
      <c r="I1139" s="250">
        <v>3.5000000000000003E-2</v>
      </c>
      <c r="J1139" s="250">
        <v>0.30299999999999999</v>
      </c>
      <c r="K1139" s="250">
        <v>0.129</v>
      </c>
      <c r="L1139" s="250">
        <v>0.373</v>
      </c>
      <c r="M1139" s="250">
        <v>0.38200000000000001</v>
      </c>
      <c r="N1139" s="250">
        <v>9.4E-2</v>
      </c>
      <c r="O1139" s="250">
        <v>0.45100000000000001</v>
      </c>
      <c r="P1139" s="250">
        <v>0.84</v>
      </c>
      <c r="Q1139" s="250">
        <v>1.714</v>
      </c>
      <c r="R1139" s="250">
        <v>7.0089999999999897</v>
      </c>
      <c r="S1139" s="250">
        <v>16.966000000000001</v>
      </c>
      <c r="T1139" s="250">
        <v>7.5049999999999901</v>
      </c>
      <c r="U1139" s="250">
        <v>3.722</v>
      </c>
      <c r="V1139" s="250">
        <v>0.161</v>
      </c>
      <c r="W1139" s="250">
        <v>1.427</v>
      </c>
      <c r="X1139" s="250">
        <v>8.5999999999999993E-2</v>
      </c>
      <c r="Y1139" s="250">
        <v>0</v>
      </c>
      <c r="Z1139" s="250">
        <v>0</v>
      </c>
      <c r="AA1139" s="249">
        <v>0</v>
      </c>
      <c r="AB1139" s="93"/>
    </row>
    <row r="1140" spans="1:28" ht="19.5" customHeight="1" x14ac:dyDescent="0.15">
      <c r="A1140" s="372" t="s">
        <v>119</v>
      </c>
      <c r="B1140" s="375" t="s">
        <v>120</v>
      </c>
      <c r="C1140" s="376"/>
      <c r="D1140" s="377"/>
      <c r="E1140" s="198" t="s">
        <v>184</v>
      </c>
      <c r="F1140" s="248">
        <v>3.13</v>
      </c>
    </row>
    <row r="1141" spans="1:28" ht="19.5" customHeight="1" x14ac:dyDescent="0.15">
      <c r="A1141" s="373"/>
      <c r="B1141" s="378" t="s">
        <v>206</v>
      </c>
      <c r="C1141" s="379"/>
      <c r="D1141" s="380"/>
      <c r="E1141" s="189" t="s">
        <v>184</v>
      </c>
      <c r="F1141" s="248">
        <v>2.35</v>
      </c>
    </row>
    <row r="1142" spans="1:28" ht="19.5" customHeight="1" x14ac:dyDescent="0.15">
      <c r="A1142" s="374"/>
      <c r="B1142" s="378" t="s">
        <v>207</v>
      </c>
      <c r="C1142" s="379"/>
      <c r="D1142" s="380"/>
      <c r="E1142" s="189" t="s">
        <v>184</v>
      </c>
      <c r="F1142" s="248">
        <v>0.78</v>
      </c>
    </row>
    <row r="1143" spans="1:28" ht="19.5" customHeight="1" thickBot="1" x14ac:dyDescent="0.2">
      <c r="A1143" s="381" t="s">
        <v>205</v>
      </c>
      <c r="B1143" s="382"/>
      <c r="C1143" s="382"/>
      <c r="D1143" s="383"/>
      <c r="E1143" s="203" t="s">
        <v>184</v>
      </c>
      <c r="F1143" s="247">
        <v>0</v>
      </c>
    </row>
    <row r="1145" spans="1:28" ht="19.5" customHeight="1" x14ac:dyDescent="0.15">
      <c r="A1145" s="88" t="s">
        <v>387</v>
      </c>
      <c r="F1145" s="261" t="s">
        <v>518</v>
      </c>
    </row>
    <row r="1146" spans="1:28" ht="19.5" customHeight="1" thickBot="1" x14ac:dyDescent="0.2">
      <c r="A1146" s="369" t="s">
        <v>28</v>
      </c>
      <c r="B1146" s="371"/>
      <c r="C1146" s="371"/>
      <c r="D1146" s="371"/>
      <c r="E1146" s="371"/>
      <c r="F1146" s="371"/>
      <c r="G1146" s="371"/>
      <c r="H1146" s="371"/>
      <c r="I1146" s="371"/>
      <c r="J1146" s="371"/>
      <c r="K1146" s="371"/>
      <c r="L1146" s="371"/>
      <c r="M1146" s="371"/>
      <c r="N1146" s="371"/>
      <c r="O1146" s="371"/>
      <c r="P1146" s="371"/>
      <c r="Q1146" s="371"/>
      <c r="R1146" s="371"/>
      <c r="S1146" s="371"/>
      <c r="T1146" s="371"/>
      <c r="U1146" s="371"/>
      <c r="V1146" s="371"/>
      <c r="W1146" s="371"/>
      <c r="X1146" s="371"/>
      <c r="Y1146" s="371"/>
      <c r="Z1146" s="371"/>
      <c r="AA1146" s="371"/>
    </row>
    <row r="1147" spans="1:28" ht="19.5" customHeight="1" x14ac:dyDescent="0.15">
      <c r="A1147" s="185" t="s">
        <v>180</v>
      </c>
      <c r="B1147" s="186"/>
      <c r="C1147" s="186"/>
      <c r="D1147" s="186"/>
      <c r="E1147" s="186"/>
      <c r="F1147" s="90" t="s">
        <v>181</v>
      </c>
      <c r="G1147" s="91"/>
      <c r="H1147" s="91"/>
      <c r="I1147" s="91"/>
      <c r="J1147" s="91"/>
      <c r="K1147" s="91"/>
      <c r="L1147" s="91"/>
      <c r="M1147" s="91"/>
      <c r="N1147" s="91"/>
      <c r="O1147" s="91"/>
      <c r="P1147" s="91"/>
      <c r="Q1147" s="260"/>
      <c r="R1147" s="92"/>
      <c r="S1147" s="91"/>
      <c r="T1147" s="91"/>
      <c r="U1147" s="91"/>
      <c r="V1147" s="91"/>
      <c r="W1147" s="91"/>
      <c r="X1147" s="91"/>
      <c r="Y1147" s="91"/>
      <c r="Z1147" s="91"/>
      <c r="AA1147" s="259" t="s">
        <v>182</v>
      </c>
      <c r="AB1147" s="93"/>
    </row>
    <row r="1148" spans="1:28" ht="19.5" customHeight="1" x14ac:dyDescent="0.15">
      <c r="A1148" s="187" t="s">
        <v>183</v>
      </c>
      <c r="B1148" s="188"/>
      <c r="C1148" s="188"/>
      <c r="D1148" s="188"/>
      <c r="E1148" s="189" t="s">
        <v>184</v>
      </c>
      <c r="F1148" s="240">
        <v>43970.31</v>
      </c>
      <c r="G1148" s="256" t="s">
        <v>185</v>
      </c>
      <c r="H1148" s="256" t="s">
        <v>186</v>
      </c>
      <c r="I1148" s="256" t="s">
        <v>187</v>
      </c>
      <c r="J1148" s="256" t="s">
        <v>188</v>
      </c>
      <c r="K1148" s="256" t="s">
        <v>228</v>
      </c>
      <c r="L1148" s="256" t="s">
        <v>229</v>
      </c>
      <c r="M1148" s="256" t="s">
        <v>230</v>
      </c>
      <c r="N1148" s="256" t="s">
        <v>231</v>
      </c>
      <c r="O1148" s="256" t="s">
        <v>232</v>
      </c>
      <c r="P1148" s="256" t="s">
        <v>233</v>
      </c>
      <c r="Q1148" s="258" t="s">
        <v>234</v>
      </c>
      <c r="R1148" s="257" t="s">
        <v>235</v>
      </c>
      <c r="S1148" s="256" t="s">
        <v>236</v>
      </c>
      <c r="T1148" s="256" t="s">
        <v>237</v>
      </c>
      <c r="U1148" s="256" t="s">
        <v>238</v>
      </c>
      <c r="V1148" s="256" t="s">
        <v>239</v>
      </c>
      <c r="W1148" s="256" t="s">
        <v>42</v>
      </c>
      <c r="X1148" s="256" t="s">
        <v>147</v>
      </c>
      <c r="Y1148" s="256" t="s">
        <v>148</v>
      </c>
      <c r="Z1148" s="256" t="s">
        <v>149</v>
      </c>
      <c r="AA1148" s="253"/>
      <c r="AB1148" s="93"/>
    </row>
    <row r="1149" spans="1:28" ht="19.5" customHeight="1" x14ac:dyDescent="0.15">
      <c r="A1149" s="190"/>
      <c r="B1149" s="191"/>
      <c r="C1149" s="191"/>
      <c r="D1149" s="191"/>
      <c r="E1149" s="189" t="s">
        <v>150</v>
      </c>
      <c r="F1149" s="240">
        <v>9490.2659999999996</v>
      </c>
      <c r="G1149" s="254"/>
      <c r="H1149" s="254"/>
      <c r="I1149" s="254"/>
      <c r="J1149" s="254"/>
      <c r="K1149" s="254"/>
      <c r="L1149" s="254"/>
      <c r="M1149" s="254"/>
      <c r="N1149" s="254"/>
      <c r="O1149" s="254"/>
      <c r="P1149" s="254"/>
      <c r="Q1149" s="255"/>
      <c r="R1149" s="94"/>
      <c r="S1149" s="254"/>
      <c r="T1149" s="254"/>
      <c r="U1149" s="254"/>
      <c r="V1149" s="254"/>
      <c r="W1149" s="254"/>
      <c r="X1149" s="254"/>
      <c r="Y1149" s="254"/>
      <c r="Z1149" s="254"/>
      <c r="AA1149" s="253" t="s">
        <v>151</v>
      </c>
      <c r="AB1149" s="93"/>
    </row>
    <row r="1150" spans="1:28" ht="19.5" customHeight="1" x14ac:dyDescent="0.15">
      <c r="A1150" s="192"/>
      <c r="B1150" s="193" t="s">
        <v>152</v>
      </c>
      <c r="C1150" s="188"/>
      <c r="D1150" s="188"/>
      <c r="E1150" s="189" t="s">
        <v>184</v>
      </c>
      <c r="F1150" s="240">
        <v>42097.84</v>
      </c>
      <c r="G1150" s="240">
        <v>42.14</v>
      </c>
      <c r="H1150" s="240">
        <v>1268.5899999999999</v>
      </c>
      <c r="I1150" s="240">
        <v>411.72</v>
      </c>
      <c r="J1150" s="240">
        <v>481</v>
      </c>
      <c r="K1150" s="240">
        <v>881.24</v>
      </c>
      <c r="L1150" s="240">
        <v>1316.41</v>
      </c>
      <c r="M1150" s="240">
        <v>1260.49</v>
      </c>
      <c r="N1150" s="240">
        <v>2329.81</v>
      </c>
      <c r="O1150" s="240">
        <v>2173.9299999999998</v>
      </c>
      <c r="P1150" s="240">
        <v>3246.36</v>
      </c>
      <c r="Q1150" s="240">
        <v>3387.44</v>
      </c>
      <c r="R1150" s="240">
        <v>3974.03</v>
      </c>
      <c r="S1150" s="240">
        <v>5014.5200000000004</v>
      </c>
      <c r="T1150" s="240">
        <v>5525.24</v>
      </c>
      <c r="U1150" s="240">
        <v>4681.6499999999996</v>
      </c>
      <c r="V1150" s="240">
        <v>2783.99</v>
      </c>
      <c r="W1150" s="240">
        <v>1449.81</v>
      </c>
      <c r="X1150" s="240">
        <v>449.82</v>
      </c>
      <c r="Y1150" s="240">
        <v>382.31</v>
      </c>
      <c r="Z1150" s="240">
        <v>262.58</v>
      </c>
      <c r="AA1150" s="248">
        <v>774.76</v>
      </c>
      <c r="AB1150" s="93"/>
    </row>
    <row r="1151" spans="1:28" ht="19.5" customHeight="1" x14ac:dyDescent="0.15">
      <c r="A1151" s="194"/>
      <c r="B1151" s="195"/>
      <c r="C1151" s="191"/>
      <c r="D1151" s="191"/>
      <c r="E1151" s="189" t="s">
        <v>150</v>
      </c>
      <c r="F1151" s="240">
        <v>9490.2659999999996</v>
      </c>
      <c r="G1151" s="240">
        <v>0</v>
      </c>
      <c r="H1151" s="240">
        <v>10.8469999999999</v>
      </c>
      <c r="I1151" s="240">
        <v>5.4290000000000003</v>
      </c>
      <c r="J1151" s="240">
        <v>21.245000000000001</v>
      </c>
      <c r="K1151" s="240">
        <v>86.588999999999999</v>
      </c>
      <c r="L1151" s="240">
        <v>209.26599999999999</v>
      </c>
      <c r="M1151" s="240">
        <v>262.84100000000001</v>
      </c>
      <c r="N1151" s="240">
        <v>540.16600000000005</v>
      </c>
      <c r="O1151" s="240">
        <v>619.70600000000002</v>
      </c>
      <c r="P1151" s="240">
        <v>906.44899999999905</v>
      </c>
      <c r="Q1151" s="240">
        <v>1039.999</v>
      </c>
      <c r="R1151" s="240">
        <v>1080.2840000000001</v>
      </c>
      <c r="S1151" s="240">
        <v>1188.4780000000001</v>
      </c>
      <c r="T1151" s="240">
        <v>1200.673</v>
      </c>
      <c r="U1151" s="240">
        <v>972.74400000000003</v>
      </c>
      <c r="V1151" s="240">
        <v>598.76</v>
      </c>
      <c r="W1151" s="240">
        <v>349.87400000000002</v>
      </c>
      <c r="X1151" s="240">
        <v>112.443</v>
      </c>
      <c r="Y1151" s="240">
        <v>84.974999999999994</v>
      </c>
      <c r="Z1151" s="240">
        <v>56.558</v>
      </c>
      <c r="AA1151" s="248">
        <v>142.94</v>
      </c>
      <c r="AB1151" s="93"/>
    </row>
    <row r="1152" spans="1:28" ht="19.5" customHeight="1" x14ac:dyDescent="0.15">
      <c r="A1152" s="194"/>
      <c r="B1152" s="196"/>
      <c r="C1152" s="193" t="s">
        <v>152</v>
      </c>
      <c r="D1152" s="188"/>
      <c r="E1152" s="189" t="s">
        <v>184</v>
      </c>
      <c r="F1152" s="240">
        <v>20000.5</v>
      </c>
      <c r="G1152" s="240">
        <v>35.840000000000003</v>
      </c>
      <c r="H1152" s="240">
        <v>188.77</v>
      </c>
      <c r="I1152" s="240">
        <v>306.76</v>
      </c>
      <c r="J1152" s="240">
        <v>273.60000000000002</v>
      </c>
      <c r="K1152" s="240">
        <v>552.4</v>
      </c>
      <c r="L1152" s="240">
        <v>934.43</v>
      </c>
      <c r="M1152" s="240">
        <v>952.77</v>
      </c>
      <c r="N1152" s="240">
        <v>1658.52</v>
      </c>
      <c r="O1152" s="240">
        <v>1919.44</v>
      </c>
      <c r="P1152" s="240">
        <v>2515.29</v>
      </c>
      <c r="Q1152" s="240">
        <v>2659.54</v>
      </c>
      <c r="R1152" s="240">
        <v>2298.8000000000002</v>
      </c>
      <c r="S1152" s="240">
        <v>1974.67</v>
      </c>
      <c r="T1152" s="240">
        <v>1475.38</v>
      </c>
      <c r="U1152" s="240">
        <v>890.31</v>
      </c>
      <c r="V1152" s="240">
        <v>578.76</v>
      </c>
      <c r="W1152" s="240">
        <v>460.4</v>
      </c>
      <c r="X1152" s="240">
        <v>145.5</v>
      </c>
      <c r="Y1152" s="240">
        <v>90.59</v>
      </c>
      <c r="Z1152" s="240">
        <v>30.69</v>
      </c>
      <c r="AA1152" s="248">
        <v>58.04</v>
      </c>
      <c r="AB1152" s="93"/>
    </row>
    <row r="1153" spans="1:28" ht="19.5" customHeight="1" x14ac:dyDescent="0.15">
      <c r="A1153" s="194"/>
      <c r="B1153" s="197"/>
      <c r="C1153" s="197"/>
      <c r="D1153" s="191"/>
      <c r="E1153" s="189" t="s">
        <v>150</v>
      </c>
      <c r="F1153" s="240">
        <v>6175.9350000000004</v>
      </c>
      <c r="G1153" s="240">
        <v>0</v>
      </c>
      <c r="H1153" s="240">
        <v>0</v>
      </c>
      <c r="I1153" s="240">
        <v>2.7989999999999999</v>
      </c>
      <c r="J1153" s="240">
        <v>10.752000000000001</v>
      </c>
      <c r="K1153" s="240">
        <v>63.652000000000001</v>
      </c>
      <c r="L1153" s="240">
        <v>174.976</v>
      </c>
      <c r="M1153" s="240">
        <v>232.047</v>
      </c>
      <c r="N1153" s="240">
        <v>464.286</v>
      </c>
      <c r="O1153" s="240">
        <v>588.56299999999999</v>
      </c>
      <c r="P1153" s="240">
        <v>807.17299999999898</v>
      </c>
      <c r="Q1153" s="240">
        <v>933.44200000000001</v>
      </c>
      <c r="R1153" s="240">
        <v>811.875</v>
      </c>
      <c r="S1153" s="240">
        <v>695.95600000000002</v>
      </c>
      <c r="T1153" s="240">
        <v>531.72400000000096</v>
      </c>
      <c r="U1153" s="240">
        <v>336.09199999999998</v>
      </c>
      <c r="V1153" s="240">
        <v>224.38</v>
      </c>
      <c r="W1153" s="240">
        <v>180.60400000000001</v>
      </c>
      <c r="X1153" s="240">
        <v>55.445999999999998</v>
      </c>
      <c r="Y1153" s="240">
        <v>34.945999999999998</v>
      </c>
      <c r="Z1153" s="240">
        <v>11.134</v>
      </c>
      <c r="AA1153" s="248">
        <v>16.088000000000001</v>
      </c>
      <c r="AB1153" s="93"/>
    </row>
    <row r="1154" spans="1:28" ht="19.5" customHeight="1" x14ac:dyDescent="0.15">
      <c r="A1154" s="194"/>
      <c r="B1154" s="198"/>
      <c r="C1154" s="189"/>
      <c r="D1154" s="189" t="s">
        <v>153</v>
      </c>
      <c r="E1154" s="189" t="s">
        <v>184</v>
      </c>
      <c r="F1154" s="240">
        <v>19735.79</v>
      </c>
      <c r="G1154" s="240">
        <v>31.93</v>
      </c>
      <c r="H1154" s="240">
        <v>181.03</v>
      </c>
      <c r="I1154" s="240">
        <v>292.38</v>
      </c>
      <c r="J1154" s="240">
        <v>270.91000000000003</v>
      </c>
      <c r="K1154" s="240">
        <v>540.46</v>
      </c>
      <c r="L1154" s="240">
        <v>913.62</v>
      </c>
      <c r="M1154" s="240">
        <v>951.19</v>
      </c>
      <c r="N1154" s="240">
        <v>1627.04</v>
      </c>
      <c r="O1154" s="240">
        <v>1905.56</v>
      </c>
      <c r="P1154" s="240">
        <v>2512.64</v>
      </c>
      <c r="Q1154" s="240">
        <v>2653.23</v>
      </c>
      <c r="R1154" s="240">
        <v>2296.58</v>
      </c>
      <c r="S1154" s="240">
        <v>1954.46</v>
      </c>
      <c r="T1154" s="240">
        <v>1430.49</v>
      </c>
      <c r="U1154" s="240">
        <v>852.12</v>
      </c>
      <c r="V1154" s="240">
        <v>566.07000000000005</v>
      </c>
      <c r="W1154" s="240">
        <v>449.13</v>
      </c>
      <c r="X1154" s="240">
        <v>145.5</v>
      </c>
      <c r="Y1154" s="240">
        <v>90.52</v>
      </c>
      <c r="Z1154" s="240">
        <v>28.18</v>
      </c>
      <c r="AA1154" s="248">
        <v>42.75</v>
      </c>
      <c r="AB1154" s="93"/>
    </row>
    <row r="1155" spans="1:28" ht="19.5" customHeight="1" x14ac:dyDescent="0.15">
      <c r="A1155" s="194"/>
      <c r="B1155" s="198" t="s">
        <v>154</v>
      </c>
      <c r="C1155" s="198"/>
      <c r="D1155" s="198"/>
      <c r="E1155" s="189" t="s">
        <v>150</v>
      </c>
      <c r="F1155" s="240">
        <v>6146.34</v>
      </c>
      <c r="G1155" s="240">
        <v>0</v>
      </c>
      <c r="H1155" s="240">
        <v>0</v>
      </c>
      <c r="I1155" s="240">
        <v>2.4369999999999998</v>
      </c>
      <c r="J1155" s="240">
        <v>10.627000000000001</v>
      </c>
      <c r="K1155" s="240">
        <v>62.817999999999998</v>
      </c>
      <c r="L1155" s="240">
        <v>173.02199999999999</v>
      </c>
      <c r="M1155" s="240">
        <v>231.90299999999999</v>
      </c>
      <c r="N1155" s="240">
        <v>458.24200000000002</v>
      </c>
      <c r="O1155" s="240">
        <v>585.79300000000001</v>
      </c>
      <c r="P1155" s="240">
        <v>806.82799999999895</v>
      </c>
      <c r="Q1155" s="240">
        <v>932.5</v>
      </c>
      <c r="R1155" s="240">
        <v>811.41700000000003</v>
      </c>
      <c r="S1155" s="240">
        <v>693.76900000000001</v>
      </c>
      <c r="T1155" s="240">
        <v>526.90900000000101</v>
      </c>
      <c r="U1155" s="240">
        <v>332.16899999999998</v>
      </c>
      <c r="V1155" s="240">
        <v>223.077</v>
      </c>
      <c r="W1155" s="240">
        <v>179.16</v>
      </c>
      <c r="X1155" s="240">
        <v>55.445999999999998</v>
      </c>
      <c r="Y1155" s="240">
        <v>34.939</v>
      </c>
      <c r="Z1155" s="240">
        <v>10.766</v>
      </c>
      <c r="AA1155" s="248">
        <v>14.518000000000001</v>
      </c>
      <c r="AB1155" s="93"/>
    </row>
    <row r="1156" spans="1:28" ht="19.5" customHeight="1" x14ac:dyDescent="0.15">
      <c r="A1156" s="194" t="s">
        <v>155</v>
      </c>
      <c r="B1156" s="198"/>
      <c r="C1156" s="198" t="s">
        <v>10</v>
      </c>
      <c r="D1156" s="189" t="s">
        <v>156</v>
      </c>
      <c r="E1156" s="189" t="s">
        <v>184</v>
      </c>
      <c r="F1156" s="240">
        <v>16407.490000000002</v>
      </c>
      <c r="G1156" s="240">
        <v>22.33</v>
      </c>
      <c r="H1156" s="240">
        <v>11.62</v>
      </c>
      <c r="I1156" s="240">
        <v>31.64</v>
      </c>
      <c r="J1156" s="240">
        <v>67.23</v>
      </c>
      <c r="K1156" s="240">
        <v>331.02</v>
      </c>
      <c r="L1156" s="240">
        <v>778.68</v>
      </c>
      <c r="M1156" s="240">
        <v>898.13</v>
      </c>
      <c r="N1156" s="240">
        <v>1550.08</v>
      </c>
      <c r="O1156" s="240">
        <v>1762.59</v>
      </c>
      <c r="P1156" s="240">
        <v>2240.36</v>
      </c>
      <c r="Q1156" s="240">
        <v>2374.13</v>
      </c>
      <c r="R1156" s="240">
        <v>1868.8</v>
      </c>
      <c r="S1156" s="240">
        <v>1458.87</v>
      </c>
      <c r="T1156" s="240">
        <v>1105.08</v>
      </c>
      <c r="U1156" s="240">
        <v>733.68</v>
      </c>
      <c r="V1156" s="240">
        <v>504.23</v>
      </c>
      <c r="W1156" s="240">
        <v>423.01</v>
      </c>
      <c r="X1156" s="240">
        <v>121.06</v>
      </c>
      <c r="Y1156" s="240">
        <v>78.13</v>
      </c>
      <c r="Z1156" s="240">
        <v>22.38</v>
      </c>
      <c r="AA1156" s="248">
        <v>24.44</v>
      </c>
      <c r="AB1156" s="93"/>
    </row>
    <row r="1157" spans="1:28" ht="19.5" customHeight="1" x14ac:dyDescent="0.15">
      <c r="A1157" s="194"/>
      <c r="B1157" s="198"/>
      <c r="C1157" s="198"/>
      <c r="D1157" s="198"/>
      <c r="E1157" s="189" t="s">
        <v>150</v>
      </c>
      <c r="F1157" s="240">
        <v>5568.2730000000001</v>
      </c>
      <c r="G1157" s="240">
        <v>0</v>
      </c>
      <c r="H1157" s="240">
        <v>0</v>
      </c>
      <c r="I1157" s="240">
        <v>1.774</v>
      </c>
      <c r="J1157" s="240">
        <v>8.0579999999999998</v>
      </c>
      <c r="K1157" s="240">
        <v>56.137</v>
      </c>
      <c r="L1157" s="240">
        <v>163.55500000000001</v>
      </c>
      <c r="M1157" s="240">
        <v>224.51400000000001</v>
      </c>
      <c r="N1157" s="240">
        <v>445.81299999999999</v>
      </c>
      <c r="O1157" s="240">
        <v>558.71900000000005</v>
      </c>
      <c r="P1157" s="240">
        <v>751.13399999999899</v>
      </c>
      <c r="Q1157" s="240">
        <v>868.12</v>
      </c>
      <c r="R1157" s="240">
        <v>705.82100000000003</v>
      </c>
      <c r="S1157" s="240">
        <v>566.84400000000005</v>
      </c>
      <c r="T1157" s="240">
        <v>439.70400000000097</v>
      </c>
      <c r="U1157" s="240">
        <v>299.60599999999999</v>
      </c>
      <c r="V1157" s="240">
        <v>205.70099999999999</v>
      </c>
      <c r="W1157" s="240">
        <v>172.74</v>
      </c>
      <c r="X1157" s="240">
        <v>49.104999999999997</v>
      </c>
      <c r="Y1157" s="240">
        <v>31.824000000000002</v>
      </c>
      <c r="Z1157" s="240">
        <v>9.1709999999999994</v>
      </c>
      <c r="AA1157" s="248">
        <v>9.9329999999999998</v>
      </c>
      <c r="AB1157" s="93"/>
    </row>
    <row r="1158" spans="1:28" ht="19.5" customHeight="1" x14ac:dyDescent="0.15">
      <c r="A1158" s="194"/>
      <c r="B1158" s="198"/>
      <c r="C1158" s="198"/>
      <c r="D1158" s="189" t="s">
        <v>157</v>
      </c>
      <c r="E1158" s="189" t="s">
        <v>184</v>
      </c>
      <c r="F1158" s="240">
        <v>1257.27</v>
      </c>
      <c r="G1158" s="240">
        <v>0</v>
      </c>
      <c r="H1158" s="240">
        <v>1.65</v>
      </c>
      <c r="I1158" s="240">
        <v>3.67</v>
      </c>
      <c r="J1158" s="240">
        <v>0</v>
      </c>
      <c r="K1158" s="240">
        <v>14.63</v>
      </c>
      <c r="L1158" s="240">
        <v>38.56</v>
      </c>
      <c r="M1158" s="240">
        <v>45.8</v>
      </c>
      <c r="N1158" s="240">
        <v>57.46</v>
      </c>
      <c r="O1158" s="240">
        <v>101.76</v>
      </c>
      <c r="P1158" s="240">
        <v>216.47</v>
      </c>
      <c r="Q1158" s="240">
        <v>195.64</v>
      </c>
      <c r="R1158" s="240">
        <v>209.84</v>
      </c>
      <c r="S1158" s="240">
        <v>201.54</v>
      </c>
      <c r="T1158" s="240">
        <v>95.77</v>
      </c>
      <c r="U1158" s="240">
        <v>30.9</v>
      </c>
      <c r="V1158" s="240">
        <v>22.45</v>
      </c>
      <c r="W1158" s="240">
        <v>13.55</v>
      </c>
      <c r="X1158" s="240">
        <v>1.24</v>
      </c>
      <c r="Y1158" s="240">
        <v>5.01</v>
      </c>
      <c r="Z1158" s="240">
        <v>1.33</v>
      </c>
      <c r="AA1158" s="248">
        <v>0</v>
      </c>
      <c r="AB1158" s="93"/>
    </row>
    <row r="1159" spans="1:28" ht="19.5" customHeight="1" x14ac:dyDescent="0.15">
      <c r="A1159" s="194"/>
      <c r="B1159" s="198"/>
      <c r="C1159" s="198"/>
      <c r="D1159" s="198"/>
      <c r="E1159" s="189" t="s">
        <v>150</v>
      </c>
      <c r="F1159" s="240">
        <v>260.47800000000001</v>
      </c>
      <c r="G1159" s="240">
        <v>0</v>
      </c>
      <c r="H1159" s="240">
        <v>0</v>
      </c>
      <c r="I1159" s="240">
        <v>0.186</v>
      </c>
      <c r="J1159" s="240">
        <v>0</v>
      </c>
      <c r="K1159" s="240">
        <v>1.4630000000000001</v>
      </c>
      <c r="L1159" s="240">
        <v>4.6260000000000003</v>
      </c>
      <c r="M1159" s="240">
        <v>6.415</v>
      </c>
      <c r="N1159" s="240">
        <v>9.1780000000000008</v>
      </c>
      <c r="O1159" s="240">
        <v>18.111000000000001</v>
      </c>
      <c r="P1159" s="240">
        <v>43.040999999999997</v>
      </c>
      <c r="Q1159" s="240">
        <v>42.994999999999997</v>
      </c>
      <c r="R1159" s="240">
        <v>47.296999999999997</v>
      </c>
      <c r="S1159" s="240">
        <v>45.84</v>
      </c>
      <c r="T1159" s="240">
        <v>22.802</v>
      </c>
      <c r="U1159" s="240">
        <v>7.56</v>
      </c>
      <c r="V1159" s="240">
        <v>5.7380000000000004</v>
      </c>
      <c r="W1159" s="240">
        <v>3.2549999999999999</v>
      </c>
      <c r="X1159" s="240">
        <v>0.32200000000000001</v>
      </c>
      <c r="Y1159" s="240">
        <v>1.3029999999999999</v>
      </c>
      <c r="Z1159" s="240">
        <v>0.34599999999999997</v>
      </c>
      <c r="AA1159" s="248">
        <v>0</v>
      </c>
      <c r="AB1159" s="93"/>
    </row>
    <row r="1160" spans="1:28" ht="19.5" customHeight="1" x14ac:dyDescent="0.15">
      <c r="A1160" s="194"/>
      <c r="B1160" s="198" t="s">
        <v>158</v>
      </c>
      <c r="C1160" s="198" t="s">
        <v>159</v>
      </c>
      <c r="D1160" s="189" t="s">
        <v>160</v>
      </c>
      <c r="E1160" s="189" t="s">
        <v>184</v>
      </c>
      <c r="F1160" s="240">
        <v>57.3</v>
      </c>
      <c r="G1160" s="240">
        <v>0</v>
      </c>
      <c r="H1160" s="240">
        <v>0</v>
      </c>
      <c r="I1160" s="240">
        <v>6.24</v>
      </c>
      <c r="J1160" s="240">
        <v>0.49</v>
      </c>
      <c r="K1160" s="240">
        <v>0</v>
      </c>
      <c r="L1160" s="240">
        <v>2.63</v>
      </c>
      <c r="M1160" s="240">
        <v>0</v>
      </c>
      <c r="N1160" s="240">
        <v>0.1</v>
      </c>
      <c r="O1160" s="240">
        <v>0.12</v>
      </c>
      <c r="P1160" s="240">
        <v>1.96</v>
      </c>
      <c r="Q1160" s="240">
        <v>3.85</v>
      </c>
      <c r="R1160" s="240">
        <v>3.09</v>
      </c>
      <c r="S1160" s="240">
        <v>1.71</v>
      </c>
      <c r="T1160" s="240">
        <v>3.4</v>
      </c>
      <c r="U1160" s="240">
        <v>2.44</v>
      </c>
      <c r="V1160" s="240">
        <v>0</v>
      </c>
      <c r="W1160" s="240">
        <v>1.66</v>
      </c>
      <c r="X1160" s="240">
        <v>21.65</v>
      </c>
      <c r="Y1160" s="240">
        <v>3.98</v>
      </c>
      <c r="Z1160" s="240">
        <v>0</v>
      </c>
      <c r="AA1160" s="248">
        <v>3.98</v>
      </c>
      <c r="AB1160" s="93"/>
    </row>
    <row r="1161" spans="1:28" ht="19.5" customHeight="1" x14ac:dyDescent="0.15">
      <c r="A1161" s="194"/>
      <c r="B1161" s="198"/>
      <c r="C1161" s="198"/>
      <c r="D1161" s="198"/>
      <c r="E1161" s="189" t="s">
        <v>150</v>
      </c>
      <c r="F1161" s="240">
        <v>12.679</v>
      </c>
      <c r="G1161" s="240">
        <v>0</v>
      </c>
      <c r="H1161" s="240">
        <v>0</v>
      </c>
      <c r="I1161" s="240">
        <v>0.313</v>
      </c>
      <c r="J1161" s="240">
        <v>3.4000000000000002E-2</v>
      </c>
      <c r="K1161" s="240">
        <v>0</v>
      </c>
      <c r="L1161" s="240">
        <v>0.316</v>
      </c>
      <c r="M1161" s="240">
        <v>0</v>
      </c>
      <c r="N1161" s="240">
        <v>1.6E-2</v>
      </c>
      <c r="O1161" s="240">
        <v>2.1999999999999999E-2</v>
      </c>
      <c r="P1161" s="240">
        <v>0.39300000000000002</v>
      </c>
      <c r="Q1161" s="240">
        <v>0.84799999999999998</v>
      </c>
      <c r="R1161" s="240">
        <v>0.71099999999999997</v>
      </c>
      <c r="S1161" s="240">
        <v>0.41</v>
      </c>
      <c r="T1161" s="240">
        <v>0.85099999999999998</v>
      </c>
      <c r="U1161" s="240">
        <v>0.63400000000000001</v>
      </c>
      <c r="V1161" s="240">
        <v>0</v>
      </c>
      <c r="W1161" s="240">
        <v>0.432</v>
      </c>
      <c r="X1161" s="240">
        <v>5.63</v>
      </c>
      <c r="Y1161" s="240">
        <v>1.0349999999999999</v>
      </c>
      <c r="Z1161" s="240">
        <v>0</v>
      </c>
      <c r="AA1161" s="248">
        <v>1.034</v>
      </c>
      <c r="AB1161" s="93"/>
    </row>
    <row r="1162" spans="1:28" ht="19.5" customHeight="1" x14ac:dyDescent="0.15">
      <c r="A1162" s="194"/>
      <c r="B1162" s="198"/>
      <c r="C1162" s="198"/>
      <c r="D1162" s="189" t="s">
        <v>161</v>
      </c>
      <c r="E1162" s="189" t="s">
        <v>184</v>
      </c>
      <c r="F1162" s="240">
        <v>949.99</v>
      </c>
      <c r="G1162" s="240">
        <v>6.71</v>
      </c>
      <c r="H1162" s="240">
        <v>156.16999999999999</v>
      </c>
      <c r="I1162" s="240">
        <v>247.09</v>
      </c>
      <c r="J1162" s="240">
        <v>202.11</v>
      </c>
      <c r="K1162" s="240">
        <v>189.65</v>
      </c>
      <c r="L1162" s="240">
        <v>82.8</v>
      </c>
      <c r="M1162" s="240">
        <v>2.61</v>
      </c>
      <c r="N1162" s="240">
        <v>4.32</v>
      </c>
      <c r="O1162" s="240">
        <v>2.42</v>
      </c>
      <c r="P1162" s="240">
        <v>2.0099999999999998</v>
      </c>
      <c r="Q1162" s="240">
        <v>1.75</v>
      </c>
      <c r="R1162" s="240">
        <v>0.51</v>
      </c>
      <c r="S1162" s="240">
        <v>1.41</v>
      </c>
      <c r="T1162" s="240">
        <v>14.06</v>
      </c>
      <c r="U1162" s="240">
        <v>0.13</v>
      </c>
      <c r="V1162" s="240">
        <v>4.3</v>
      </c>
      <c r="W1162" s="240">
        <v>10.6</v>
      </c>
      <c r="X1162" s="240">
        <v>1.48</v>
      </c>
      <c r="Y1162" s="240">
        <v>2.39</v>
      </c>
      <c r="Z1162" s="240">
        <v>4.47</v>
      </c>
      <c r="AA1162" s="248">
        <v>13</v>
      </c>
      <c r="AB1162" s="93"/>
    </row>
    <row r="1163" spans="1:28" ht="19.5" customHeight="1" x14ac:dyDescent="0.15">
      <c r="A1163" s="194"/>
      <c r="B1163" s="198"/>
      <c r="C1163" s="198"/>
      <c r="D1163" s="198"/>
      <c r="E1163" s="189" t="s">
        <v>150</v>
      </c>
      <c r="F1163" s="240">
        <v>23.925000000000001</v>
      </c>
      <c r="G1163" s="240">
        <v>0</v>
      </c>
      <c r="H1163" s="240">
        <v>0</v>
      </c>
      <c r="I1163" s="240">
        <v>0</v>
      </c>
      <c r="J1163" s="240">
        <v>2.4269999999999898</v>
      </c>
      <c r="K1163" s="240">
        <v>4.9439999999999902</v>
      </c>
      <c r="L1163" s="240">
        <v>3.2320000000000002</v>
      </c>
      <c r="M1163" s="240">
        <v>0.151</v>
      </c>
      <c r="N1163" s="240">
        <v>0.33100000000000002</v>
      </c>
      <c r="O1163" s="240">
        <v>0.253</v>
      </c>
      <c r="P1163" s="240">
        <v>0.24199999999999999</v>
      </c>
      <c r="Q1163" s="240">
        <v>0.28399999999999997</v>
      </c>
      <c r="R1163" s="240">
        <v>0.09</v>
      </c>
      <c r="S1163" s="240">
        <v>0.223</v>
      </c>
      <c r="T1163" s="240">
        <v>2.6349999999999998</v>
      </c>
      <c r="U1163" s="240">
        <v>2.7E-2</v>
      </c>
      <c r="V1163" s="240">
        <v>1.123</v>
      </c>
      <c r="W1163" s="240">
        <v>2.6379999999999999</v>
      </c>
      <c r="X1163" s="240">
        <v>0.36899999999999999</v>
      </c>
      <c r="Y1163" s="240">
        <v>0.48299999999999998</v>
      </c>
      <c r="Z1163" s="240">
        <v>1.2490000000000001</v>
      </c>
      <c r="AA1163" s="248">
        <v>3.2240000000000002</v>
      </c>
      <c r="AB1163" s="93"/>
    </row>
    <row r="1164" spans="1:28" ht="19.5" customHeight="1" x14ac:dyDescent="0.15">
      <c r="A1164" s="194"/>
      <c r="B1164" s="198"/>
      <c r="C1164" s="198" t="s">
        <v>162</v>
      </c>
      <c r="D1164" s="189" t="s">
        <v>163</v>
      </c>
      <c r="E1164" s="189" t="s">
        <v>184</v>
      </c>
      <c r="F1164" s="240">
        <v>1038.7</v>
      </c>
      <c r="G1164" s="240">
        <v>2.89</v>
      </c>
      <c r="H1164" s="240">
        <v>11.59</v>
      </c>
      <c r="I1164" s="240">
        <v>2.74</v>
      </c>
      <c r="J1164" s="240">
        <v>1.08</v>
      </c>
      <c r="K1164" s="240">
        <v>1.34</v>
      </c>
      <c r="L1164" s="240">
        <v>7.14</v>
      </c>
      <c r="M1164" s="240">
        <v>4.1900000000000004</v>
      </c>
      <c r="N1164" s="240">
        <v>13.09</v>
      </c>
      <c r="O1164" s="240">
        <v>37.21</v>
      </c>
      <c r="P1164" s="240">
        <v>43.78</v>
      </c>
      <c r="Q1164" s="240">
        <v>77.83</v>
      </c>
      <c r="R1164" s="240">
        <v>212.95</v>
      </c>
      <c r="S1164" s="240">
        <v>290.93</v>
      </c>
      <c r="T1164" s="240">
        <v>212.18</v>
      </c>
      <c r="U1164" s="240">
        <v>84.97</v>
      </c>
      <c r="V1164" s="240">
        <v>33.75</v>
      </c>
      <c r="W1164" s="240">
        <v>0.31</v>
      </c>
      <c r="X1164" s="240">
        <v>0</v>
      </c>
      <c r="Y1164" s="240">
        <v>0.13</v>
      </c>
      <c r="Z1164" s="240">
        <v>0</v>
      </c>
      <c r="AA1164" s="248">
        <v>0.6</v>
      </c>
      <c r="AB1164" s="93"/>
    </row>
    <row r="1165" spans="1:28" ht="19.5" customHeight="1" x14ac:dyDescent="0.15">
      <c r="A1165" s="194"/>
      <c r="B1165" s="198" t="s">
        <v>20</v>
      </c>
      <c r="C1165" s="198"/>
      <c r="D1165" s="198"/>
      <c r="E1165" s="189" t="s">
        <v>150</v>
      </c>
      <c r="F1165" s="240">
        <v>278.26400000000001</v>
      </c>
      <c r="G1165" s="240">
        <v>0</v>
      </c>
      <c r="H1165" s="240">
        <v>0</v>
      </c>
      <c r="I1165" s="240">
        <v>0.16400000000000001</v>
      </c>
      <c r="J1165" s="240">
        <v>0.108</v>
      </c>
      <c r="K1165" s="240">
        <v>0.17499999999999999</v>
      </c>
      <c r="L1165" s="240">
        <v>1.1439999999999999</v>
      </c>
      <c r="M1165" s="240">
        <v>0.79600000000000004</v>
      </c>
      <c r="N1165" s="240">
        <v>2.7509999999999999</v>
      </c>
      <c r="O1165" s="240">
        <v>8.5440000000000005</v>
      </c>
      <c r="P1165" s="240">
        <v>10.954000000000001</v>
      </c>
      <c r="Q1165" s="240">
        <v>20.248000000000001</v>
      </c>
      <c r="R1165" s="240">
        <v>57.228999999999999</v>
      </c>
      <c r="S1165" s="240">
        <v>80.451999999999899</v>
      </c>
      <c r="T1165" s="240">
        <v>60.917000000000101</v>
      </c>
      <c r="U1165" s="240">
        <v>24.341999999999999</v>
      </c>
      <c r="V1165" s="240">
        <v>10.125999999999999</v>
      </c>
      <c r="W1165" s="240">
        <v>9.5000000000000001E-2</v>
      </c>
      <c r="X1165" s="240">
        <v>0</v>
      </c>
      <c r="Y1165" s="240">
        <v>3.9E-2</v>
      </c>
      <c r="Z1165" s="240">
        <v>0</v>
      </c>
      <c r="AA1165" s="248">
        <v>0.18</v>
      </c>
      <c r="AB1165" s="93"/>
    </row>
    <row r="1166" spans="1:28" ht="19.5" customHeight="1" x14ac:dyDescent="0.15">
      <c r="A1166" s="194"/>
      <c r="B1166" s="198"/>
      <c r="C1166" s="198"/>
      <c r="D1166" s="189" t="s">
        <v>164</v>
      </c>
      <c r="E1166" s="189" t="s">
        <v>184</v>
      </c>
      <c r="F1166" s="240">
        <v>25.04</v>
      </c>
      <c r="G1166" s="240">
        <v>0</v>
      </c>
      <c r="H1166" s="240">
        <v>0</v>
      </c>
      <c r="I1166" s="240">
        <v>1</v>
      </c>
      <c r="J1166" s="240">
        <v>0</v>
      </c>
      <c r="K1166" s="240">
        <v>3.82</v>
      </c>
      <c r="L1166" s="240">
        <v>3.81</v>
      </c>
      <c r="M1166" s="240">
        <v>0.46</v>
      </c>
      <c r="N1166" s="240">
        <v>1.99</v>
      </c>
      <c r="O1166" s="240">
        <v>1.46</v>
      </c>
      <c r="P1166" s="240">
        <v>8.06</v>
      </c>
      <c r="Q1166" s="240">
        <v>0.03</v>
      </c>
      <c r="R1166" s="240">
        <v>1.39</v>
      </c>
      <c r="S1166" s="240">
        <v>0</v>
      </c>
      <c r="T1166" s="240">
        <v>0</v>
      </c>
      <c r="U1166" s="240">
        <v>0</v>
      </c>
      <c r="V1166" s="240">
        <v>1.34</v>
      </c>
      <c r="W1166" s="240">
        <v>0</v>
      </c>
      <c r="X1166" s="240">
        <v>7.0000000000000007E-2</v>
      </c>
      <c r="Y1166" s="240">
        <v>0.88</v>
      </c>
      <c r="Z1166" s="240">
        <v>0</v>
      </c>
      <c r="AA1166" s="248">
        <v>0.73</v>
      </c>
      <c r="AB1166" s="93"/>
    </row>
    <row r="1167" spans="1:28" ht="19.5" customHeight="1" x14ac:dyDescent="0.15">
      <c r="A1167" s="194" t="s">
        <v>227</v>
      </c>
      <c r="B1167" s="198"/>
      <c r="C1167" s="198"/>
      <c r="D1167" s="198"/>
      <c r="E1167" s="189" t="s">
        <v>150</v>
      </c>
      <c r="F1167" s="240">
        <v>2.7210000000000001</v>
      </c>
      <c r="G1167" s="240">
        <v>0</v>
      </c>
      <c r="H1167" s="240">
        <v>0</v>
      </c>
      <c r="I1167" s="240">
        <v>0</v>
      </c>
      <c r="J1167" s="240">
        <v>0</v>
      </c>
      <c r="K1167" s="240">
        <v>9.9000000000000005E-2</v>
      </c>
      <c r="L1167" s="240">
        <v>0.14899999999999999</v>
      </c>
      <c r="M1167" s="240">
        <v>2.7E-2</v>
      </c>
      <c r="N1167" s="240">
        <v>0.153</v>
      </c>
      <c r="O1167" s="240">
        <v>0.14399999999999999</v>
      </c>
      <c r="P1167" s="240">
        <v>1.0640000000000001</v>
      </c>
      <c r="Q1167" s="240">
        <v>5.0000000000000001E-3</v>
      </c>
      <c r="R1167" s="240">
        <v>0.26900000000000002</v>
      </c>
      <c r="S1167" s="240">
        <v>0</v>
      </c>
      <c r="T1167" s="240">
        <v>0</v>
      </c>
      <c r="U1167" s="240">
        <v>0</v>
      </c>
      <c r="V1167" s="240">
        <v>0.38900000000000001</v>
      </c>
      <c r="W1167" s="240">
        <v>0</v>
      </c>
      <c r="X1167" s="240">
        <v>0.02</v>
      </c>
      <c r="Y1167" s="240">
        <v>0.255</v>
      </c>
      <c r="Z1167" s="240">
        <v>0</v>
      </c>
      <c r="AA1167" s="248">
        <v>0.14699999999999999</v>
      </c>
      <c r="AB1167" s="93"/>
    </row>
    <row r="1168" spans="1:28" ht="19.5" customHeight="1" x14ac:dyDescent="0.15">
      <c r="A1168" s="194"/>
      <c r="B1168" s="197"/>
      <c r="C1168" s="193" t="s">
        <v>165</v>
      </c>
      <c r="D1168" s="188"/>
      <c r="E1168" s="189" t="s">
        <v>184</v>
      </c>
      <c r="F1168" s="240">
        <v>264.70999999999998</v>
      </c>
      <c r="G1168" s="240">
        <v>3.91</v>
      </c>
      <c r="H1168" s="240">
        <v>7.74</v>
      </c>
      <c r="I1168" s="240">
        <v>14.38</v>
      </c>
      <c r="J1168" s="240">
        <v>2.69</v>
      </c>
      <c r="K1168" s="240">
        <v>11.94</v>
      </c>
      <c r="L1168" s="240">
        <v>20.81</v>
      </c>
      <c r="M1168" s="240">
        <v>1.58</v>
      </c>
      <c r="N1168" s="240">
        <v>31.48</v>
      </c>
      <c r="O1168" s="240">
        <v>13.88</v>
      </c>
      <c r="P1168" s="240">
        <v>2.65</v>
      </c>
      <c r="Q1168" s="240">
        <v>6.31</v>
      </c>
      <c r="R1168" s="240">
        <v>2.2200000000000002</v>
      </c>
      <c r="S1168" s="240">
        <v>20.21</v>
      </c>
      <c r="T1168" s="240">
        <v>44.89</v>
      </c>
      <c r="U1168" s="240">
        <v>38.19</v>
      </c>
      <c r="V1168" s="240">
        <v>12.69</v>
      </c>
      <c r="W1168" s="240">
        <v>11.27</v>
      </c>
      <c r="X1168" s="240">
        <v>0</v>
      </c>
      <c r="Y1168" s="240">
        <v>7.0000000000000007E-2</v>
      </c>
      <c r="Z1168" s="240">
        <v>2.5099999999999998</v>
      </c>
      <c r="AA1168" s="248">
        <v>15.29</v>
      </c>
      <c r="AB1168" s="93"/>
    </row>
    <row r="1169" spans="1:28" ht="19.5" customHeight="1" x14ac:dyDescent="0.15">
      <c r="A1169" s="194"/>
      <c r="B1169" s="197"/>
      <c r="C1169" s="197"/>
      <c r="D1169" s="191"/>
      <c r="E1169" s="189" t="s">
        <v>150</v>
      </c>
      <c r="F1169" s="240">
        <v>29.594999999999999</v>
      </c>
      <c r="G1169" s="240">
        <v>0</v>
      </c>
      <c r="H1169" s="240">
        <v>0</v>
      </c>
      <c r="I1169" s="240">
        <v>0.36199999999999999</v>
      </c>
      <c r="J1169" s="240">
        <v>0.125</v>
      </c>
      <c r="K1169" s="240">
        <v>0.83399999999999996</v>
      </c>
      <c r="L1169" s="240">
        <v>1.954</v>
      </c>
      <c r="M1169" s="240">
        <v>0.14399999999999999</v>
      </c>
      <c r="N1169" s="240">
        <v>6.0439999999999996</v>
      </c>
      <c r="O1169" s="240">
        <v>2.77</v>
      </c>
      <c r="P1169" s="240">
        <v>0.34499999999999997</v>
      </c>
      <c r="Q1169" s="240">
        <v>0.94199999999999995</v>
      </c>
      <c r="R1169" s="240">
        <v>0.45800000000000002</v>
      </c>
      <c r="S1169" s="240">
        <v>2.1869999999999998</v>
      </c>
      <c r="T1169" s="240">
        <v>4.8150000000000004</v>
      </c>
      <c r="U1169" s="240">
        <v>3.923</v>
      </c>
      <c r="V1169" s="240">
        <v>1.3029999999999999</v>
      </c>
      <c r="W1169" s="240">
        <v>1.444</v>
      </c>
      <c r="X1169" s="240">
        <v>0</v>
      </c>
      <c r="Y1169" s="240">
        <v>7.0000000000000001E-3</v>
      </c>
      <c r="Z1169" s="240">
        <v>0.36799999999999999</v>
      </c>
      <c r="AA1169" s="248">
        <v>1.57</v>
      </c>
      <c r="AB1169" s="93"/>
    </row>
    <row r="1170" spans="1:28" ht="19.5" customHeight="1" x14ac:dyDescent="0.15">
      <c r="A1170" s="194"/>
      <c r="B1170" s="196"/>
      <c r="C1170" s="193" t="s">
        <v>152</v>
      </c>
      <c r="D1170" s="188"/>
      <c r="E1170" s="189" t="s">
        <v>184</v>
      </c>
      <c r="F1170" s="240">
        <v>22097.34</v>
      </c>
      <c r="G1170" s="240">
        <v>6.3</v>
      </c>
      <c r="H1170" s="240">
        <v>1079.82</v>
      </c>
      <c r="I1170" s="240">
        <v>104.96</v>
      </c>
      <c r="J1170" s="240">
        <v>207.4</v>
      </c>
      <c r="K1170" s="240">
        <v>328.84</v>
      </c>
      <c r="L1170" s="240">
        <v>381.98</v>
      </c>
      <c r="M1170" s="240">
        <v>307.72000000000003</v>
      </c>
      <c r="N1170" s="240">
        <v>671.29</v>
      </c>
      <c r="O1170" s="240">
        <v>254.49</v>
      </c>
      <c r="P1170" s="240">
        <v>731.07</v>
      </c>
      <c r="Q1170" s="240">
        <v>727.9</v>
      </c>
      <c r="R1170" s="240">
        <v>1675.23</v>
      </c>
      <c r="S1170" s="240">
        <v>3039.85</v>
      </c>
      <c r="T1170" s="240">
        <v>4049.86</v>
      </c>
      <c r="U1170" s="240">
        <v>3791.34</v>
      </c>
      <c r="V1170" s="240">
        <v>2205.23</v>
      </c>
      <c r="W1170" s="240">
        <v>989.41</v>
      </c>
      <c r="X1170" s="240">
        <v>304.32</v>
      </c>
      <c r="Y1170" s="240">
        <v>291.72000000000003</v>
      </c>
      <c r="Z1170" s="240">
        <v>231.89</v>
      </c>
      <c r="AA1170" s="248">
        <v>716.72</v>
      </c>
      <c r="AB1170" s="93"/>
    </row>
    <row r="1171" spans="1:28" ht="19.5" customHeight="1" x14ac:dyDescent="0.15">
      <c r="A1171" s="194"/>
      <c r="B1171" s="197"/>
      <c r="C1171" s="197"/>
      <c r="D1171" s="191"/>
      <c r="E1171" s="189" t="s">
        <v>150</v>
      </c>
      <c r="F1171" s="240">
        <v>3314.3310000000001</v>
      </c>
      <c r="G1171" s="240">
        <v>0</v>
      </c>
      <c r="H1171" s="240">
        <v>10.8469999999999</v>
      </c>
      <c r="I1171" s="240">
        <v>2.63</v>
      </c>
      <c r="J1171" s="240">
        <v>10.493</v>
      </c>
      <c r="K1171" s="240">
        <v>22.937000000000001</v>
      </c>
      <c r="L1171" s="240">
        <v>34.29</v>
      </c>
      <c r="M1171" s="240">
        <v>30.794</v>
      </c>
      <c r="N1171" s="240">
        <v>75.880000000000095</v>
      </c>
      <c r="O1171" s="240">
        <v>31.143000000000001</v>
      </c>
      <c r="P1171" s="240">
        <v>99.276000000000096</v>
      </c>
      <c r="Q1171" s="240">
        <v>106.557</v>
      </c>
      <c r="R1171" s="240">
        <v>268.40900000000101</v>
      </c>
      <c r="S1171" s="240">
        <v>492.52199999999903</v>
      </c>
      <c r="T1171" s="240">
        <v>668.94899999999802</v>
      </c>
      <c r="U1171" s="240">
        <v>636.65200000000095</v>
      </c>
      <c r="V1171" s="240">
        <v>374.38</v>
      </c>
      <c r="W1171" s="240">
        <v>169.27</v>
      </c>
      <c r="X1171" s="240">
        <v>56.997</v>
      </c>
      <c r="Y1171" s="240">
        <v>50.029000000000003</v>
      </c>
      <c r="Z1171" s="240">
        <v>45.423999999999999</v>
      </c>
      <c r="AA1171" s="248">
        <v>126.852</v>
      </c>
      <c r="AB1171" s="93"/>
    </row>
    <row r="1172" spans="1:28" ht="19.5" customHeight="1" x14ac:dyDescent="0.15">
      <c r="A1172" s="194"/>
      <c r="B1172" s="198" t="s">
        <v>94</v>
      </c>
      <c r="C1172" s="189"/>
      <c r="D1172" s="189" t="s">
        <v>153</v>
      </c>
      <c r="E1172" s="189" t="s">
        <v>184</v>
      </c>
      <c r="F1172" s="240">
        <v>3762.64</v>
      </c>
      <c r="G1172" s="240">
        <v>0</v>
      </c>
      <c r="H1172" s="240">
        <v>0</v>
      </c>
      <c r="I1172" s="240">
        <v>0</v>
      </c>
      <c r="J1172" s="240">
        <v>0.99</v>
      </c>
      <c r="K1172" s="240">
        <v>0.2</v>
      </c>
      <c r="L1172" s="240">
        <v>2.2599999999999998</v>
      </c>
      <c r="M1172" s="240">
        <v>1.43</v>
      </c>
      <c r="N1172" s="240">
        <v>40.9</v>
      </c>
      <c r="O1172" s="240">
        <v>12.75</v>
      </c>
      <c r="P1172" s="240">
        <v>77.81</v>
      </c>
      <c r="Q1172" s="240">
        <v>99.34</v>
      </c>
      <c r="R1172" s="240">
        <v>329.54</v>
      </c>
      <c r="S1172" s="240">
        <v>575.96</v>
      </c>
      <c r="T1172" s="240">
        <v>779.3</v>
      </c>
      <c r="U1172" s="240">
        <v>719.1</v>
      </c>
      <c r="V1172" s="240">
        <v>473.16</v>
      </c>
      <c r="W1172" s="240">
        <v>220.96</v>
      </c>
      <c r="X1172" s="240">
        <v>103.42</v>
      </c>
      <c r="Y1172" s="240">
        <v>66.06</v>
      </c>
      <c r="Z1172" s="240">
        <v>92.45</v>
      </c>
      <c r="AA1172" s="252">
        <v>167.01</v>
      </c>
      <c r="AB1172" s="93"/>
    </row>
    <row r="1173" spans="1:28" ht="19.5" customHeight="1" x14ac:dyDescent="0.15">
      <c r="A1173" s="194"/>
      <c r="B1173" s="198"/>
      <c r="C1173" s="198" t="s">
        <v>10</v>
      </c>
      <c r="D1173" s="198"/>
      <c r="E1173" s="189" t="s">
        <v>150</v>
      </c>
      <c r="F1173" s="240">
        <v>931.41800000000001</v>
      </c>
      <c r="G1173" s="240">
        <v>0</v>
      </c>
      <c r="H1173" s="240">
        <v>0</v>
      </c>
      <c r="I1173" s="240">
        <v>0</v>
      </c>
      <c r="J1173" s="240">
        <v>6.9000000000000006E-2</v>
      </c>
      <c r="K1173" s="240">
        <v>0.02</v>
      </c>
      <c r="L1173" s="240">
        <v>0.19</v>
      </c>
      <c r="M1173" s="240">
        <v>0.17399999999999999</v>
      </c>
      <c r="N1173" s="240">
        <v>6.5449999999999999</v>
      </c>
      <c r="O1173" s="240">
        <v>2.2879999999999998</v>
      </c>
      <c r="P1173" s="240">
        <v>15.289</v>
      </c>
      <c r="Q1173" s="240">
        <v>21.088000000000001</v>
      </c>
      <c r="R1173" s="240">
        <v>75.016000000000005</v>
      </c>
      <c r="S1173" s="240">
        <v>137.22300000000001</v>
      </c>
      <c r="T1173" s="240">
        <v>193.98099999999999</v>
      </c>
      <c r="U1173" s="240">
        <v>186.173</v>
      </c>
      <c r="V1173" s="240">
        <v>121.26900000000001</v>
      </c>
      <c r="W1173" s="240">
        <v>56.811999999999998</v>
      </c>
      <c r="X1173" s="240">
        <v>27.463999999999999</v>
      </c>
      <c r="Y1173" s="240">
        <v>16.850999999999999</v>
      </c>
      <c r="Z1173" s="240">
        <v>24.925999999999998</v>
      </c>
      <c r="AA1173" s="248">
        <v>46.04</v>
      </c>
      <c r="AB1173" s="93"/>
    </row>
    <row r="1174" spans="1:28" ht="19.5" customHeight="1" x14ac:dyDescent="0.15">
      <c r="A1174" s="194"/>
      <c r="B1174" s="198"/>
      <c r="C1174" s="198"/>
      <c r="D1174" s="189" t="s">
        <v>157</v>
      </c>
      <c r="E1174" s="189" t="s">
        <v>184</v>
      </c>
      <c r="F1174" s="240">
        <v>3162.03</v>
      </c>
      <c r="G1174" s="240">
        <v>0</v>
      </c>
      <c r="H1174" s="240">
        <v>0</v>
      </c>
      <c r="I1174" s="240">
        <v>0</v>
      </c>
      <c r="J1174" s="240">
        <v>0.99</v>
      </c>
      <c r="K1174" s="240">
        <v>0.2</v>
      </c>
      <c r="L1174" s="240">
        <v>1.39</v>
      </c>
      <c r="M1174" s="240">
        <v>1.17</v>
      </c>
      <c r="N1174" s="240">
        <v>40.9</v>
      </c>
      <c r="O1174" s="240">
        <v>12.75</v>
      </c>
      <c r="P1174" s="240">
        <v>76.67</v>
      </c>
      <c r="Q1174" s="240">
        <v>99.03</v>
      </c>
      <c r="R1174" s="240">
        <v>320.89</v>
      </c>
      <c r="S1174" s="240">
        <v>570.61</v>
      </c>
      <c r="T1174" s="240">
        <v>763.07</v>
      </c>
      <c r="U1174" s="240">
        <v>653.08000000000004</v>
      </c>
      <c r="V1174" s="240">
        <v>358.75</v>
      </c>
      <c r="W1174" s="240">
        <v>167.93</v>
      </c>
      <c r="X1174" s="240">
        <v>50.62</v>
      </c>
      <c r="Y1174" s="240">
        <v>22.47</v>
      </c>
      <c r="Z1174" s="240">
        <v>11.11</v>
      </c>
      <c r="AA1174" s="248">
        <v>10.4</v>
      </c>
      <c r="AB1174" s="93"/>
    </row>
    <row r="1175" spans="1:28" ht="19.5" customHeight="1" x14ac:dyDescent="0.15">
      <c r="A1175" s="194"/>
      <c r="B1175" s="198"/>
      <c r="C1175" s="198"/>
      <c r="D1175" s="198"/>
      <c r="E1175" s="189" t="s">
        <v>150</v>
      </c>
      <c r="F1175" s="240">
        <v>775.11900000000003</v>
      </c>
      <c r="G1175" s="240">
        <v>0</v>
      </c>
      <c r="H1175" s="240">
        <v>0</v>
      </c>
      <c r="I1175" s="240">
        <v>0</v>
      </c>
      <c r="J1175" s="240">
        <v>6.9000000000000006E-2</v>
      </c>
      <c r="K1175" s="240">
        <v>0.02</v>
      </c>
      <c r="L1175" s="240">
        <v>0.16600000000000001</v>
      </c>
      <c r="M1175" s="240">
        <v>0.16300000000000001</v>
      </c>
      <c r="N1175" s="240">
        <v>6.5449999999999999</v>
      </c>
      <c r="O1175" s="240">
        <v>2.2879999999999998</v>
      </c>
      <c r="P1175" s="240">
        <v>15.183</v>
      </c>
      <c r="Q1175" s="240">
        <v>21.02</v>
      </c>
      <c r="R1175" s="240">
        <v>73.713999999999999</v>
      </c>
      <c r="S1175" s="240">
        <v>136.12100000000001</v>
      </c>
      <c r="T1175" s="240">
        <v>190.255</v>
      </c>
      <c r="U1175" s="240">
        <v>169.31899999999999</v>
      </c>
      <c r="V1175" s="240">
        <v>92.993000000000094</v>
      </c>
      <c r="W1175" s="240">
        <v>42.883000000000003</v>
      </c>
      <c r="X1175" s="240">
        <v>13.162000000000001</v>
      </c>
      <c r="Y1175" s="240">
        <v>5.8449999999999998</v>
      </c>
      <c r="Z1175" s="240">
        <v>2.89</v>
      </c>
      <c r="AA1175" s="248">
        <v>2.4830000000000001</v>
      </c>
      <c r="AB1175" s="93"/>
    </row>
    <row r="1176" spans="1:28" ht="19.5" customHeight="1" x14ac:dyDescent="0.15">
      <c r="A1176" s="194"/>
      <c r="B1176" s="198" t="s">
        <v>65</v>
      </c>
      <c r="C1176" s="198" t="s">
        <v>159</v>
      </c>
      <c r="D1176" s="189" t="s">
        <v>160</v>
      </c>
      <c r="E1176" s="189" t="s">
        <v>184</v>
      </c>
      <c r="F1176" s="240">
        <v>59.58</v>
      </c>
      <c r="G1176" s="240">
        <v>0</v>
      </c>
      <c r="H1176" s="240">
        <v>0</v>
      </c>
      <c r="I1176" s="240">
        <v>0</v>
      </c>
      <c r="J1176" s="240">
        <v>0</v>
      </c>
      <c r="K1176" s="240">
        <v>0</v>
      </c>
      <c r="L1176" s="240">
        <v>0</v>
      </c>
      <c r="M1176" s="240">
        <v>0</v>
      </c>
      <c r="N1176" s="240">
        <v>0</v>
      </c>
      <c r="O1176" s="240">
        <v>0</v>
      </c>
      <c r="P1176" s="240">
        <v>0</v>
      </c>
      <c r="Q1176" s="240">
        <v>0.31</v>
      </c>
      <c r="R1176" s="240">
        <v>1.05</v>
      </c>
      <c r="S1176" s="240">
        <v>1.6</v>
      </c>
      <c r="T1176" s="240">
        <v>7.59</v>
      </c>
      <c r="U1176" s="240">
        <v>29.22</v>
      </c>
      <c r="V1176" s="240">
        <v>12.77</v>
      </c>
      <c r="W1176" s="240">
        <v>3.36</v>
      </c>
      <c r="X1176" s="240">
        <v>0.42</v>
      </c>
      <c r="Y1176" s="240">
        <v>2.57</v>
      </c>
      <c r="Z1176" s="240">
        <v>0.26</v>
      </c>
      <c r="AA1176" s="248">
        <v>0.43</v>
      </c>
      <c r="AB1176" s="93"/>
    </row>
    <row r="1177" spans="1:28" ht="19.5" customHeight="1" x14ac:dyDescent="0.15">
      <c r="A1177" s="194"/>
      <c r="B1177" s="198"/>
      <c r="C1177" s="198"/>
      <c r="D1177" s="198"/>
      <c r="E1177" s="189" t="s">
        <v>150</v>
      </c>
      <c r="F1177" s="240">
        <v>15.342000000000001</v>
      </c>
      <c r="G1177" s="240">
        <v>0</v>
      </c>
      <c r="H1177" s="240">
        <v>0</v>
      </c>
      <c r="I1177" s="240">
        <v>0</v>
      </c>
      <c r="J1177" s="240">
        <v>0</v>
      </c>
      <c r="K1177" s="240">
        <v>0</v>
      </c>
      <c r="L1177" s="240">
        <v>0</v>
      </c>
      <c r="M1177" s="240">
        <v>0</v>
      </c>
      <c r="N1177" s="240">
        <v>0</v>
      </c>
      <c r="O1177" s="240">
        <v>0</v>
      </c>
      <c r="P1177" s="240">
        <v>0</v>
      </c>
      <c r="Q1177" s="240">
        <v>6.8000000000000005E-2</v>
      </c>
      <c r="R1177" s="240">
        <v>0.24</v>
      </c>
      <c r="S1177" s="240">
        <v>0.38400000000000001</v>
      </c>
      <c r="T1177" s="240">
        <v>1.897</v>
      </c>
      <c r="U1177" s="240">
        <v>7.6020000000000003</v>
      </c>
      <c r="V1177" s="240">
        <v>3.319</v>
      </c>
      <c r="W1177" s="240">
        <v>0.874</v>
      </c>
      <c r="X1177" s="240">
        <v>0.109</v>
      </c>
      <c r="Y1177" s="240">
        <v>0.66900000000000004</v>
      </c>
      <c r="Z1177" s="240">
        <v>6.8000000000000005E-2</v>
      </c>
      <c r="AA1177" s="248">
        <v>0.112</v>
      </c>
      <c r="AB1177" s="93"/>
    </row>
    <row r="1178" spans="1:28" ht="19.5" customHeight="1" x14ac:dyDescent="0.15">
      <c r="A1178" s="194" t="s">
        <v>85</v>
      </c>
      <c r="B1178" s="198"/>
      <c r="C1178" s="198"/>
      <c r="D1178" s="189" t="s">
        <v>166</v>
      </c>
      <c r="E1178" s="189" t="s">
        <v>184</v>
      </c>
      <c r="F1178" s="240">
        <v>541.03</v>
      </c>
      <c r="G1178" s="240">
        <v>0</v>
      </c>
      <c r="H1178" s="240">
        <v>0</v>
      </c>
      <c r="I1178" s="240">
        <v>0</v>
      </c>
      <c r="J1178" s="240">
        <v>0</v>
      </c>
      <c r="K1178" s="240">
        <v>0</v>
      </c>
      <c r="L1178" s="240">
        <v>0.87</v>
      </c>
      <c r="M1178" s="240">
        <v>0.26</v>
      </c>
      <c r="N1178" s="240">
        <v>0</v>
      </c>
      <c r="O1178" s="240">
        <v>0</v>
      </c>
      <c r="P1178" s="240">
        <v>1.1399999999999999</v>
      </c>
      <c r="Q1178" s="240">
        <v>0</v>
      </c>
      <c r="R1178" s="240">
        <v>7.6</v>
      </c>
      <c r="S1178" s="240">
        <v>3.75</v>
      </c>
      <c r="T1178" s="240">
        <v>8.64</v>
      </c>
      <c r="U1178" s="240">
        <v>36.799999999999997</v>
      </c>
      <c r="V1178" s="240">
        <v>101.64</v>
      </c>
      <c r="W1178" s="240">
        <v>49.67</v>
      </c>
      <c r="X1178" s="240">
        <v>52.38</v>
      </c>
      <c r="Y1178" s="240">
        <v>41.02</v>
      </c>
      <c r="Z1178" s="240">
        <v>81.08</v>
      </c>
      <c r="AA1178" s="248">
        <v>156.18</v>
      </c>
      <c r="AB1178" s="93"/>
    </row>
    <row r="1179" spans="1:28" ht="19.5" customHeight="1" x14ac:dyDescent="0.15">
      <c r="A1179" s="194"/>
      <c r="B1179" s="198"/>
      <c r="C1179" s="198" t="s">
        <v>162</v>
      </c>
      <c r="D1179" s="198"/>
      <c r="E1179" s="189" t="s">
        <v>150</v>
      </c>
      <c r="F1179" s="240">
        <v>140.95699999999999</v>
      </c>
      <c r="G1179" s="240">
        <v>0</v>
      </c>
      <c r="H1179" s="240">
        <v>0</v>
      </c>
      <c r="I1179" s="240">
        <v>0</v>
      </c>
      <c r="J1179" s="240">
        <v>0</v>
      </c>
      <c r="K1179" s="240">
        <v>0</v>
      </c>
      <c r="L1179" s="240">
        <v>2.4E-2</v>
      </c>
      <c r="M1179" s="240">
        <v>1.0999999999999999E-2</v>
      </c>
      <c r="N1179" s="240">
        <v>0</v>
      </c>
      <c r="O1179" s="240">
        <v>0</v>
      </c>
      <c r="P1179" s="240">
        <v>0.106</v>
      </c>
      <c r="Q1179" s="240">
        <v>0</v>
      </c>
      <c r="R1179" s="240">
        <v>1.0620000000000001</v>
      </c>
      <c r="S1179" s="240">
        <v>0.71799999999999997</v>
      </c>
      <c r="T1179" s="240">
        <v>1.829</v>
      </c>
      <c r="U1179" s="240">
        <v>9.2520000000000007</v>
      </c>
      <c r="V1179" s="240">
        <v>24.957000000000001</v>
      </c>
      <c r="W1179" s="240">
        <v>13.055</v>
      </c>
      <c r="X1179" s="240">
        <v>14.193</v>
      </c>
      <c r="Y1179" s="240">
        <v>10.337</v>
      </c>
      <c r="Z1179" s="240">
        <v>21.968</v>
      </c>
      <c r="AA1179" s="248">
        <v>43.445</v>
      </c>
      <c r="AB1179" s="93"/>
    </row>
    <row r="1180" spans="1:28" ht="19.5" customHeight="1" x14ac:dyDescent="0.15">
      <c r="A1180" s="194"/>
      <c r="B1180" s="198" t="s">
        <v>20</v>
      </c>
      <c r="C1180" s="198"/>
      <c r="D1180" s="189" t="s">
        <v>164</v>
      </c>
      <c r="E1180" s="189" t="s">
        <v>184</v>
      </c>
      <c r="F1180" s="240">
        <v>0</v>
      </c>
      <c r="G1180" s="240">
        <v>0</v>
      </c>
      <c r="H1180" s="240">
        <v>0</v>
      </c>
      <c r="I1180" s="240">
        <v>0</v>
      </c>
      <c r="J1180" s="240">
        <v>0</v>
      </c>
      <c r="K1180" s="240">
        <v>0</v>
      </c>
      <c r="L1180" s="240">
        <v>0</v>
      </c>
      <c r="M1180" s="240">
        <v>0</v>
      </c>
      <c r="N1180" s="240">
        <v>0</v>
      </c>
      <c r="O1180" s="240">
        <v>0</v>
      </c>
      <c r="P1180" s="240">
        <v>0</v>
      </c>
      <c r="Q1180" s="240">
        <v>0</v>
      </c>
      <c r="R1180" s="240">
        <v>0</v>
      </c>
      <c r="S1180" s="240">
        <v>0</v>
      </c>
      <c r="T1180" s="240">
        <v>0</v>
      </c>
      <c r="U1180" s="240">
        <v>0</v>
      </c>
      <c r="V1180" s="240">
        <v>0</v>
      </c>
      <c r="W1180" s="240">
        <v>0</v>
      </c>
      <c r="X1180" s="240">
        <v>0</v>
      </c>
      <c r="Y1180" s="240">
        <v>0</v>
      </c>
      <c r="Z1180" s="240">
        <v>0</v>
      </c>
      <c r="AA1180" s="248">
        <v>0</v>
      </c>
      <c r="AB1180" s="93"/>
    </row>
    <row r="1181" spans="1:28" ht="19.5" customHeight="1" x14ac:dyDescent="0.15">
      <c r="A1181" s="194"/>
      <c r="B1181" s="198"/>
      <c r="C1181" s="198"/>
      <c r="D1181" s="198"/>
      <c r="E1181" s="189" t="s">
        <v>150</v>
      </c>
      <c r="F1181" s="240">
        <v>0</v>
      </c>
      <c r="G1181" s="240">
        <v>0</v>
      </c>
      <c r="H1181" s="240">
        <v>0</v>
      </c>
      <c r="I1181" s="240">
        <v>0</v>
      </c>
      <c r="J1181" s="240">
        <v>0</v>
      </c>
      <c r="K1181" s="240">
        <v>0</v>
      </c>
      <c r="L1181" s="240">
        <v>0</v>
      </c>
      <c r="M1181" s="240">
        <v>0</v>
      </c>
      <c r="N1181" s="240">
        <v>0</v>
      </c>
      <c r="O1181" s="240">
        <v>0</v>
      </c>
      <c r="P1181" s="240">
        <v>0</v>
      </c>
      <c r="Q1181" s="240">
        <v>0</v>
      </c>
      <c r="R1181" s="240">
        <v>0</v>
      </c>
      <c r="S1181" s="240">
        <v>0</v>
      </c>
      <c r="T1181" s="240">
        <v>0</v>
      </c>
      <c r="U1181" s="240">
        <v>0</v>
      </c>
      <c r="V1181" s="240">
        <v>0</v>
      </c>
      <c r="W1181" s="240">
        <v>0</v>
      </c>
      <c r="X1181" s="240">
        <v>0</v>
      </c>
      <c r="Y1181" s="240">
        <v>0</v>
      </c>
      <c r="Z1181" s="240">
        <v>0</v>
      </c>
      <c r="AA1181" s="248">
        <v>0</v>
      </c>
      <c r="AB1181" s="93"/>
    </row>
    <row r="1182" spans="1:28" ht="19.5" customHeight="1" x14ac:dyDescent="0.15">
      <c r="A1182" s="194"/>
      <c r="B1182" s="197"/>
      <c r="C1182" s="193" t="s">
        <v>165</v>
      </c>
      <c r="D1182" s="188"/>
      <c r="E1182" s="189" t="s">
        <v>184</v>
      </c>
      <c r="F1182" s="240">
        <v>18334.7</v>
      </c>
      <c r="G1182" s="240">
        <v>6.3</v>
      </c>
      <c r="H1182" s="240">
        <v>1079.82</v>
      </c>
      <c r="I1182" s="240">
        <v>104.96</v>
      </c>
      <c r="J1182" s="240">
        <v>206.41</v>
      </c>
      <c r="K1182" s="240">
        <v>328.64</v>
      </c>
      <c r="L1182" s="240">
        <v>379.72</v>
      </c>
      <c r="M1182" s="240">
        <v>306.29000000000002</v>
      </c>
      <c r="N1182" s="240">
        <v>630.39</v>
      </c>
      <c r="O1182" s="240">
        <v>241.74</v>
      </c>
      <c r="P1182" s="240">
        <v>653.26</v>
      </c>
      <c r="Q1182" s="240">
        <v>628.55999999999995</v>
      </c>
      <c r="R1182" s="240">
        <v>1345.69</v>
      </c>
      <c r="S1182" s="240">
        <v>2463.89</v>
      </c>
      <c r="T1182" s="240">
        <v>3270.56</v>
      </c>
      <c r="U1182" s="240">
        <v>3072.24</v>
      </c>
      <c r="V1182" s="240">
        <v>1732.07</v>
      </c>
      <c r="W1182" s="240">
        <v>768.45</v>
      </c>
      <c r="X1182" s="240">
        <v>200.9</v>
      </c>
      <c r="Y1182" s="240">
        <v>225.66</v>
      </c>
      <c r="Z1182" s="240">
        <v>139.44</v>
      </c>
      <c r="AA1182" s="248">
        <v>549.71</v>
      </c>
      <c r="AB1182" s="93"/>
    </row>
    <row r="1183" spans="1:28" ht="19.5" customHeight="1" thickBot="1" x14ac:dyDescent="0.2">
      <c r="A1183" s="199"/>
      <c r="B1183" s="200"/>
      <c r="C1183" s="200"/>
      <c r="D1183" s="201"/>
      <c r="E1183" s="202" t="s">
        <v>150</v>
      </c>
      <c r="F1183" s="240">
        <v>2382.913</v>
      </c>
      <c r="G1183" s="251">
        <v>0</v>
      </c>
      <c r="H1183" s="250">
        <v>10.8469999999999</v>
      </c>
      <c r="I1183" s="250">
        <v>2.63</v>
      </c>
      <c r="J1183" s="250">
        <v>10.423999999999999</v>
      </c>
      <c r="K1183" s="250">
        <v>22.917000000000002</v>
      </c>
      <c r="L1183" s="250">
        <v>34.1</v>
      </c>
      <c r="M1183" s="250">
        <v>30.62</v>
      </c>
      <c r="N1183" s="250">
        <v>69.335000000000093</v>
      </c>
      <c r="O1183" s="250">
        <v>28.855</v>
      </c>
      <c r="P1183" s="250">
        <v>83.987000000000094</v>
      </c>
      <c r="Q1183" s="250">
        <v>85.468999999999895</v>
      </c>
      <c r="R1183" s="250">
        <v>193.393000000001</v>
      </c>
      <c r="S1183" s="250">
        <v>355.29899999999901</v>
      </c>
      <c r="T1183" s="250">
        <v>474.96799999999803</v>
      </c>
      <c r="U1183" s="250">
        <v>450.47899999999998</v>
      </c>
      <c r="V1183" s="250">
        <v>253.11099999999999</v>
      </c>
      <c r="W1183" s="250">
        <v>112.458</v>
      </c>
      <c r="X1183" s="250">
        <v>29.533000000000001</v>
      </c>
      <c r="Y1183" s="250">
        <v>33.177999999999997</v>
      </c>
      <c r="Z1183" s="250">
        <v>20.498000000000001</v>
      </c>
      <c r="AA1183" s="249">
        <v>80.812000000000097</v>
      </c>
      <c r="AB1183" s="93"/>
    </row>
    <row r="1184" spans="1:28" ht="19.5" customHeight="1" x14ac:dyDescent="0.15">
      <c r="A1184" s="372" t="s">
        <v>119</v>
      </c>
      <c r="B1184" s="375" t="s">
        <v>120</v>
      </c>
      <c r="C1184" s="376"/>
      <c r="D1184" s="377"/>
      <c r="E1184" s="198" t="s">
        <v>184</v>
      </c>
      <c r="F1184" s="248">
        <v>1608.35</v>
      </c>
    </row>
    <row r="1185" spans="1:28" ht="19.5" customHeight="1" x14ac:dyDescent="0.15">
      <c r="A1185" s="373"/>
      <c r="B1185" s="378" t="s">
        <v>206</v>
      </c>
      <c r="C1185" s="379"/>
      <c r="D1185" s="380"/>
      <c r="E1185" s="189" t="s">
        <v>184</v>
      </c>
      <c r="F1185" s="248">
        <v>1234.29</v>
      </c>
    </row>
    <row r="1186" spans="1:28" ht="19.5" customHeight="1" x14ac:dyDescent="0.15">
      <c r="A1186" s="374"/>
      <c r="B1186" s="378" t="s">
        <v>207</v>
      </c>
      <c r="C1186" s="379"/>
      <c r="D1186" s="380"/>
      <c r="E1186" s="189" t="s">
        <v>184</v>
      </c>
      <c r="F1186" s="248">
        <v>374.06</v>
      </c>
    </row>
    <row r="1187" spans="1:28" ht="19.5" customHeight="1" thickBot="1" x14ac:dyDescent="0.2">
      <c r="A1187" s="381" t="s">
        <v>205</v>
      </c>
      <c r="B1187" s="382"/>
      <c r="C1187" s="382"/>
      <c r="D1187" s="383"/>
      <c r="E1187" s="203" t="s">
        <v>184</v>
      </c>
      <c r="F1187" s="247">
        <v>264.12</v>
      </c>
    </row>
    <row r="1189" spans="1:28" ht="19.5" customHeight="1" x14ac:dyDescent="0.15">
      <c r="A1189" s="88" t="s">
        <v>387</v>
      </c>
      <c r="F1189" s="261" t="s">
        <v>517</v>
      </c>
    </row>
    <row r="1190" spans="1:28" ht="19.5" customHeight="1" thickBot="1" x14ac:dyDescent="0.2">
      <c r="A1190" s="369" t="s">
        <v>28</v>
      </c>
      <c r="B1190" s="371"/>
      <c r="C1190" s="371"/>
      <c r="D1190" s="371"/>
      <c r="E1190" s="371"/>
      <c r="F1190" s="371"/>
      <c r="G1190" s="371"/>
      <c r="H1190" s="371"/>
      <c r="I1190" s="371"/>
      <c r="J1190" s="371"/>
      <c r="K1190" s="371"/>
      <c r="L1190" s="371"/>
      <c r="M1190" s="371"/>
      <c r="N1190" s="371"/>
      <c r="O1190" s="371"/>
      <c r="P1190" s="371"/>
      <c r="Q1190" s="371"/>
      <c r="R1190" s="371"/>
      <c r="S1190" s="371"/>
      <c r="T1190" s="371"/>
      <c r="U1190" s="371"/>
      <c r="V1190" s="371"/>
      <c r="W1190" s="371"/>
      <c r="X1190" s="371"/>
      <c r="Y1190" s="371"/>
      <c r="Z1190" s="371"/>
      <c r="AA1190" s="371"/>
    </row>
    <row r="1191" spans="1:28" ht="19.5" customHeight="1" x14ac:dyDescent="0.15">
      <c r="A1191" s="185" t="s">
        <v>180</v>
      </c>
      <c r="B1191" s="186"/>
      <c r="C1191" s="186"/>
      <c r="D1191" s="186"/>
      <c r="E1191" s="186"/>
      <c r="F1191" s="90" t="s">
        <v>181</v>
      </c>
      <c r="G1191" s="91"/>
      <c r="H1191" s="91"/>
      <c r="I1191" s="91"/>
      <c r="J1191" s="91"/>
      <c r="K1191" s="91"/>
      <c r="L1191" s="91"/>
      <c r="M1191" s="91"/>
      <c r="N1191" s="91"/>
      <c r="O1191" s="91"/>
      <c r="P1191" s="91"/>
      <c r="Q1191" s="260"/>
      <c r="R1191" s="92"/>
      <c r="S1191" s="91"/>
      <c r="T1191" s="91"/>
      <c r="U1191" s="91"/>
      <c r="V1191" s="91"/>
      <c r="W1191" s="91"/>
      <c r="X1191" s="91"/>
      <c r="Y1191" s="91"/>
      <c r="Z1191" s="91"/>
      <c r="AA1191" s="259" t="s">
        <v>182</v>
      </c>
      <c r="AB1191" s="93"/>
    </row>
    <row r="1192" spans="1:28" ht="19.5" customHeight="1" x14ac:dyDescent="0.15">
      <c r="A1192" s="187" t="s">
        <v>183</v>
      </c>
      <c r="B1192" s="188"/>
      <c r="C1192" s="188"/>
      <c r="D1192" s="188"/>
      <c r="E1192" s="189" t="s">
        <v>184</v>
      </c>
      <c r="F1192" s="240">
        <v>26384.400000000001</v>
      </c>
      <c r="G1192" s="256" t="s">
        <v>185</v>
      </c>
      <c r="H1192" s="256" t="s">
        <v>186</v>
      </c>
      <c r="I1192" s="256" t="s">
        <v>187</v>
      </c>
      <c r="J1192" s="256" t="s">
        <v>188</v>
      </c>
      <c r="K1192" s="256" t="s">
        <v>228</v>
      </c>
      <c r="L1192" s="256" t="s">
        <v>229</v>
      </c>
      <c r="M1192" s="256" t="s">
        <v>230</v>
      </c>
      <c r="N1192" s="256" t="s">
        <v>231</v>
      </c>
      <c r="O1192" s="256" t="s">
        <v>232</v>
      </c>
      <c r="P1192" s="256" t="s">
        <v>233</v>
      </c>
      <c r="Q1192" s="258" t="s">
        <v>234</v>
      </c>
      <c r="R1192" s="257" t="s">
        <v>235</v>
      </c>
      <c r="S1192" s="256" t="s">
        <v>236</v>
      </c>
      <c r="T1192" s="256" t="s">
        <v>237</v>
      </c>
      <c r="U1192" s="256" t="s">
        <v>238</v>
      </c>
      <c r="V1192" s="256" t="s">
        <v>239</v>
      </c>
      <c r="W1192" s="256" t="s">
        <v>42</v>
      </c>
      <c r="X1192" s="256" t="s">
        <v>147</v>
      </c>
      <c r="Y1192" s="256" t="s">
        <v>148</v>
      </c>
      <c r="Z1192" s="256" t="s">
        <v>149</v>
      </c>
      <c r="AA1192" s="253"/>
      <c r="AB1192" s="93"/>
    </row>
    <row r="1193" spans="1:28" ht="19.5" customHeight="1" x14ac:dyDescent="0.15">
      <c r="A1193" s="190"/>
      <c r="B1193" s="191"/>
      <c r="C1193" s="191"/>
      <c r="D1193" s="191"/>
      <c r="E1193" s="189" t="s">
        <v>150</v>
      </c>
      <c r="F1193" s="240">
        <v>5620.0510000000004</v>
      </c>
      <c r="G1193" s="254"/>
      <c r="H1193" s="254"/>
      <c r="I1193" s="254"/>
      <c r="J1193" s="254"/>
      <c r="K1193" s="254"/>
      <c r="L1193" s="254"/>
      <c r="M1193" s="254"/>
      <c r="N1193" s="254"/>
      <c r="O1193" s="254"/>
      <c r="P1193" s="254"/>
      <c r="Q1193" s="255"/>
      <c r="R1193" s="94"/>
      <c r="S1193" s="254"/>
      <c r="T1193" s="254"/>
      <c r="U1193" s="254"/>
      <c r="V1193" s="254"/>
      <c r="W1193" s="254"/>
      <c r="X1193" s="254"/>
      <c r="Y1193" s="254"/>
      <c r="Z1193" s="254"/>
      <c r="AA1193" s="253" t="s">
        <v>151</v>
      </c>
      <c r="AB1193" s="93"/>
    </row>
    <row r="1194" spans="1:28" ht="19.5" customHeight="1" x14ac:dyDescent="0.15">
      <c r="A1194" s="192"/>
      <c r="B1194" s="193" t="s">
        <v>152</v>
      </c>
      <c r="C1194" s="188"/>
      <c r="D1194" s="188"/>
      <c r="E1194" s="189" t="s">
        <v>184</v>
      </c>
      <c r="F1194" s="240">
        <v>25148.7</v>
      </c>
      <c r="G1194" s="240">
        <v>12.39</v>
      </c>
      <c r="H1194" s="240">
        <v>1082.02</v>
      </c>
      <c r="I1194" s="240">
        <v>96.47</v>
      </c>
      <c r="J1194" s="240">
        <v>216.18</v>
      </c>
      <c r="K1194" s="240">
        <v>443.47</v>
      </c>
      <c r="L1194" s="240">
        <v>596.89</v>
      </c>
      <c r="M1194" s="240">
        <v>617.74</v>
      </c>
      <c r="N1194" s="240">
        <v>1283.68</v>
      </c>
      <c r="O1194" s="240">
        <v>903.18</v>
      </c>
      <c r="P1194" s="240">
        <v>1833.68</v>
      </c>
      <c r="Q1194" s="240">
        <v>2294.19</v>
      </c>
      <c r="R1194" s="240">
        <v>2668.42</v>
      </c>
      <c r="S1194" s="240">
        <v>3126.44</v>
      </c>
      <c r="T1194" s="240">
        <v>3302.2</v>
      </c>
      <c r="U1194" s="240">
        <v>2835.74</v>
      </c>
      <c r="V1194" s="240">
        <v>1803.74</v>
      </c>
      <c r="W1194" s="240">
        <v>747.09</v>
      </c>
      <c r="X1194" s="240">
        <v>273.87</v>
      </c>
      <c r="Y1194" s="240">
        <v>261.67</v>
      </c>
      <c r="Z1194" s="240">
        <v>161.65</v>
      </c>
      <c r="AA1194" s="248">
        <v>587.99</v>
      </c>
      <c r="AB1194" s="93"/>
    </row>
    <row r="1195" spans="1:28" ht="19.5" customHeight="1" x14ac:dyDescent="0.15">
      <c r="A1195" s="194"/>
      <c r="B1195" s="195"/>
      <c r="C1195" s="191"/>
      <c r="D1195" s="191"/>
      <c r="E1195" s="189" t="s">
        <v>150</v>
      </c>
      <c r="F1195" s="240">
        <v>5620.0510000000004</v>
      </c>
      <c r="G1195" s="240">
        <v>0</v>
      </c>
      <c r="H1195" s="240">
        <v>9.9539999999998994</v>
      </c>
      <c r="I1195" s="240">
        <v>1.9770000000000001</v>
      </c>
      <c r="J1195" s="240">
        <v>12.557</v>
      </c>
      <c r="K1195" s="240">
        <v>41.34</v>
      </c>
      <c r="L1195" s="240">
        <v>80.391999999999896</v>
      </c>
      <c r="M1195" s="240">
        <v>126.33</v>
      </c>
      <c r="N1195" s="240">
        <v>287.86700000000002</v>
      </c>
      <c r="O1195" s="240">
        <v>259.49299999999999</v>
      </c>
      <c r="P1195" s="240">
        <v>543.42499999999905</v>
      </c>
      <c r="Q1195" s="240">
        <v>709.13400000000001</v>
      </c>
      <c r="R1195" s="240">
        <v>724.40899999999999</v>
      </c>
      <c r="S1195" s="240">
        <v>728.76199999999903</v>
      </c>
      <c r="T1195" s="240">
        <v>702.66399999999896</v>
      </c>
      <c r="U1195" s="240">
        <v>578.42499999999995</v>
      </c>
      <c r="V1195" s="240">
        <v>388.02900000000102</v>
      </c>
      <c r="W1195" s="240">
        <v>189.75200000000001</v>
      </c>
      <c r="X1195" s="240">
        <v>64.5</v>
      </c>
      <c r="Y1195" s="240">
        <v>51.423000000000002</v>
      </c>
      <c r="Z1195" s="240">
        <v>27.934999999999999</v>
      </c>
      <c r="AA1195" s="248">
        <v>91.683000000000106</v>
      </c>
      <c r="AB1195" s="93"/>
    </row>
    <row r="1196" spans="1:28" ht="19.5" customHeight="1" x14ac:dyDescent="0.15">
      <c r="A1196" s="194"/>
      <c r="B1196" s="196"/>
      <c r="C1196" s="193" t="s">
        <v>152</v>
      </c>
      <c r="D1196" s="188"/>
      <c r="E1196" s="189" t="s">
        <v>184</v>
      </c>
      <c r="F1196" s="240">
        <v>10704.48</v>
      </c>
      <c r="G1196" s="240">
        <v>12.39</v>
      </c>
      <c r="H1196" s="240">
        <v>98.39</v>
      </c>
      <c r="I1196" s="240">
        <v>82.99</v>
      </c>
      <c r="J1196" s="240">
        <v>68.87</v>
      </c>
      <c r="K1196" s="240">
        <v>168.64</v>
      </c>
      <c r="L1196" s="240">
        <v>282.75</v>
      </c>
      <c r="M1196" s="240">
        <v>434.3</v>
      </c>
      <c r="N1196" s="240">
        <v>856.92</v>
      </c>
      <c r="O1196" s="240">
        <v>786.36</v>
      </c>
      <c r="P1196" s="240">
        <v>1476.71</v>
      </c>
      <c r="Q1196" s="240">
        <v>1797.2</v>
      </c>
      <c r="R1196" s="240">
        <v>1494.89</v>
      </c>
      <c r="S1196" s="240">
        <v>1110.1199999999999</v>
      </c>
      <c r="T1196" s="240">
        <v>795.73</v>
      </c>
      <c r="U1196" s="240">
        <v>469.93</v>
      </c>
      <c r="V1196" s="240">
        <v>357.39</v>
      </c>
      <c r="W1196" s="240">
        <v>254.5</v>
      </c>
      <c r="X1196" s="240">
        <v>74.25</v>
      </c>
      <c r="Y1196" s="240">
        <v>46.08</v>
      </c>
      <c r="Z1196" s="240">
        <v>10.35</v>
      </c>
      <c r="AA1196" s="248">
        <v>25.72</v>
      </c>
      <c r="AB1196" s="93"/>
    </row>
    <row r="1197" spans="1:28" ht="19.5" customHeight="1" x14ac:dyDescent="0.15">
      <c r="A1197" s="194"/>
      <c r="B1197" s="197"/>
      <c r="C1197" s="197"/>
      <c r="D1197" s="191"/>
      <c r="E1197" s="189" t="s">
        <v>150</v>
      </c>
      <c r="F1197" s="240">
        <v>3509.165</v>
      </c>
      <c r="G1197" s="240">
        <v>0</v>
      </c>
      <c r="H1197" s="240">
        <v>0</v>
      </c>
      <c r="I1197" s="240">
        <v>1.647</v>
      </c>
      <c r="J1197" s="240">
        <v>5.0910000000000002</v>
      </c>
      <c r="K1197" s="240">
        <v>22.209</v>
      </c>
      <c r="L1197" s="240">
        <v>52.16</v>
      </c>
      <c r="M1197" s="240">
        <v>107.985</v>
      </c>
      <c r="N1197" s="240">
        <v>240.66900000000001</v>
      </c>
      <c r="O1197" s="240">
        <v>245.39500000000001</v>
      </c>
      <c r="P1197" s="240">
        <v>492.58599999999899</v>
      </c>
      <c r="Q1197" s="240">
        <v>636.10500000000002</v>
      </c>
      <c r="R1197" s="240">
        <v>532.82399999999996</v>
      </c>
      <c r="S1197" s="240">
        <v>398.43299999999999</v>
      </c>
      <c r="T1197" s="240">
        <v>290.73000000000098</v>
      </c>
      <c r="U1197" s="240">
        <v>180.179</v>
      </c>
      <c r="V1197" s="240">
        <v>141.73099999999999</v>
      </c>
      <c r="W1197" s="240">
        <v>103.721</v>
      </c>
      <c r="X1197" s="240">
        <v>30.372</v>
      </c>
      <c r="Y1197" s="240">
        <v>18.035</v>
      </c>
      <c r="Z1197" s="240">
        <v>4.2409999999999997</v>
      </c>
      <c r="AA1197" s="248">
        <v>5.0519999999999996</v>
      </c>
      <c r="AB1197" s="93"/>
    </row>
    <row r="1198" spans="1:28" ht="19.5" customHeight="1" x14ac:dyDescent="0.15">
      <c r="A1198" s="194"/>
      <c r="B1198" s="198"/>
      <c r="C1198" s="189"/>
      <c r="D1198" s="189" t="s">
        <v>153</v>
      </c>
      <c r="E1198" s="189" t="s">
        <v>184</v>
      </c>
      <c r="F1198" s="240">
        <v>10587.89</v>
      </c>
      <c r="G1198" s="240">
        <v>9.24</v>
      </c>
      <c r="H1198" s="240">
        <v>90.65</v>
      </c>
      <c r="I1198" s="240">
        <v>76.31</v>
      </c>
      <c r="J1198" s="240">
        <v>67.87</v>
      </c>
      <c r="K1198" s="240">
        <v>158.25</v>
      </c>
      <c r="L1198" s="240">
        <v>263.08999999999997</v>
      </c>
      <c r="M1198" s="240">
        <v>434.07</v>
      </c>
      <c r="N1198" s="240">
        <v>827.2</v>
      </c>
      <c r="O1198" s="240">
        <v>775.98</v>
      </c>
      <c r="P1198" s="240">
        <v>1476.71</v>
      </c>
      <c r="Q1198" s="240">
        <v>1796.03</v>
      </c>
      <c r="R1198" s="240">
        <v>1494.28</v>
      </c>
      <c r="S1198" s="240">
        <v>1107.03</v>
      </c>
      <c r="T1198" s="240">
        <v>793.87</v>
      </c>
      <c r="U1198" s="240">
        <v>465.76</v>
      </c>
      <c r="V1198" s="240">
        <v>357.12</v>
      </c>
      <c r="W1198" s="240">
        <v>253.39</v>
      </c>
      <c r="X1198" s="240">
        <v>74.25</v>
      </c>
      <c r="Y1198" s="240">
        <v>46.01</v>
      </c>
      <c r="Z1198" s="240">
        <v>10.35</v>
      </c>
      <c r="AA1198" s="248">
        <v>10.43</v>
      </c>
      <c r="AB1198" s="93"/>
    </row>
    <row r="1199" spans="1:28" ht="19.5" customHeight="1" x14ac:dyDescent="0.15">
      <c r="A1199" s="194"/>
      <c r="B1199" s="198" t="s">
        <v>154</v>
      </c>
      <c r="C1199" s="198"/>
      <c r="D1199" s="198"/>
      <c r="E1199" s="189" t="s">
        <v>150</v>
      </c>
      <c r="F1199" s="240">
        <v>3495.194</v>
      </c>
      <c r="G1199" s="240">
        <v>0</v>
      </c>
      <c r="H1199" s="240">
        <v>0</v>
      </c>
      <c r="I1199" s="240">
        <v>1.478</v>
      </c>
      <c r="J1199" s="240">
        <v>5.0410000000000004</v>
      </c>
      <c r="K1199" s="240">
        <v>21.48</v>
      </c>
      <c r="L1199" s="240">
        <v>50.329000000000001</v>
      </c>
      <c r="M1199" s="240">
        <v>107.962</v>
      </c>
      <c r="N1199" s="240">
        <v>234.82599999999999</v>
      </c>
      <c r="O1199" s="240">
        <v>243.215</v>
      </c>
      <c r="P1199" s="240">
        <v>492.58599999999899</v>
      </c>
      <c r="Q1199" s="240">
        <v>635.87300000000005</v>
      </c>
      <c r="R1199" s="240">
        <v>532.69100000000003</v>
      </c>
      <c r="S1199" s="240">
        <v>398.03199999999998</v>
      </c>
      <c r="T1199" s="240">
        <v>290.496000000001</v>
      </c>
      <c r="U1199" s="240">
        <v>179.751</v>
      </c>
      <c r="V1199" s="240">
        <v>141.70400000000001</v>
      </c>
      <c r="W1199" s="240">
        <v>103.607</v>
      </c>
      <c r="X1199" s="240">
        <v>30.372</v>
      </c>
      <c r="Y1199" s="240">
        <v>18.027999999999999</v>
      </c>
      <c r="Z1199" s="240">
        <v>4.2409999999999997</v>
      </c>
      <c r="AA1199" s="248">
        <v>3.4820000000000002</v>
      </c>
      <c r="AB1199" s="93"/>
    </row>
    <row r="1200" spans="1:28" ht="19.5" customHeight="1" x14ac:dyDescent="0.15">
      <c r="A1200" s="194" t="s">
        <v>155</v>
      </c>
      <c r="B1200" s="198"/>
      <c r="C1200" s="198" t="s">
        <v>10</v>
      </c>
      <c r="D1200" s="189" t="s">
        <v>156</v>
      </c>
      <c r="E1200" s="189" t="s">
        <v>184</v>
      </c>
      <c r="F1200" s="240">
        <v>9105.91</v>
      </c>
      <c r="G1200" s="240">
        <v>5.9</v>
      </c>
      <c r="H1200" s="240">
        <v>9.24</v>
      </c>
      <c r="I1200" s="240">
        <v>18.36</v>
      </c>
      <c r="J1200" s="240">
        <v>38.32</v>
      </c>
      <c r="K1200" s="240">
        <v>119.81</v>
      </c>
      <c r="L1200" s="240">
        <v>222.95</v>
      </c>
      <c r="M1200" s="240">
        <v>428.06</v>
      </c>
      <c r="N1200" s="240">
        <v>786.25</v>
      </c>
      <c r="O1200" s="240">
        <v>737.43</v>
      </c>
      <c r="P1200" s="240">
        <v>1418.67</v>
      </c>
      <c r="Q1200" s="240">
        <v>1618.92</v>
      </c>
      <c r="R1200" s="240">
        <v>1222.98</v>
      </c>
      <c r="S1200" s="240">
        <v>825.47</v>
      </c>
      <c r="T1200" s="240">
        <v>572.51</v>
      </c>
      <c r="U1200" s="240">
        <v>380.67</v>
      </c>
      <c r="V1200" s="240">
        <v>318.57</v>
      </c>
      <c r="W1200" s="240">
        <v>251.69</v>
      </c>
      <c r="X1200" s="240">
        <v>74.25</v>
      </c>
      <c r="Y1200" s="240">
        <v>41.79</v>
      </c>
      <c r="Z1200" s="240">
        <v>10.35</v>
      </c>
      <c r="AA1200" s="248">
        <v>3.72</v>
      </c>
      <c r="AB1200" s="93"/>
    </row>
    <row r="1201" spans="1:28" ht="19.5" customHeight="1" x14ac:dyDescent="0.15">
      <c r="A1201" s="194"/>
      <c r="B1201" s="198"/>
      <c r="C1201" s="198"/>
      <c r="D1201" s="198"/>
      <c r="E1201" s="189" t="s">
        <v>150</v>
      </c>
      <c r="F1201" s="240">
        <v>3172.5160000000001</v>
      </c>
      <c r="G1201" s="240">
        <v>0</v>
      </c>
      <c r="H1201" s="240">
        <v>0</v>
      </c>
      <c r="I1201" s="240">
        <v>0.88100000000000001</v>
      </c>
      <c r="J1201" s="240">
        <v>4.5910000000000002</v>
      </c>
      <c r="K1201" s="240">
        <v>20.37</v>
      </c>
      <c r="L1201" s="240">
        <v>46.817999999999998</v>
      </c>
      <c r="M1201" s="240">
        <v>107.13</v>
      </c>
      <c r="N1201" s="240">
        <v>228.00700000000001</v>
      </c>
      <c r="O1201" s="240">
        <v>235.72</v>
      </c>
      <c r="P1201" s="240">
        <v>480.35599999999903</v>
      </c>
      <c r="Q1201" s="240">
        <v>594.00300000000004</v>
      </c>
      <c r="R1201" s="240">
        <v>462.31599999999997</v>
      </c>
      <c r="S1201" s="240">
        <v>321.20100000000002</v>
      </c>
      <c r="T1201" s="240">
        <v>228.61100000000101</v>
      </c>
      <c r="U1201" s="240">
        <v>155.86199999999999</v>
      </c>
      <c r="V1201" s="240">
        <v>130.42599999999999</v>
      </c>
      <c r="W1201" s="240">
        <v>103.151</v>
      </c>
      <c r="X1201" s="240">
        <v>30.372</v>
      </c>
      <c r="Y1201" s="240">
        <v>16.925999999999998</v>
      </c>
      <c r="Z1201" s="240">
        <v>4.2409999999999997</v>
      </c>
      <c r="AA1201" s="248">
        <v>1.534</v>
      </c>
      <c r="AB1201" s="93"/>
    </row>
    <row r="1202" spans="1:28" ht="19.5" customHeight="1" x14ac:dyDescent="0.15">
      <c r="A1202" s="194"/>
      <c r="B1202" s="198"/>
      <c r="C1202" s="198"/>
      <c r="D1202" s="189" t="s">
        <v>157</v>
      </c>
      <c r="E1202" s="189" t="s">
        <v>184</v>
      </c>
      <c r="F1202" s="240">
        <v>364.59</v>
      </c>
      <c r="G1202" s="240">
        <v>0</v>
      </c>
      <c r="H1202" s="240">
        <v>1.65</v>
      </c>
      <c r="I1202" s="240">
        <v>2.57</v>
      </c>
      <c r="J1202" s="240">
        <v>0</v>
      </c>
      <c r="K1202" s="240">
        <v>0</v>
      </c>
      <c r="L1202" s="240">
        <v>20.29</v>
      </c>
      <c r="M1202" s="240">
        <v>0.73</v>
      </c>
      <c r="N1202" s="240">
        <v>23.48</v>
      </c>
      <c r="O1202" s="240">
        <v>21.21</v>
      </c>
      <c r="P1202" s="240">
        <v>45.5</v>
      </c>
      <c r="Q1202" s="240">
        <v>103.07</v>
      </c>
      <c r="R1202" s="240">
        <v>71.69</v>
      </c>
      <c r="S1202" s="240">
        <v>29.58</v>
      </c>
      <c r="T1202" s="240">
        <v>25</v>
      </c>
      <c r="U1202" s="240">
        <v>9.3800000000000008</v>
      </c>
      <c r="V1202" s="240">
        <v>4.96</v>
      </c>
      <c r="W1202" s="240">
        <v>1.39</v>
      </c>
      <c r="X1202" s="240">
        <v>0</v>
      </c>
      <c r="Y1202" s="240">
        <v>4.09</v>
      </c>
      <c r="Z1202" s="240">
        <v>0</v>
      </c>
      <c r="AA1202" s="248">
        <v>0</v>
      </c>
      <c r="AB1202" s="93"/>
    </row>
    <row r="1203" spans="1:28" ht="19.5" customHeight="1" x14ac:dyDescent="0.15">
      <c r="A1203" s="194"/>
      <c r="B1203" s="198"/>
      <c r="C1203" s="198"/>
      <c r="D1203" s="198"/>
      <c r="E1203" s="189" t="s">
        <v>150</v>
      </c>
      <c r="F1203" s="240">
        <v>75.858000000000004</v>
      </c>
      <c r="G1203" s="240">
        <v>0</v>
      </c>
      <c r="H1203" s="240">
        <v>0</v>
      </c>
      <c r="I1203" s="240">
        <v>0.13</v>
      </c>
      <c r="J1203" s="240">
        <v>0</v>
      </c>
      <c r="K1203" s="240">
        <v>0</v>
      </c>
      <c r="L1203" s="240">
        <v>2.4340000000000002</v>
      </c>
      <c r="M1203" s="240">
        <v>0.10199999999999999</v>
      </c>
      <c r="N1203" s="240">
        <v>3.758</v>
      </c>
      <c r="O1203" s="240">
        <v>3.8170000000000002</v>
      </c>
      <c r="P1203" s="240">
        <v>9.0879999999999992</v>
      </c>
      <c r="Q1203" s="240">
        <v>22.675000000000001</v>
      </c>
      <c r="R1203" s="240">
        <v>16.437999999999999</v>
      </c>
      <c r="S1203" s="240">
        <v>6.9720000000000004</v>
      </c>
      <c r="T1203" s="240">
        <v>5.5289999999999999</v>
      </c>
      <c r="U1203" s="240">
        <v>2.2919999999999998</v>
      </c>
      <c r="V1203" s="240">
        <v>1.1990000000000001</v>
      </c>
      <c r="W1203" s="240">
        <v>0.36099999999999999</v>
      </c>
      <c r="X1203" s="240">
        <v>0</v>
      </c>
      <c r="Y1203" s="240">
        <v>1.0629999999999999</v>
      </c>
      <c r="Z1203" s="240">
        <v>0</v>
      </c>
      <c r="AA1203" s="248">
        <v>0</v>
      </c>
      <c r="AB1203" s="93"/>
    </row>
    <row r="1204" spans="1:28" ht="19.5" customHeight="1" x14ac:dyDescent="0.15">
      <c r="A1204" s="194"/>
      <c r="B1204" s="198" t="s">
        <v>158</v>
      </c>
      <c r="C1204" s="198" t="s">
        <v>159</v>
      </c>
      <c r="D1204" s="189" t="s">
        <v>160</v>
      </c>
      <c r="E1204" s="189" t="s">
        <v>184</v>
      </c>
      <c r="F1204" s="240">
        <v>10.14</v>
      </c>
      <c r="G1204" s="240">
        <v>0</v>
      </c>
      <c r="H1204" s="240">
        <v>0</v>
      </c>
      <c r="I1204" s="240">
        <v>6.24</v>
      </c>
      <c r="J1204" s="240">
        <v>0</v>
      </c>
      <c r="K1204" s="240">
        <v>0</v>
      </c>
      <c r="L1204" s="240">
        <v>2.4300000000000002</v>
      </c>
      <c r="M1204" s="240">
        <v>0</v>
      </c>
      <c r="N1204" s="240">
        <v>0</v>
      </c>
      <c r="O1204" s="240">
        <v>0</v>
      </c>
      <c r="P1204" s="240">
        <v>0</v>
      </c>
      <c r="Q1204" s="240">
        <v>1.47</v>
      </c>
      <c r="R1204" s="240">
        <v>0</v>
      </c>
      <c r="S1204" s="240">
        <v>0</v>
      </c>
      <c r="T1204" s="240">
        <v>0</v>
      </c>
      <c r="U1204" s="240">
        <v>0</v>
      </c>
      <c r="V1204" s="240">
        <v>0</v>
      </c>
      <c r="W1204" s="240">
        <v>0</v>
      </c>
      <c r="X1204" s="240">
        <v>0</v>
      </c>
      <c r="Y1204" s="240">
        <v>0</v>
      </c>
      <c r="Z1204" s="240">
        <v>0</v>
      </c>
      <c r="AA1204" s="248">
        <v>0</v>
      </c>
      <c r="AB1204" s="93"/>
    </row>
    <row r="1205" spans="1:28" ht="19.5" customHeight="1" x14ac:dyDescent="0.15">
      <c r="A1205" s="194"/>
      <c r="B1205" s="198"/>
      <c r="C1205" s="198"/>
      <c r="D1205" s="198"/>
      <c r="E1205" s="189" t="s">
        <v>150</v>
      </c>
      <c r="F1205" s="240">
        <v>0.92900000000000005</v>
      </c>
      <c r="G1205" s="240">
        <v>0</v>
      </c>
      <c r="H1205" s="240">
        <v>0</v>
      </c>
      <c r="I1205" s="240">
        <v>0.313</v>
      </c>
      <c r="J1205" s="240">
        <v>0</v>
      </c>
      <c r="K1205" s="240">
        <v>0</v>
      </c>
      <c r="L1205" s="240">
        <v>0.29199999999999998</v>
      </c>
      <c r="M1205" s="240">
        <v>0</v>
      </c>
      <c r="N1205" s="240">
        <v>0</v>
      </c>
      <c r="O1205" s="240">
        <v>0</v>
      </c>
      <c r="P1205" s="240">
        <v>0</v>
      </c>
      <c r="Q1205" s="240">
        <v>0.32400000000000001</v>
      </c>
      <c r="R1205" s="240">
        <v>0</v>
      </c>
      <c r="S1205" s="240">
        <v>0</v>
      </c>
      <c r="T1205" s="240">
        <v>0</v>
      </c>
      <c r="U1205" s="240">
        <v>0</v>
      </c>
      <c r="V1205" s="240">
        <v>0</v>
      </c>
      <c r="W1205" s="240">
        <v>0</v>
      </c>
      <c r="X1205" s="240">
        <v>0</v>
      </c>
      <c r="Y1205" s="240">
        <v>0</v>
      </c>
      <c r="Z1205" s="240">
        <v>0</v>
      </c>
      <c r="AA1205" s="248">
        <v>0</v>
      </c>
      <c r="AB1205" s="93"/>
    </row>
    <row r="1206" spans="1:28" ht="19.5" customHeight="1" x14ac:dyDescent="0.15">
      <c r="A1206" s="194"/>
      <c r="B1206" s="198"/>
      <c r="C1206" s="198"/>
      <c r="D1206" s="189" t="s">
        <v>161</v>
      </c>
      <c r="E1206" s="189" t="s">
        <v>184</v>
      </c>
      <c r="F1206" s="240">
        <v>203.73</v>
      </c>
      <c r="G1206" s="240">
        <v>2.0499999999999998</v>
      </c>
      <c r="H1206" s="240">
        <v>68.17</v>
      </c>
      <c r="I1206" s="240">
        <v>46.56</v>
      </c>
      <c r="J1206" s="240">
        <v>28.47</v>
      </c>
      <c r="K1206" s="240">
        <v>33.56</v>
      </c>
      <c r="L1206" s="240">
        <v>12.74</v>
      </c>
      <c r="M1206" s="240">
        <v>1.62</v>
      </c>
      <c r="N1206" s="240">
        <v>2.59</v>
      </c>
      <c r="O1206" s="240">
        <v>1.1299999999999999</v>
      </c>
      <c r="P1206" s="240">
        <v>0</v>
      </c>
      <c r="Q1206" s="240">
        <v>0.06</v>
      </c>
      <c r="R1206" s="240">
        <v>0</v>
      </c>
      <c r="S1206" s="240">
        <v>0</v>
      </c>
      <c r="T1206" s="240">
        <v>7.0000000000000007E-2</v>
      </c>
      <c r="U1206" s="240">
        <v>0</v>
      </c>
      <c r="V1206" s="240">
        <v>0</v>
      </c>
      <c r="W1206" s="240">
        <v>0</v>
      </c>
      <c r="X1206" s="240">
        <v>0</v>
      </c>
      <c r="Y1206" s="240">
        <v>0</v>
      </c>
      <c r="Z1206" s="240">
        <v>0</v>
      </c>
      <c r="AA1206" s="248">
        <v>6.71</v>
      </c>
      <c r="AB1206" s="93"/>
    </row>
    <row r="1207" spans="1:28" ht="19.5" customHeight="1" x14ac:dyDescent="0.15">
      <c r="A1207" s="194"/>
      <c r="B1207" s="198"/>
      <c r="C1207" s="198"/>
      <c r="D1207" s="198"/>
      <c r="E1207" s="189" t="s">
        <v>150</v>
      </c>
      <c r="F1207" s="240">
        <v>4.0940000000000003</v>
      </c>
      <c r="G1207" s="240">
        <v>0</v>
      </c>
      <c r="H1207" s="240">
        <v>0</v>
      </c>
      <c r="I1207" s="240">
        <v>0</v>
      </c>
      <c r="J1207" s="240">
        <v>0.34200000000000003</v>
      </c>
      <c r="K1207" s="240">
        <v>0.873</v>
      </c>
      <c r="L1207" s="240">
        <v>0.497</v>
      </c>
      <c r="M1207" s="240">
        <v>9.4E-2</v>
      </c>
      <c r="N1207" s="240">
        <v>0.19900000000000001</v>
      </c>
      <c r="O1207" s="240">
        <v>0.11799999999999999</v>
      </c>
      <c r="P1207" s="240">
        <v>0</v>
      </c>
      <c r="Q1207" s="240">
        <v>0.01</v>
      </c>
      <c r="R1207" s="240">
        <v>0</v>
      </c>
      <c r="S1207" s="240">
        <v>0</v>
      </c>
      <c r="T1207" s="240">
        <v>1.2999999999999999E-2</v>
      </c>
      <c r="U1207" s="240">
        <v>0</v>
      </c>
      <c r="V1207" s="240">
        <v>0</v>
      </c>
      <c r="W1207" s="240">
        <v>0</v>
      </c>
      <c r="X1207" s="240">
        <v>0</v>
      </c>
      <c r="Y1207" s="240">
        <v>0</v>
      </c>
      <c r="Z1207" s="240">
        <v>0</v>
      </c>
      <c r="AA1207" s="248">
        <v>1.948</v>
      </c>
      <c r="AB1207" s="93"/>
    </row>
    <row r="1208" spans="1:28" ht="19.5" customHeight="1" x14ac:dyDescent="0.15">
      <c r="A1208" s="194"/>
      <c r="B1208" s="198"/>
      <c r="C1208" s="198" t="s">
        <v>162</v>
      </c>
      <c r="D1208" s="189" t="s">
        <v>163</v>
      </c>
      <c r="E1208" s="189" t="s">
        <v>184</v>
      </c>
      <c r="F1208" s="240">
        <v>892.19</v>
      </c>
      <c r="G1208" s="240">
        <v>1.29</v>
      </c>
      <c r="H1208" s="240">
        <v>11.59</v>
      </c>
      <c r="I1208" s="240">
        <v>2.58</v>
      </c>
      <c r="J1208" s="240">
        <v>1.08</v>
      </c>
      <c r="K1208" s="240">
        <v>1.06</v>
      </c>
      <c r="L1208" s="240">
        <v>0.87</v>
      </c>
      <c r="M1208" s="240">
        <v>3.2</v>
      </c>
      <c r="N1208" s="240">
        <v>12.89</v>
      </c>
      <c r="O1208" s="240">
        <v>14.99</v>
      </c>
      <c r="P1208" s="240">
        <v>12.54</v>
      </c>
      <c r="Q1208" s="240">
        <v>72.48</v>
      </c>
      <c r="R1208" s="240">
        <v>199.61</v>
      </c>
      <c r="S1208" s="240">
        <v>251.98</v>
      </c>
      <c r="T1208" s="240">
        <v>196.29</v>
      </c>
      <c r="U1208" s="240">
        <v>75.709999999999994</v>
      </c>
      <c r="V1208" s="240">
        <v>33.590000000000003</v>
      </c>
      <c r="W1208" s="240">
        <v>0.31</v>
      </c>
      <c r="X1208" s="240">
        <v>0</v>
      </c>
      <c r="Y1208" s="240">
        <v>0.13</v>
      </c>
      <c r="Z1208" s="240">
        <v>0</v>
      </c>
      <c r="AA1208" s="248">
        <v>0</v>
      </c>
      <c r="AB1208" s="93"/>
    </row>
    <row r="1209" spans="1:28" ht="19.5" customHeight="1" x14ac:dyDescent="0.15">
      <c r="A1209" s="194"/>
      <c r="B1209" s="198" t="s">
        <v>20</v>
      </c>
      <c r="C1209" s="198"/>
      <c r="D1209" s="198"/>
      <c r="E1209" s="189" t="s">
        <v>150</v>
      </c>
      <c r="F1209" s="240">
        <v>241.23699999999999</v>
      </c>
      <c r="G1209" s="240">
        <v>0</v>
      </c>
      <c r="H1209" s="240">
        <v>0</v>
      </c>
      <c r="I1209" s="240">
        <v>0.154</v>
      </c>
      <c r="J1209" s="240">
        <v>0.108</v>
      </c>
      <c r="K1209" s="240">
        <v>0.13800000000000001</v>
      </c>
      <c r="L1209" s="240">
        <v>0.13900000000000001</v>
      </c>
      <c r="M1209" s="240">
        <v>0.60899999999999999</v>
      </c>
      <c r="N1209" s="240">
        <v>2.7090000000000001</v>
      </c>
      <c r="O1209" s="240">
        <v>3.4329999999999998</v>
      </c>
      <c r="P1209" s="240">
        <v>3.1419999999999999</v>
      </c>
      <c r="Q1209" s="240">
        <v>18.856000000000002</v>
      </c>
      <c r="R1209" s="240">
        <v>53.936999999999998</v>
      </c>
      <c r="S1209" s="240">
        <v>69.858999999999895</v>
      </c>
      <c r="T1209" s="240">
        <v>56.343000000000103</v>
      </c>
      <c r="U1209" s="240">
        <v>21.597000000000001</v>
      </c>
      <c r="V1209" s="240">
        <v>10.079000000000001</v>
      </c>
      <c r="W1209" s="240">
        <v>9.5000000000000001E-2</v>
      </c>
      <c r="X1209" s="240">
        <v>0</v>
      </c>
      <c r="Y1209" s="240">
        <v>3.9E-2</v>
      </c>
      <c r="Z1209" s="240">
        <v>0</v>
      </c>
      <c r="AA1209" s="248">
        <v>0</v>
      </c>
      <c r="AB1209" s="93"/>
    </row>
    <row r="1210" spans="1:28" ht="19.5" customHeight="1" x14ac:dyDescent="0.15">
      <c r="A1210" s="194"/>
      <c r="B1210" s="198"/>
      <c r="C1210" s="198"/>
      <c r="D1210" s="189" t="s">
        <v>164</v>
      </c>
      <c r="E1210" s="189" t="s">
        <v>184</v>
      </c>
      <c r="F1210" s="240">
        <v>11.33</v>
      </c>
      <c r="G1210" s="240">
        <v>0</v>
      </c>
      <c r="H1210" s="240">
        <v>0</v>
      </c>
      <c r="I1210" s="240">
        <v>0</v>
      </c>
      <c r="J1210" s="240">
        <v>0</v>
      </c>
      <c r="K1210" s="240">
        <v>3.82</v>
      </c>
      <c r="L1210" s="240">
        <v>3.81</v>
      </c>
      <c r="M1210" s="240">
        <v>0.46</v>
      </c>
      <c r="N1210" s="240">
        <v>1.99</v>
      </c>
      <c r="O1210" s="240">
        <v>1.22</v>
      </c>
      <c r="P1210" s="240">
        <v>0</v>
      </c>
      <c r="Q1210" s="240">
        <v>0.03</v>
      </c>
      <c r="R1210" s="240">
        <v>0</v>
      </c>
      <c r="S1210" s="240">
        <v>0</v>
      </c>
      <c r="T1210" s="240">
        <v>0</v>
      </c>
      <c r="U1210" s="240">
        <v>0</v>
      </c>
      <c r="V1210" s="240">
        <v>0</v>
      </c>
      <c r="W1210" s="240">
        <v>0</v>
      </c>
      <c r="X1210" s="240">
        <v>0</v>
      </c>
      <c r="Y1210" s="240">
        <v>0</v>
      </c>
      <c r="Z1210" s="240">
        <v>0</v>
      </c>
      <c r="AA1210" s="248">
        <v>0</v>
      </c>
      <c r="AB1210" s="93"/>
    </row>
    <row r="1211" spans="1:28" ht="19.5" customHeight="1" x14ac:dyDescent="0.15">
      <c r="A1211" s="194" t="s">
        <v>227</v>
      </c>
      <c r="B1211" s="198"/>
      <c r="C1211" s="198"/>
      <c r="D1211" s="198"/>
      <c r="E1211" s="189" t="s">
        <v>150</v>
      </c>
      <c r="F1211" s="240">
        <v>0.56000000000000005</v>
      </c>
      <c r="G1211" s="240">
        <v>0</v>
      </c>
      <c r="H1211" s="240">
        <v>0</v>
      </c>
      <c r="I1211" s="240">
        <v>0</v>
      </c>
      <c r="J1211" s="240">
        <v>0</v>
      </c>
      <c r="K1211" s="240">
        <v>9.9000000000000005E-2</v>
      </c>
      <c r="L1211" s="240">
        <v>0.14899999999999999</v>
      </c>
      <c r="M1211" s="240">
        <v>2.7E-2</v>
      </c>
      <c r="N1211" s="240">
        <v>0.153</v>
      </c>
      <c r="O1211" s="240">
        <v>0.127</v>
      </c>
      <c r="P1211" s="240">
        <v>0</v>
      </c>
      <c r="Q1211" s="240">
        <v>5.0000000000000001E-3</v>
      </c>
      <c r="R1211" s="240">
        <v>0</v>
      </c>
      <c r="S1211" s="240">
        <v>0</v>
      </c>
      <c r="T1211" s="240">
        <v>0</v>
      </c>
      <c r="U1211" s="240">
        <v>0</v>
      </c>
      <c r="V1211" s="240">
        <v>0</v>
      </c>
      <c r="W1211" s="240">
        <v>0</v>
      </c>
      <c r="X1211" s="240">
        <v>0</v>
      </c>
      <c r="Y1211" s="240">
        <v>0</v>
      </c>
      <c r="Z1211" s="240">
        <v>0</v>
      </c>
      <c r="AA1211" s="248">
        <v>0</v>
      </c>
      <c r="AB1211" s="93"/>
    </row>
    <row r="1212" spans="1:28" ht="19.5" customHeight="1" x14ac:dyDescent="0.15">
      <c r="A1212" s="194"/>
      <c r="B1212" s="197"/>
      <c r="C1212" s="193" t="s">
        <v>165</v>
      </c>
      <c r="D1212" s="188"/>
      <c r="E1212" s="189" t="s">
        <v>184</v>
      </c>
      <c r="F1212" s="240">
        <v>116.59</v>
      </c>
      <c r="G1212" s="240">
        <v>3.15</v>
      </c>
      <c r="H1212" s="240">
        <v>7.74</v>
      </c>
      <c r="I1212" s="240">
        <v>6.68</v>
      </c>
      <c r="J1212" s="240">
        <v>1</v>
      </c>
      <c r="K1212" s="240">
        <v>10.39</v>
      </c>
      <c r="L1212" s="240">
        <v>19.66</v>
      </c>
      <c r="M1212" s="240">
        <v>0.23</v>
      </c>
      <c r="N1212" s="240">
        <v>29.72</v>
      </c>
      <c r="O1212" s="240">
        <v>10.38</v>
      </c>
      <c r="P1212" s="240">
        <v>0</v>
      </c>
      <c r="Q1212" s="240">
        <v>1.17</v>
      </c>
      <c r="R1212" s="240">
        <v>0.61</v>
      </c>
      <c r="S1212" s="240">
        <v>3.09</v>
      </c>
      <c r="T1212" s="240">
        <v>1.86</v>
      </c>
      <c r="U1212" s="240">
        <v>4.17</v>
      </c>
      <c r="V1212" s="240">
        <v>0.27</v>
      </c>
      <c r="W1212" s="240">
        <v>1.1100000000000001</v>
      </c>
      <c r="X1212" s="240">
        <v>0</v>
      </c>
      <c r="Y1212" s="240">
        <v>7.0000000000000007E-2</v>
      </c>
      <c r="Z1212" s="240">
        <v>0</v>
      </c>
      <c r="AA1212" s="248">
        <v>15.29</v>
      </c>
      <c r="AB1212" s="93"/>
    </row>
    <row r="1213" spans="1:28" ht="19.5" customHeight="1" x14ac:dyDescent="0.15">
      <c r="A1213" s="194"/>
      <c r="B1213" s="197"/>
      <c r="C1213" s="197"/>
      <c r="D1213" s="191"/>
      <c r="E1213" s="189" t="s">
        <v>150</v>
      </c>
      <c r="F1213" s="240">
        <v>13.971</v>
      </c>
      <c r="G1213" s="240">
        <v>0</v>
      </c>
      <c r="H1213" s="240">
        <v>0</v>
      </c>
      <c r="I1213" s="240">
        <v>0.16900000000000001</v>
      </c>
      <c r="J1213" s="240">
        <v>0.05</v>
      </c>
      <c r="K1213" s="240">
        <v>0.72899999999999998</v>
      </c>
      <c r="L1213" s="240">
        <v>1.831</v>
      </c>
      <c r="M1213" s="240">
        <v>2.3E-2</v>
      </c>
      <c r="N1213" s="240">
        <v>5.843</v>
      </c>
      <c r="O1213" s="240">
        <v>2.1800000000000002</v>
      </c>
      <c r="P1213" s="240">
        <v>0</v>
      </c>
      <c r="Q1213" s="240">
        <v>0.23200000000000001</v>
      </c>
      <c r="R1213" s="240">
        <v>0.13300000000000001</v>
      </c>
      <c r="S1213" s="240">
        <v>0.40100000000000002</v>
      </c>
      <c r="T1213" s="240">
        <v>0.23400000000000001</v>
      </c>
      <c r="U1213" s="240">
        <v>0.42799999999999999</v>
      </c>
      <c r="V1213" s="240">
        <v>2.7E-2</v>
      </c>
      <c r="W1213" s="240">
        <v>0.114</v>
      </c>
      <c r="X1213" s="240">
        <v>0</v>
      </c>
      <c r="Y1213" s="240">
        <v>7.0000000000000001E-3</v>
      </c>
      <c r="Z1213" s="240">
        <v>0</v>
      </c>
      <c r="AA1213" s="248">
        <v>1.57</v>
      </c>
      <c r="AB1213" s="93"/>
    </row>
    <row r="1214" spans="1:28" ht="19.5" customHeight="1" x14ac:dyDescent="0.15">
      <c r="A1214" s="194"/>
      <c r="B1214" s="196"/>
      <c r="C1214" s="193" t="s">
        <v>152</v>
      </c>
      <c r="D1214" s="188"/>
      <c r="E1214" s="189" t="s">
        <v>184</v>
      </c>
      <c r="F1214" s="240">
        <v>14444.22</v>
      </c>
      <c r="G1214" s="240">
        <v>0</v>
      </c>
      <c r="H1214" s="240">
        <v>983.63</v>
      </c>
      <c r="I1214" s="240">
        <v>13.48</v>
      </c>
      <c r="J1214" s="240">
        <v>147.31</v>
      </c>
      <c r="K1214" s="240">
        <v>274.83</v>
      </c>
      <c r="L1214" s="240">
        <v>314.14</v>
      </c>
      <c r="M1214" s="240">
        <v>183.44</v>
      </c>
      <c r="N1214" s="240">
        <v>426.76</v>
      </c>
      <c r="O1214" s="240">
        <v>116.82</v>
      </c>
      <c r="P1214" s="240">
        <v>356.97</v>
      </c>
      <c r="Q1214" s="240">
        <v>496.99</v>
      </c>
      <c r="R1214" s="240">
        <v>1173.53</v>
      </c>
      <c r="S1214" s="240">
        <v>2016.32</v>
      </c>
      <c r="T1214" s="240">
        <v>2506.4699999999998</v>
      </c>
      <c r="U1214" s="240">
        <v>2365.81</v>
      </c>
      <c r="V1214" s="240">
        <v>1446.35</v>
      </c>
      <c r="W1214" s="240">
        <v>492.59</v>
      </c>
      <c r="X1214" s="240">
        <v>199.62</v>
      </c>
      <c r="Y1214" s="240">
        <v>215.59</v>
      </c>
      <c r="Z1214" s="240">
        <v>151.30000000000001</v>
      </c>
      <c r="AA1214" s="248">
        <v>562.27</v>
      </c>
      <c r="AB1214" s="93"/>
    </row>
    <row r="1215" spans="1:28" ht="19.5" customHeight="1" x14ac:dyDescent="0.15">
      <c r="A1215" s="194"/>
      <c r="B1215" s="197"/>
      <c r="C1215" s="197"/>
      <c r="D1215" s="191"/>
      <c r="E1215" s="189" t="s">
        <v>150</v>
      </c>
      <c r="F1215" s="240">
        <v>2110.886</v>
      </c>
      <c r="G1215" s="240">
        <v>0</v>
      </c>
      <c r="H1215" s="240">
        <v>9.9539999999998994</v>
      </c>
      <c r="I1215" s="240">
        <v>0.33</v>
      </c>
      <c r="J1215" s="240">
        <v>7.4659999999999904</v>
      </c>
      <c r="K1215" s="240">
        <v>19.131</v>
      </c>
      <c r="L1215" s="240">
        <v>28.231999999999999</v>
      </c>
      <c r="M1215" s="240">
        <v>18.344999999999999</v>
      </c>
      <c r="N1215" s="240">
        <v>47.198</v>
      </c>
      <c r="O1215" s="240">
        <v>14.098000000000001</v>
      </c>
      <c r="P1215" s="240">
        <v>50.838999999999999</v>
      </c>
      <c r="Q1215" s="240">
        <v>73.028999999999996</v>
      </c>
      <c r="R1215" s="240">
        <v>191.58500000000001</v>
      </c>
      <c r="S1215" s="240">
        <v>330.32899999999898</v>
      </c>
      <c r="T1215" s="240">
        <v>411.93399999999798</v>
      </c>
      <c r="U1215" s="240">
        <v>398.24599999999998</v>
      </c>
      <c r="V1215" s="240">
        <v>246.298</v>
      </c>
      <c r="W1215" s="240">
        <v>86.031000000000006</v>
      </c>
      <c r="X1215" s="240">
        <v>34.128</v>
      </c>
      <c r="Y1215" s="240">
        <v>33.387999999999998</v>
      </c>
      <c r="Z1215" s="240">
        <v>23.693999999999999</v>
      </c>
      <c r="AA1215" s="248">
        <v>86.6310000000001</v>
      </c>
      <c r="AB1215" s="93"/>
    </row>
    <row r="1216" spans="1:28" ht="19.5" customHeight="1" x14ac:dyDescent="0.15">
      <c r="A1216" s="194"/>
      <c r="B1216" s="198" t="s">
        <v>94</v>
      </c>
      <c r="C1216" s="189"/>
      <c r="D1216" s="189" t="s">
        <v>153</v>
      </c>
      <c r="E1216" s="189" t="s">
        <v>184</v>
      </c>
      <c r="F1216" s="240">
        <v>2293.9</v>
      </c>
      <c r="G1216" s="240">
        <v>0</v>
      </c>
      <c r="H1216" s="240">
        <v>0</v>
      </c>
      <c r="I1216" s="240">
        <v>0</v>
      </c>
      <c r="J1216" s="240">
        <v>0.68</v>
      </c>
      <c r="K1216" s="240">
        <v>0.2</v>
      </c>
      <c r="L1216" s="240">
        <v>1.39</v>
      </c>
      <c r="M1216" s="240">
        <v>0.26</v>
      </c>
      <c r="N1216" s="240">
        <v>5.59</v>
      </c>
      <c r="O1216" s="240">
        <v>4.0999999999999996</v>
      </c>
      <c r="P1216" s="240">
        <v>63.34</v>
      </c>
      <c r="Q1216" s="240">
        <v>81.12</v>
      </c>
      <c r="R1216" s="240">
        <v>270.38</v>
      </c>
      <c r="S1216" s="240">
        <v>414.19</v>
      </c>
      <c r="T1216" s="240">
        <v>461.27</v>
      </c>
      <c r="U1216" s="240">
        <v>455.13</v>
      </c>
      <c r="V1216" s="240">
        <v>302.33</v>
      </c>
      <c r="W1216" s="240">
        <v>131.56</v>
      </c>
      <c r="X1216" s="240">
        <v>42.32</v>
      </c>
      <c r="Y1216" s="240">
        <v>14.77</v>
      </c>
      <c r="Z1216" s="240">
        <v>12.24</v>
      </c>
      <c r="AA1216" s="252">
        <v>33.03</v>
      </c>
      <c r="AB1216" s="93"/>
    </row>
    <row r="1217" spans="1:28" ht="19.5" customHeight="1" x14ac:dyDescent="0.15">
      <c r="A1217" s="194"/>
      <c r="B1217" s="198"/>
      <c r="C1217" s="198" t="s">
        <v>10</v>
      </c>
      <c r="D1217" s="198"/>
      <c r="E1217" s="189" t="s">
        <v>150</v>
      </c>
      <c r="F1217" s="240">
        <v>565.75800000000004</v>
      </c>
      <c r="G1217" s="240">
        <v>0</v>
      </c>
      <c r="H1217" s="240">
        <v>0</v>
      </c>
      <c r="I1217" s="240">
        <v>0</v>
      </c>
      <c r="J1217" s="240">
        <v>4.7E-2</v>
      </c>
      <c r="K1217" s="240">
        <v>0.02</v>
      </c>
      <c r="L1217" s="240">
        <v>0.16600000000000001</v>
      </c>
      <c r="M1217" s="240">
        <v>3.5999999999999997E-2</v>
      </c>
      <c r="N1217" s="240">
        <v>0.89500000000000002</v>
      </c>
      <c r="O1217" s="240">
        <v>0.73599999999999999</v>
      </c>
      <c r="P1217" s="240">
        <v>12.657999999999999</v>
      </c>
      <c r="Q1217" s="240">
        <v>17.077999999999999</v>
      </c>
      <c r="R1217" s="240">
        <v>62.109000000000002</v>
      </c>
      <c r="S1217" s="240">
        <v>99.233999999999995</v>
      </c>
      <c r="T1217" s="240">
        <v>115.51300000000001</v>
      </c>
      <c r="U1217" s="240">
        <v>118.14100000000001</v>
      </c>
      <c r="V1217" s="240">
        <v>78.716000000000093</v>
      </c>
      <c r="W1217" s="240">
        <v>33.462000000000003</v>
      </c>
      <c r="X1217" s="240">
        <v>11.006</v>
      </c>
      <c r="Y1217" s="240">
        <v>3.8580000000000001</v>
      </c>
      <c r="Z1217" s="240">
        <v>3.2519999999999998</v>
      </c>
      <c r="AA1217" s="248">
        <v>8.8309999999999995</v>
      </c>
      <c r="AB1217" s="93"/>
    </row>
    <row r="1218" spans="1:28" ht="19.5" customHeight="1" x14ac:dyDescent="0.15">
      <c r="A1218" s="194"/>
      <c r="B1218" s="198"/>
      <c r="C1218" s="198"/>
      <c r="D1218" s="189" t="s">
        <v>157</v>
      </c>
      <c r="E1218" s="189" t="s">
        <v>184</v>
      </c>
      <c r="F1218" s="240">
        <v>2260.5500000000002</v>
      </c>
      <c r="G1218" s="240">
        <v>0</v>
      </c>
      <c r="H1218" s="240">
        <v>0</v>
      </c>
      <c r="I1218" s="240">
        <v>0</v>
      </c>
      <c r="J1218" s="240">
        <v>0.68</v>
      </c>
      <c r="K1218" s="240">
        <v>0.2</v>
      </c>
      <c r="L1218" s="240">
        <v>1.39</v>
      </c>
      <c r="M1218" s="240">
        <v>0.26</v>
      </c>
      <c r="N1218" s="240">
        <v>5.59</v>
      </c>
      <c r="O1218" s="240">
        <v>4.0999999999999996</v>
      </c>
      <c r="P1218" s="240">
        <v>63.34</v>
      </c>
      <c r="Q1218" s="240">
        <v>81.12</v>
      </c>
      <c r="R1218" s="240">
        <v>269.76</v>
      </c>
      <c r="S1218" s="240">
        <v>413.05</v>
      </c>
      <c r="T1218" s="240">
        <v>461.27</v>
      </c>
      <c r="U1218" s="240">
        <v>455.13</v>
      </c>
      <c r="V1218" s="240">
        <v>297.36</v>
      </c>
      <c r="W1218" s="240">
        <v>131.56</v>
      </c>
      <c r="X1218" s="240">
        <v>42.32</v>
      </c>
      <c r="Y1218" s="240">
        <v>14.27</v>
      </c>
      <c r="Z1218" s="240">
        <v>9.9700000000000006</v>
      </c>
      <c r="AA1218" s="248">
        <v>9.18</v>
      </c>
      <c r="AB1218" s="93"/>
    </row>
    <row r="1219" spans="1:28" ht="19.5" customHeight="1" x14ac:dyDescent="0.15">
      <c r="A1219" s="194"/>
      <c r="B1219" s="198"/>
      <c r="C1219" s="198"/>
      <c r="D1219" s="198"/>
      <c r="E1219" s="189" t="s">
        <v>150</v>
      </c>
      <c r="F1219" s="240">
        <v>556.53300000000002</v>
      </c>
      <c r="G1219" s="240">
        <v>0</v>
      </c>
      <c r="H1219" s="240">
        <v>0</v>
      </c>
      <c r="I1219" s="240">
        <v>0</v>
      </c>
      <c r="J1219" s="240">
        <v>4.7E-2</v>
      </c>
      <c r="K1219" s="240">
        <v>0.02</v>
      </c>
      <c r="L1219" s="240">
        <v>0.16600000000000001</v>
      </c>
      <c r="M1219" s="240">
        <v>3.5999999999999997E-2</v>
      </c>
      <c r="N1219" s="240">
        <v>0.89500000000000002</v>
      </c>
      <c r="O1219" s="240">
        <v>0.73599999999999999</v>
      </c>
      <c r="P1219" s="240">
        <v>12.657999999999999</v>
      </c>
      <c r="Q1219" s="240">
        <v>17.077999999999999</v>
      </c>
      <c r="R1219" s="240">
        <v>61.99</v>
      </c>
      <c r="S1219" s="240">
        <v>98.974000000000004</v>
      </c>
      <c r="T1219" s="240">
        <v>115.51300000000001</v>
      </c>
      <c r="U1219" s="240">
        <v>118.14100000000001</v>
      </c>
      <c r="V1219" s="240">
        <v>77.2740000000001</v>
      </c>
      <c r="W1219" s="240">
        <v>33.462000000000003</v>
      </c>
      <c r="X1219" s="240">
        <v>11.006</v>
      </c>
      <c r="Y1219" s="240">
        <v>3.7130000000000001</v>
      </c>
      <c r="Z1219" s="240">
        <v>2.5920000000000001</v>
      </c>
      <c r="AA1219" s="248">
        <v>2.2320000000000002</v>
      </c>
      <c r="AB1219" s="93"/>
    </row>
    <row r="1220" spans="1:28" ht="19.5" customHeight="1" x14ac:dyDescent="0.15">
      <c r="A1220" s="194"/>
      <c r="B1220" s="198" t="s">
        <v>65</v>
      </c>
      <c r="C1220" s="198" t="s">
        <v>159</v>
      </c>
      <c r="D1220" s="189" t="s">
        <v>160</v>
      </c>
      <c r="E1220" s="189" t="s">
        <v>184</v>
      </c>
      <c r="F1220" s="240">
        <v>0</v>
      </c>
      <c r="G1220" s="240">
        <v>0</v>
      </c>
      <c r="H1220" s="240">
        <v>0</v>
      </c>
      <c r="I1220" s="240">
        <v>0</v>
      </c>
      <c r="J1220" s="240">
        <v>0</v>
      </c>
      <c r="K1220" s="240">
        <v>0</v>
      </c>
      <c r="L1220" s="240">
        <v>0</v>
      </c>
      <c r="M1220" s="240">
        <v>0</v>
      </c>
      <c r="N1220" s="240">
        <v>0</v>
      </c>
      <c r="O1220" s="240">
        <v>0</v>
      </c>
      <c r="P1220" s="240">
        <v>0</v>
      </c>
      <c r="Q1220" s="240">
        <v>0</v>
      </c>
      <c r="R1220" s="240">
        <v>0</v>
      </c>
      <c r="S1220" s="240">
        <v>0</v>
      </c>
      <c r="T1220" s="240">
        <v>0</v>
      </c>
      <c r="U1220" s="240">
        <v>0</v>
      </c>
      <c r="V1220" s="240">
        <v>0</v>
      </c>
      <c r="W1220" s="240">
        <v>0</v>
      </c>
      <c r="X1220" s="240">
        <v>0</v>
      </c>
      <c r="Y1220" s="240">
        <v>0</v>
      </c>
      <c r="Z1220" s="240">
        <v>0</v>
      </c>
      <c r="AA1220" s="248">
        <v>0</v>
      </c>
      <c r="AB1220" s="93"/>
    </row>
    <row r="1221" spans="1:28" ht="19.5" customHeight="1" x14ac:dyDescent="0.15">
      <c r="A1221" s="194"/>
      <c r="B1221" s="198"/>
      <c r="C1221" s="198"/>
      <c r="D1221" s="198"/>
      <c r="E1221" s="189" t="s">
        <v>150</v>
      </c>
      <c r="F1221" s="240">
        <v>0</v>
      </c>
      <c r="G1221" s="240">
        <v>0</v>
      </c>
      <c r="H1221" s="240">
        <v>0</v>
      </c>
      <c r="I1221" s="240">
        <v>0</v>
      </c>
      <c r="J1221" s="240">
        <v>0</v>
      </c>
      <c r="K1221" s="240">
        <v>0</v>
      </c>
      <c r="L1221" s="240">
        <v>0</v>
      </c>
      <c r="M1221" s="240">
        <v>0</v>
      </c>
      <c r="N1221" s="240">
        <v>0</v>
      </c>
      <c r="O1221" s="240">
        <v>0</v>
      </c>
      <c r="P1221" s="240">
        <v>0</v>
      </c>
      <c r="Q1221" s="240">
        <v>0</v>
      </c>
      <c r="R1221" s="240">
        <v>0</v>
      </c>
      <c r="S1221" s="240">
        <v>0</v>
      </c>
      <c r="T1221" s="240">
        <v>0</v>
      </c>
      <c r="U1221" s="240">
        <v>0</v>
      </c>
      <c r="V1221" s="240">
        <v>0</v>
      </c>
      <c r="W1221" s="240">
        <v>0</v>
      </c>
      <c r="X1221" s="240">
        <v>0</v>
      </c>
      <c r="Y1221" s="240">
        <v>0</v>
      </c>
      <c r="Z1221" s="240">
        <v>0</v>
      </c>
      <c r="AA1221" s="248">
        <v>0</v>
      </c>
      <c r="AB1221" s="93"/>
    </row>
    <row r="1222" spans="1:28" ht="19.5" customHeight="1" x14ac:dyDescent="0.15">
      <c r="A1222" s="194" t="s">
        <v>85</v>
      </c>
      <c r="B1222" s="198"/>
      <c r="C1222" s="198"/>
      <c r="D1222" s="189" t="s">
        <v>166</v>
      </c>
      <c r="E1222" s="189" t="s">
        <v>184</v>
      </c>
      <c r="F1222" s="240">
        <v>33.35</v>
      </c>
      <c r="G1222" s="240">
        <v>0</v>
      </c>
      <c r="H1222" s="240">
        <v>0</v>
      </c>
      <c r="I1222" s="240">
        <v>0</v>
      </c>
      <c r="J1222" s="240">
        <v>0</v>
      </c>
      <c r="K1222" s="240">
        <v>0</v>
      </c>
      <c r="L1222" s="240">
        <v>0</v>
      </c>
      <c r="M1222" s="240">
        <v>0</v>
      </c>
      <c r="N1222" s="240">
        <v>0</v>
      </c>
      <c r="O1222" s="240">
        <v>0</v>
      </c>
      <c r="P1222" s="240">
        <v>0</v>
      </c>
      <c r="Q1222" s="240">
        <v>0</v>
      </c>
      <c r="R1222" s="240">
        <v>0.62</v>
      </c>
      <c r="S1222" s="240">
        <v>1.1399999999999999</v>
      </c>
      <c r="T1222" s="240">
        <v>0</v>
      </c>
      <c r="U1222" s="240">
        <v>0</v>
      </c>
      <c r="V1222" s="240">
        <v>4.97</v>
      </c>
      <c r="W1222" s="240">
        <v>0</v>
      </c>
      <c r="X1222" s="240">
        <v>0</v>
      </c>
      <c r="Y1222" s="240">
        <v>0.5</v>
      </c>
      <c r="Z1222" s="240">
        <v>2.27</v>
      </c>
      <c r="AA1222" s="248">
        <v>23.85</v>
      </c>
      <c r="AB1222" s="93"/>
    </row>
    <row r="1223" spans="1:28" ht="19.5" customHeight="1" x14ac:dyDescent="0.15">
      <c r="A1223" s="194"/>
      <c r="B1223" s="198"/>
      <c r="C1223" s="198" t="s">
        <v>162</v>
      </c>
      <c r="D1223" s="198"/>
      <c r="E1223" s="189" t="s">
        <v>150</v>
      </c>
      <c r="F1223" s="240">
        <v>9.2249999999999996</v>
      </c>
      <c r="G1223" s="240">
        <v>0</v>
      </c>
      <c r="H1223" s="240">
        <v>0</v>
      </c>
      <c r="I1223" s="240">
        <v>0</v>
      </c>
      <c r="J1223" s="240">
        <v>0</v>
      </c>
      <c r="K1223" s="240">
        <v>0</v>
      </c>
      <c r="L1223" s="240">
        <v>0</v>
      </c>
      <c r="M1223" s="240">
        <v>0</v>
      </c>
      <c r="N1223" s="240">
        <v>0</v>
      </c>
      <c r="O1223" s="240">
        <v>0</v>
      </c>
      <c r="P1223" s="240">
        <v>0</v>
      </c>
      <c r="Q1223" s="240">
        <v>0</v>
      </c>
      <c r="R1223" s="240">
        <v>0.11899999999999999</v>
      </c>
      <c r="S1223" s="240">
        <v>0.26</v>
      </c>
      <c r="T1223" s="240">
        <v>0</v>
      </c>
      <c r="U1223" s="240">
        <v>0</v>
      </c>
      <c r="V1223" s="240">
        <v>1.4419999999999999</v>
      </c>
      <c r="W1223" s="240">
        <v>0</v>
      </c>
      <c r="X1223" s="240">
        <v>0</v>
      </c>
      <c r="Y1223" s="240">
        <v>0.14499999999999999</v>
      </c>
      <c r="Z1223" s="240">
        <v>0.66</v>
      </c>
      <c r="AA1223" s="248">
        <v>6.5990000000000002</v>
      </c>
      <c r="AB1223" s="93"/>
    </row>
    <row r="1224" spans="1:28" ht="19.5" customHeight="1" x14ac:dyDescent="0.15">
      <c r="A1224" s="194"/>
      <c r="B1224" s="198" t="s">
        <v>20</v>
      </c>
      <c r="C1224" s="198"/>
      <c r="D1224" s="189" t="s">
        <v>164</v>
      </c>
      <c r="E1224" s="189" t="s">
        <v>184</v>
      </c>
      <c r="F1224" s="240">
        <v>0</v>
      </c>
      <c r="G1224" s="240">
        <v>0</v>
      </c>
      <c r="H1224" s="240">
        <v>0</v>
      </c>
      <c r="I1224" s="240">
        <v>0</v>
      </c>
      <c r="J1224" s="240">
        <v>0</v>
      </c>
      <c r="K1224" s="240">
        <v>0</v>
      </c>
      <c r="L1224" s="240">
        <v>0</v>
      </c>
      <c r="M1224" s="240">
        <v>0</v>
      </c>
      <c r="N1224" s="240">
        <v>0</v>
      </c>
      <c r="O1224" s="240">
        <v>0</v>
      </c>
      <c r="P1224" s="240">
        <v>0</v>
      </c>
      <c r="Q1224" s="240">
        <v>0</v>
      </c>
      <c r="R1224" s="240">
        <v>0</v>
      </c>
      <c r="S1224" s="240">
        <v>0</v>
      </c>
      <c r="T1224" s="240">
        <v>0</v>
      </c>
      <c r="U1224" s="240">
        <v>0</v>
      </c>
      <c r="V1224" s="240">
        <v>0</v>
      </c>
      <c r="W1224" s="240">
        <v>0</v>
      </c>
      <c r="X1224" s="240">
        <v>0</v>
      </c>
      <c r="Y1224" s="240">
        <v>0</v>
      </c>
      <c r="Z1224" s="240">
        <v>0</v>
      </c>
      <c r="AA1224" s="248">
        <v>0</v>
      </c>
      <c r="AB1224" s="93"/>
    </row>
    <row r="1225" spans="1:28" ht="19.5" customHeight="1" x14ac:dyDescent="0.15">
      <c r="A1225" s="194"/>
      <c r="B1225" s="198"/>
      <c r="C1225" s="198"/>
      <c r="D1225" s="198"/>
      <c r="E1225" s="189" t="s">
        <v>150</v>
      </c>
      <c r="F1225" s="240">
        <v>0</v>
      </c>
      <c r="G1225" s="240">
        <v>0</v>
      </c>
      <c r="H1225" s="240">
        <v>0</v>
      </c>
      <c r="I1225" s="240">
        <v>0</v>
      </c>
      <c r="J1225" s="240">
        <v>0</v>
      </c>
      <c r="K1225" s="240">
        <v>0</v>
      </c>
      <c r="L1225" s="240">
        <v>0</v>
      </c>
      <c r="M1225" s="240">
        <v>0</v>
      </c>
      <c r="N1225" s="240">
        <v>0</v>
      </c>
      <c r="O1225" s="240">
        <v>0</v>
      </c>
      <c r="P1225" s="240">
        <v>0</v>
      </c>
      <c r="Q1225" s="240">
        <v>0</v>
      </c>
      <c r="R1225" s="240">
        <v>0</v>
      </c>
      <c r="S1225" s="240">
        <v>0</v>
      </c>
      <c r="T1225" s="240">
        <v>0</v>
      </c>
      <c r="U1225" s="240">
        <v>0</v>
      </c>
      <c r="V1225" s="240">
        <v>0</v>
      </c>
      <c r="W1225" s="240">
        <v>0</v>
      </c>
      <c r="X1225" s="240">
        <v>0</v>
      </c>
      <c r="Y1225" s="240">
        <v>0</v>
      </c>
      <c r="Z1225" s="240">
        <v>0</v>
      </c>
      <c r="AA1225" s="248">
        <v>0</v>
      </c>
      <c r="AB1225" s="93"/>
    </row>
    <row r="1226" spans="1:28" ht="19.5" customHeight="1" x14ac:dyDescent="0.15">
      <c r="A1226" s="194"/>
      <c r="B1226" s="197"/>
      <c r="C1226" s="193" t="s">
        <v>165</v>
      </c>
      <c r="D1226" s="188"/>
      <c r="E1226" s="189" t="s">
        <v>184</v>
      </c>
      <c r="F1226" s="240">
        <v>12150.32</v>
      </c>
      <c r="G1226" s="240">
        <v>0</v>
      </c>
      <c r="H1226" s="240">
        <v>983.63</v>
      </c>
      <c r="I1226" s="240">
        <v>13.48</v>
      </c>
      <c r="J1226" s="240">
        <v>146.63</v>
      </c>
      <c r="K1226" s="240">
        <v>274.63</v>
      </c>
      <c r="L1226" s="240">
        <v>312.75</v>
      </c>
      <c r="M1226" s="240">
        <v>183.18</v>
      </c>
      <c r="N1226" s="240">
        <v>421.17</v>
      </c>
      <c r="O1226" s="240">
        <v>112.72</v>
      </c>
      <c r="P1226" s="240">
        <v>293.63</v>
      </c>
      <c r="Q1226" s="240">
        <v>415.87</v>
      </c>
      <c r="R1226" s="240">
        <v>903.15</v>
      </c>
      <c r="S1226" s="240">
        <v>1602.13</v>
      </c>
      <c r="T1226" s="240">
        <v>2045.2</v>
      </c>
      <c r="U1226" s="240">
        <v>1910.68</v>
      </c>
      <c r="V1226" s="240">
        <v>1144.02</v>
      </c>
      <c r="W1226" s="240">
        <v>361.03</v>
      </c>
      <c r="X1226" s="240">
        <v>157.30000000000001</v>
      </c>
      <c r="Y1226" s="240">
        <v>200.82</v>
      </c>
      <c r="Z1226" s="240">
        <v>139.06</v>
      </c>
      <c r="AA1226" s="248">
        <v>529.24</v>
      </c>
      <c r="AB1226" s="93"/>
    </row>
    <row r="1227" spans="1:28" ht="19.5" customHeight="1" thickBot="1" x14ac:dyDescent="0.2">
      <c r="A1227" s="199"/>
      <c r="B1227" s="200"/>
      <c r="C1227" s="200"/>
      <c r="D1227" s="201"/>
      <c r="E1227" s="202" t="s">
        <v>150</v>
      </c>
      <c r="F1227" s="240">
        <v>1545.1279999999999</v>
      </c>
      <c r="G1227" s="251">
        <v>0</v>
      </c>
      <c r="H1227" s="250">
        <v>9.9539999999998994</v>
      </c>
      <c r="I1227" s="250">
        <v>0.33</v>
      </c>
      <c r="J1227" s="250">
        <v>7.4189999999999898</v>
      </c>
      <c r="K1227" s="250">
        <v>19.111000000000001</v>
      </c>
      <c r="L1227" s="250">
        <v>28.065999999999999</v>
      </c>
      <c r="M1227" s="250">
        <v>18.309000000000001</v>
      </c>
      <c r="N1227" s="250">
        <v>46.302999999999997</v>
      </c>
      <c r="O1227" s="250">
        <v>13.362</v>
      </c>
      <c r="P1227" s="250">
        <v>38.180999999999997</v>
      </c>
      <c r="Q1227" s="250">
        <v>55.951000000000001</v>
      </c>
      <c r="R1227" s="250">
        <v>129.47600000000099</v>
      </c>
      <c r="S1227" s="250">
        <v>231.094999999999</v>
      </c>
      <c r="T1227" s="250">
        <v>296.420999999998</v>
      </c>
      <c r="U1227" s="250">
        <v>280.10500000000002</v>
      </c>
      <c r="V1227" s="250">
        <v>167.58199999999999</v>
      </c>
      <c r="W1227" s="250">
        <v>52.569000000000003</v>
      </c>
      <c r="X1227" s="250">
        <v>23.122</v>
      </c>
      <c r="Y1227" s="250">
        <v>29.53</v>
      </c>
      <c r="Z1227" s="250">
        <v>20.442</v>
      </c>
      <c r="AA1227" s="249">
        <v>77.800000000000097</v>
      </c>
      <c r="AB1227" s="93"/>
    </row>
    <row r="1228" spans="1:28" ht="19.5" customHeight="1" x14ac:dyDescent="0.15">
      <c r="A1228" s="372" t="s">
        <v>119</v>
      </c>
      <c r="B1228" s="375" t="s">
        <v>120</v>
      </c>
      <c r="C1228" s="376"/>
      <c r="D1228" s="377"/>
      <c r="E1228" s="198" t="s">
        <v>184</v>
      </c>
      <c r="F1228" s="248">
        <v>972.78</v>
      </c>
    </row>
    <row r="1229" spans="1:28" ht="19.5" customHeight="1" x14ac:dyDescent="0.15">
      <c r="A1229" s="373"/>
      <c r="B1229" s="378" t="s">
        <v>206</v>
      </c>
      <c r="C1229" s="379"/>
      <c r="D1229" s="380"/>
      <c r="E1229" s="189" t="s">
        <v>184</v>
      </c>
      <c r="F1229" s="248">
        <v>720.14</v>
      </c>
    </row>
    <row r="1230" spans="1:28" ht="19.5" customHeight="1" x14ac:dyDescent="0.15">
      <c r="A1230" s="374"/>
      <c r="B1230" s="378" t="s">
        <v>207</v>
      </c>
      <c r="C1230" s="379"/>
      <c r="D1230" s="380"/>
      <c r="E1230" s="189" t="s">
        <v>184</v>
      </c>
      <c r="F1230" s="248">
        <v>252.64</v>
      </c>
    </row>
    <row r="1231" spans="1:28" ht="19.5" customHeight="1" thickBot="1" x14ac:dyDescent="0.2">
      <c r="A1231" s="381" t="s">
        <v>205</v>
      </c>
      <c r="B1231" s="382"/>
      <c r="C1231" s="382"/>
      <c r="D1231" s="383"/>
      <c r="E1231" s="203" t="s">
        <v>184</v>
      </c>
      <c r="F1231" s="247">
        <v>262.92</v>
      </c>
    </row>
    <row r="1233" spans="1:28" ht="19.5" customHeight="1" x14ac:dyDescent="0.15">
      <c r="A1233" s="88" t="s">
        <v>387</v>
      </c>
      <c r="F1233" s="261" t="s">
        <v>516</v>
      </c>
    </row>
    <row r="1234" spans="1:28" ht="19.5" customHeight="1" thickBot="1" x14ac:dyDescent="0.2">
      <c r="A1234" s="369" t="s">
        <v>28</v>
      </c>
      <c r="B1234" s="371"/>
      <c r="C1234" s="371"/>
      <c r="D1234" s="371"/>
      <c r="E1234" s="371"/>
      <c r="F1234" s="371"/>
      <c r="G1234" s="371"/>
      <c r="H1234" s="371"/>
      <c r="I1234" s="371"/>
      <c r="J1234" s="371"/>
      <c r="K1234" s="371"/>
      <c r="L1234" s="371"/>
      <c r="M1234" s="371"/>
      <c r="N1234" s="371"/>
      <c r="O1234" s="371"/>
      <c r="P1234" s="371"/>
      <c r="Q1234" s="371"/>
      <c r="R1234" s="371"/>
      <c r="S1234" s="371"/>
      <c r="T1234" s="371"/>
      <c r="U1234" s="371"/>
      <c r="V1234" s="371"/>
      <c r="W1234" s="371"/>
      <c r="X1234" s="371"/>
      <c r="Y1234" s="371"/>
      <c r="Z1234" s="371"/>
      <c r="AA1234" s="371"/>
    </row>
    <row r="1235" spans="1:28" ht="19.5" customHeight="1" x14ac:dyDescent="0.15">
      <c r="A1235" s="185" t="s">
        <v>180</v>
      </c>
      <c r="B1235" s="186"/>
      <c r="C1235" s="186"/>
      <c r="D1235" s="186"/>
      <c r="E1235" s="186"/>
      <c r="F1235" s="90" t="s">
        <v>181</v>
      </c>
      <c r="G1235" s="91"/>
      <c r="H1235" s="91"/>
      <c r="I1235" s="91"/>
      <c r="J1235" s="91"/>
      <c r="K1235" s="91"/>
      <c r="L1235" s="91"/>
      <c r="M1235" s="91"/>
      <c r="N1235" s="91"/>
      <c r="O1235" s="91"/>
      <c r="P1235" s="91"/>
      <c r="Q1235" s="260"/>
      <c r="R1235" s="92"/>
      <c r="S1235" s="91"/>
      <c r="T1235" s="91"/>
      <c r="U1235" s="91"/>
      <c r="V1235" s="91"/>
      <c r="W1235" s="91"/>
      <c r="X1235" s="91"/>
      <c r="Y1235" s="91"/>
      <c r="Z1235" s="91"/>
      <c r="AA1235" s="259" t="s">
        <v>182</v>
      </c>
      <c r="AB1235" s="93"/>
    </row>
    <row r="1236" spans="1:28" ht="19.5" customHeight="1" x14ac:dyDescent="0.15">
      <c r="A1236" s="187" t="s">
        <v>183</v>
      </c>
      <c r="B1236" s="188"/>
      <c r="C1236" s="188"/>
      <c r="D1236" s="188"/>
      <c r="E1236" s="189" t="s">
        <v>184</v>
      </c>
      <c r="F1236" s="240">
        <v>12592.54</v>
      </c>
      <c r="G1236" s="256" t="s">
        <v>185</v>
      </c>
      <c r="H1236" s="256" t="s">
        <v>186</v>
      </c>
      <c r="I1236" s="256" t="s">
        <v>187</v>
      </c>
      <c r="J1236" s="256" t="s">
        <v>188</v>
      </c>
      <c r="K1236" s="256" t="s">
        <v>228</v>
      </c>
      <c r="L1236" s="256" t="s">
        <v>229</v>
      </c>
      <c r="M1236" s="256" t="s">
        <v>230</v>
      </c>
      <c r="N1236" s="256" t="s">
        <v>231</v>
      </c>
      <c r="O1236" s="256" t="s">
        <v>232</v>
      </c>
      <c r="P1236" s="256" t="s">
        <v>233</v>
      </c>
      <c r="Q1236" s="258" t="s">
        <v>234</v>
      </c>
      <c r="R1236" s="257" t="s">
        <v>235</v>
      </c>
      <c r="S1236" s="256" t="s">
        <v>236</v>
      </c>
      <c r="T1236" s="256" t="s">
        <v>237</v>
      </c>
      <c r="U1236" s="256" t="s">
        <v>238</v>
      </c>
      <c r="V1236" s="256" t="s">
        <v>239</v>
      </c>
      <c r="W1236" s="256" t="s">
        <v>42</v>
      </c>
      <c r="X1236" s="256" t="s">
        <v>147</v>
      </c>
      <c r="Y1236" s="256" t="s">
        <v>148</v>
      </c>
      <c r="Z1236" s="256" t="s">
        <v>149</v>
      </c>
      <c r="AA1236" s="253"/>
      <c r="AB1236" s="93"/>
    </row>
    <row r="1237" spans="1:28" ht="19.5" customHeight="1" x14ac:dyDescent="0.15">
      <c r="A1237" s="190"/>
      <c r="B1237" s="191"/>
      <c r="C1237" s="191"/>
      <c r="D1237" s="191"/>
      <c r="E1237" s="189" t="s">
        <v>150</v>
      </c>
      <c r="F1237" s="240">
        <v>2589.0749999999998</v>
      </c>
      <c r="G1237" s="254"/>
      <c r="H1237" s="254"/>
      <c r="I1237" s="254"/>
      <c r="J1237" s="254"/>
      <c r="K1237" s="254"/>
      <c r="L1237" s="254"/>
      <c r="M1237" s="254"/>
      <c r="N1237" s="254"/>
      <c r="O1237" s="254"/>
      <c r="P1237" s="254"/>
      <c r="Q1237" s="255"/>
      <c r="R1237" s="94"/>
      <c r="S1237" s="254"/>
      <c r="T1237" s="254"/>
      <c r="U1237" s="254"/>
      <c r="V1237" s="254"/>
      <c r="W1237" s="254"/>
      <c r="X1237" s="254"/>
      <c r="Y1237" s="254"/>
      <c r="Z1237" s="254"/>
      <c r="AA1237" s="253" t="s">
        <v>151</v>
      </c>
      <c r="AB1237" s="93"/>
    </row>
    <row r="1238" spans="1:28" ht="19.5" customHeight="1" x14ac:dyDescent="0.15">
      <c r="A1238" s="192"/>
      <c r="B1238" s="193" t="s">
        <v>152</v>
      </c>
      <c r="C1238" s="188"/>
      <c r="D1238" s="188"/>
      <c r="E1238" s="189" t="s">
        <v>184</v>
      </c>
      <c r="F1238" s="240">
        <v>12139.4</v>
      </c>
      <c r="G1238" s="240">
        <v>5.92</v>
      </c>
      <c r="H1238" s="240">
        <v>167.26</v>
      </c>
      <c r="I1238" s="240">
        <v>292.70999999999998</v>
      </c>
      <c r="J1238" s="240">
        <v>233.34</v>
      </c>
      <c r="K1238" s="240">
        <v>389.75</v>
      </c>
      <c r="L1238" s="240">
        <v>628.88</v>
      </c>
      <c r="M1238" s="240">
        <v>463.08</v>
      </c>
      <c r="N1238" s="240">
        <v>844.76</v>
      </c>
      <c r="O1238" s="240">
        <v>1056.56</v>
      </c>
      <c r="P1238" s="240">
        <v>1124.98</v>
      </c>
      <c r="Q1238" s="240">
        <v>626.77</v>
      </c>
      <c r="R1238" s="240">
        <v>654.38</v>
      </c>
      <c r="S1238" s="240">
        <v>1031.1600000000001</v>
      </c>
      <c r="T1238" s="240">
        <v>1638.33</v>
      </c>
      <c r="U1238" s="240">
        <v>1348.01</v>
      </c>
      <c r="V1238" s="240">
        <v>728.99</v>
      </c>
      <c r="W1238" s="240">
        <v>479.85</v>
      </c>
      <c r="X1238" s="240">
        <v>114.53</v>
      </c>
      <c r="Y1238" s="240">
        <v>69.31</v>
      </c>
      <c r="Z1238" s="240">
        <v>92.02</v>
      </c>
      <c r="AA1238" s="248">
        <v>148.81</v>
      </c>
      <c r="AB1238" s="93"/>
    </row>
    <row r="1239" spans="1:28" ht="19.5" customHeight="1" x14ac:dyDescent="0.15">
      <c r="A1239" s="194"/>
      <c r="B1239" s="195"/>
      <c r="C1239" s="191"/>
      <c r="D1239" s="191"/>
      <c r="E1239" s="189" t="s">
        <v>150</v>
      </c>
      <c r="F1239" s="240">
        <v>2589.0749999999998</v>
      </c>
      <c r="G1239" s="240">
        <v>0</v>
      </c>
      <c r="H1239" s="240">
        <v>0.89300000000000002</v>
      </c>
      <c r="I1239" s="240">
        <v>2.7919999999999998</v>
      </c>
      <c r="J1239" s="240">
        <v>6.8579999999999899</v>
      </c>
      <c r="K1239" s="240">
        <v>39.122</v>
      </c>
      <c r="L1239" s="240">
        <v>111.367</v>
      </c>
      <c r="M1239" s="240">
        <v>95.980999999999995</v>
      </c>
      <c r="N1239" s="240">
        <v>204.55799999999999</v>
      </c>
      <c r="O1239" s="240">
        <v>295.33100000000002</v>
      </c>
      <c r="P1239" s="240">
        <v>277.80799999999999</v>
      </c>
      <c r="Q1239" s="240">
        <v>187.75</v>
      </c>
      <c r="R1239" s="240">
        <v>163.494</v>
      </c>
      <c r="S1239" s="240">
        <v>236.84399999999999</v>
      </c>
      <c r="T1239" s="240">
        <v>338.43400000000003</v>
      </c>
      <c r="U1239" s="240">
        <v>263.94900000000001</v>
      </c>
      <c r="V1239" s="240">
        <v>148.261</v>
      </c>
      <c r="W1239" s="240">
        <v>100.486</v>
      </c>
      <c r="X1239" s="240">
        <v>30.12</v>
      </c>
      <c r="Y1239" s="240">
        <v>17.84</v>
      </c>
      <c r="Z1239" s="240">
        <v>25.071000000000002</v>
      </c>
      <c r="AA1239" s="248">
        <v>42.116</v>
      </c>
      <c r="AB1239" s="93"/>
    </row>
    <row r="1240" spans="1:28" ht="19.5" customHeight="1" x14ac:dyDescent="0.15">
      <c r="A1240" s="194"/>
      <c r="B1240" s="196"/>
      <c r="C1240" s="193" t="s">
        <v>152</v>
      </c>
      <c r="D1240" s="188"/>
      <c r="E1240" s="189" t="s">
        <v>184</v>
      </c>
      <c r="F1240" s="240">
        <v>6435.29</v>
      </c>
      <c r="G1240" s="240">
        <v>5.92</v>
      </c>
      <c r="H1240" s="240">
        <v>77.900000000000006</v>
      </c>
      <c r="I1240" s="240">
        <v>204.01</v>
      </c>
      <c r="J1240" s="240">
        <v>193.53</v>
      </c>
      <c r="K1240" s="240">
        <v>353.45</v>
      </c>
      <c r="L1240" s="240">
        <v>571.89</v>
      </c>
      <c r="M1240" s="240">
        <v>367.56</v>
      </c>
      <c r="N1240" s="240">
        <v>659.16</v>
      </c>
      <c r="O1240" s="240">
        <v>935.7</v>
      </c>
      <c r="P1240" s="240">
        <v>803.39</v>
      </c>
      <c r="Q1240" s="240">
        <v>517.82000000000005</v>
      </c>
      <c r="R1240" s="240">
        <v>384.69</v>
      </c>
      <c r="S1240" s="240">
        <v>460</v>
      </c>
      <c r="T1240" s="240">
        <v>387.99</v>
      </c>
      <c r="U1240" s="240">
        <v>204.55</v>
      </c>
      <c r="V1240" s="240">
        <v>133.08000000000001</v>
      </c>
      <c r="W1240" s="240">
        <v>108.04</v>
      </c>
      <c r="X1240" s="240">
        <v>24.92</v>
      </c>
      <c r="Y1240" s="240">
        <v>11.87</v>
      </c>
      <c r="Z1240" s="240">
        <v>11.81</v>
      </c>
      <c r="AA1240" s="248">
        <v>18.010000000000002</v>
      </c>
      <c r="AB1240" s="93"/>
    </row>
    <row r="1241" spans="1:28" ht="19.5" customHeight="1" x14ac:dyDescent="0.15">
      <c r="A1241" s="194"/>
      <c r="B1241" s="197"/>
      <c r="C1241" s="197"/>
      <c r="D1241" s="191"/>
      <c r="E1241" s="189" t="s">
        <v>150</v>
      </c>
      <c r="F1241" s="240">
        <v>1666.9069999999999</v>
      </c>
      <c r="G1241" s="240">
        <v>0</v>
      </c>
      <c r="H1241" s="240">
        <v>0</v>
      </c>
      <c r="I1241" s="240">
        <v>0.56100000000000005</v>
      </c>
      <c r="J1241" s="240">
        <v>4.8549999999999898</v>
      </c>
      <c r="K1241" s="240">
        <v>36.581000000000003</v>
      </c>
      <c r="L1241" s="240">
        <v>106.29</v>
      </c>
      <c r="M1241" s="240">
        <v>86.436999999999998</v>
      </c>
      <c r="N1241" s="240">
        <v>182.36</v>
      </c>
      <c r="O1241" s="240">
        <v>280.30500000000001</v>
      </c>
      <c r="P1241" s="240">
        <v>235.483</v>
      </c>
      <c r="Q1241" s="240">
        <v>171.386</v>
      </c>
      <c r="R1241" s="240">
        <v>120.559</v>
      </c>
      <c r="S1241" s="240">
        <v>141.077</v>
      </c>
      <c r="T1241" s="240">
        <v>126.10599999999999</v>
      </c>
      <c r="U1241" s="240">
        <v>68.457999999999998</v>
      </c>
      <c r="V1241" s="240">
        <v>46.734999999999999</v>
      </c>
      <c r="W1241" s="240">
        <v>36.89</v>
      </c>
      <c r="X1241" s="240">
        <v>9.5559999999999992</v>
      </c>
      <c r="Y1241" s="240">
        <v>4.1239999999999997</v>
      </c>
      <c r="Z1241" s="240">
        <v>3.3969999999999998</v>
      </c>
      <c r="AA1241" s="248">
        <v>5.7469999999999999</v>
      </c>
      <c r="AB1241" s="93"/>
    </row>
    <row r="1242" spans="1:28" ht="19.5" customHeight="1" x14ac:dyDescent="0.15">
      <c r="A1242" s="194"/>
      <c r="B1242" s="198"/>
      <c r="C1242" s="189"/>
      <c r="D1242" s="189" t="s">
        <v>153</v>
      </c>
      <c r="E1242" s="189" t="s">
        <v>184</v>
      </c>
      <c r="F1242" s="240">
        <v>6295.91</v>
      </c>
      <c r="G1242" s="240">
        <v>5.63</v>
      </c>
      <c r="H1242" s="240">
        <v>77.900000000000006</v>
      </c>
      <c r="I1242" s="240">
        <v>196.63</v>
      </c>
      <c r="J1242" s="240">
        <v>191.84</v>
      </c>
      <c r="K1242" s="240">
        <v>353.09</v>
      </c>
      <c r="L1242" s="240">
        <v>571.33000000000004</v>
      </c>
      <c r="M1242" s="240">
        <v>366.47</v>
      </c>
      <c r="N1242" s="240">
        <v>657.58</v>
      </c>
      <c r="O1242" s="240">
        <v>933.98</v>
      </c>
      <c r="P1242" s="240">
        <v>800.74</v>
      </c>
      <c r="Q1242" s="240">
        <v>515.51</v>
      </c>
      <c r="R1242" s="240">
        <v>383.49</v>
      </c>
      <c r="S1242" s="240">
        <v>443.12</v>
      </c>
      <c r="T1242" s="240">
        <v>345.09</v>
      </c>
      <c r="U1242" s="240">
        <v>170.63</v>
      </c>
      <c r="V1242" s="240">
        <v>120.66</v>
      </c>
      <c r="W1242" s="240">
        <v>98.12</v>
      </c>
      <c r="X1242" s="240">
        <v>24.92</v>
      </c>
      <c r="Y1242" s="240">
        <v>11.87</v>
      </c>
      <c r="Z1242" s="240">
        <v>9.3000000000000007</v>
      </c>
      <c r="AA1242" s="248">
        <v>18.010000000000002</v>
      </c>
      <c r="AB1242" s="93"/>
    </row>
    <row r="1243" spans="1:28" ht="19.5" customHeight="1" x14ac:dyDescent="0.15">
      <c r="A1243" s="194"/>
      <c r="B1243" s="198" t="s">
        <v>154</v>
      </c>
      <c r="C1243" s="198"/>
      <c r="D1243" s="198"/>
      <c r="E1243" s="189" t="s">
        <v>150</v>
      </c>
      <c r="F1243" s="240">
        <v>1652.498</v>
      </c>
      <c r="G1243" s="240">
        <v>0</v>
      </c>
      <c r="H1243" s="240">
        <v>0</v>
      </c>
      <c r="I1243" s="240">
        <v>0.377</v>
      </c>
      <c r="J1243" s="240">
        <v>4.7799999999999896</v>
      </c>
      <c r="K1243" s="240">
        <v>36.558999999999997</v>
      </c>
      <c r="L1243" s="240">
        <v>106.22</v>
      </c>
      <c r="M1243" s="240">
        <v>86.341999999999999</v>
      </c>
      <c r="N1243" s="240">
        <v>182.202</v>
      </c>
      <c r="O1243" s="240">
        <v>280.161</v>
      </c>
      <c r="P1243" s="240">
        <v>235.13800000000001</v>
      </c>
      <c r="Q1243" s="240">
        <v>171.06399999999999</v>
      </c>
      <c r="R1243" s="240">
        <v>120.279</v>
      </c>
      <c r="S1243" s="240">
        <v>139.358</v>
      </c>
      <c r="T1243" s="240">
        <v>121.544</v>
      </c>
      <c r="U1243" s="240">
        <v>64.972999999999999</v>
      </c>
      <c r="V1243" s="240">
        <v>45.459000000000003</v>
      </c>
      <c r="W1243" s="240">
        <v>35.585999999999999</v>
      </c>
      <c r="X1243" s="240">
        <v>9.5559999999999992</v>
      </c>
      <c r="Y1243" s="240">
        <v>4.1239999999999997</v>
      </c>
      <c r="Z1243" s="240">
        <v>3.0289999999999999</v>
      </c>
      <c r="AA1243" s="248">
        <v>5.7469999999999999</v>
      </c>
      <c r="AB1243" s="93"/>
    </row>
    <row r="1244" spans="1:28" ht="19.5" customHeight="1" x14ac:dyDescent="0.15">
      <c r="A1244" s="194" t="s">
        <v>155</v>
      </c>
      <c r="B1244" s="198"/>
      <c r="C1244" s="198" t="s">
        <v>10</v>
      </c>
      <c r="D1244" s="189" t="s">
        <v>156</v>
      </c>
      <c r="E1244" s="189" t="s">
        <v>184</v>
      </c>
      <c r="F1244" s="240">
        <v>4563.5600000000004</v>
      </c>
      <c r="G1244" s="240">
        <v>1.73</v>
      </c>
      <c r="H1244" s="240">
        <v>0.59</v>
      </c>
      <c r="I1244" s="240">
        <v>4.4400000000000004</v>
      </c>
      <c r="J1244" s="240">
        <v>22.67</v>
      </c>
      <c r="K1244" s="240">
        <v>183.55</v>
      </c>
      <c r="L1244" s="240">
        <v>479.54</v>
      </c>
      <c r="M1244" s="240">
        <v>320.99</v>
      </c>
      <c r="N1244" s="240">
        <v>621.89</v>
      </c>
      <c r="O1244" s="240">
        <v>829.68</v>
      </c>
      <c r="P1244" s="240">
        <v>589.22</v>
      </c>
      <c r="Q1244" s="240">
        <v>418.52</v>
      </c>
      <c r="R1244" s="240">
        <v>232.13</v>
      </c>
      <c r="S1244" s="240">
        <v>241.6</v>
      </c>
      <c r="T1244" s="240">
        <v>254.27</v>
      </c>
      <c r="U1244" s="240">
        <v>145.16999999999999</v>
      </c>
      <c r="V1244" s="240">
        <v>98.55</v>
      </c>
      <c r="W1244" s="240">
        <v>74.08</v>
      </c>
      <c r="X1244" s="240">
        <v>23.37</v>
      </c>
      <c r="Y1244" s="240">
        <v>7.68</v>
      </c>
      <c r="Z1244" s="240">
        <v>3.5</v>
      </c>
      <c r="AA1244" s="248">
        <v>10.39</v>
      </c>
      <c r="AB1244" s="93"/>
    </row>
    <row r="1245" spans="1:28" ht="19.5" customHeight="1" x14ac:dyDescent="0.15">
      <c r="A1245" s="194"/>
      <c r="B1245" s="198"/>
      <c r="C1245" s="198"/>
      <c r="D1245" s="198"/>
      <c r="E1245" s="189" t="s">
        <v>150</v>
      </c>
      <c r="F1245" s="240">
        <v>1418.654</v>
      </c>
      <c r="G1245" s="240">
        <v>0</v>
      </c>
      <c r="H1245" s="240">
        <v>0</v>
      </c>
      <c r="I1245" s="240">
        <v>0.311</v>
      </c>
      <c r="J1245" s="240">
        <v>2.7189999999999999</v>
      </c>
      <c r="K1245" s="240">
        <v>31.062999999999999</v>
      </c>
      <c r="L1245" s="240">
        <v>100.73</v>
      </c>
      <c r="M1245" s="240">
        <v>80.048000000000002</v>
      </c>
      <c r="N1245" s="240">
        <v>176.625</v>
      </c>
      <c r="O1245" s="240">
        <v>260.60399999999998</v>
      </c>
      <c r="P1245" s="240">
        <v>192.23099999999999</v>
      </c>
      <c r="Q1245" s="240">
        <v>149.77799999999999</v>
      </c>
      <c r="R1245" s="240">
        <v>86.331999999999994</v>
      </c>
      <c r="S1245" s="240">
        <v>92.623999999999995</v>
      </c>
      <c r="T1245" s="240">
        <v>99.782000000000195</v>
      </c>
      <c r="U1245" s="240">
        <v>58.527999999999999</v>
      </c>
      <c r="V1245" s="240">
        <v>39.667000000000002</v>
      </c>
      <c r="W1245" s="240">
        <v>29.721</v>
      </c>
      <c r="X1245" s="240">
        <v>9.1669999999999998</v>
      </c>
      <c r="Y1245" s="240">
        <v>3.1459999999999999</v>
      </c>
      <c r="Z1245" s="240">
        <v>1.4339999999999999</v>
      </c>
      <c r="AA1245" s="248">
        <v>4.1440000000000001</v>
      </c>
      <c r="AB1245" s="93"/>
    </row>
    <row r="1246" spans="1:28" ht="19.5" customHeight="1" x14ac:dyDescent="0.15">
      <c r="A1246" s="194"/>
      <c r="B1246" s="198"/>
      <c r="C1246" s="198"/>
      <c r="D1246" s="189" t="s">
        <v>157</v>
      </c>
      <c r="E1246" s="189" t="s">
        <v>184</v>
      </c>
      <c r="F1246" s="240">
        <v>877.68</v>
      </c>
      <c r="G1246" s="240">
        <v>0</v>
      </c>
      <c r="H1246" s="240">
        <v>0</v>
      </c>
      <c r="I1246" s="240">
        <v>1.1000000000000001</v>
      </c>
      <c r="J1246" s="240">
        <v>0</v>
      </c>
      <c r="K1246" s="240">
        <v>14.53</v>
      </c>
      <c r="L1246" s="240">
        <v>18.07</v>
      </c>
      <c r="M1246" s="240">
        <v>44.39</v>
      </c>
      <c r="N1246" s="240">
        <v>33.979999999999997</v>
      </c>
      <c r="O1246" s="240">
        <v>80.55</v>
      </c>
      <c r="P1246" s="240">
        <v>168.87</v>
      </c>
      <c r="Q1246" s="240">
        <v>91.47</v>
      </c>
      <c r="R1246" s="240">
        <v>136.41</v>
      </c>
      <c r="S1246" s="240">
        <v>169.65</v>
      </c>
      <c r="T1246" s="240">
        <v>66.42</v>
      </c>
      <c r="U1246" s="240">
        <v>21.52</v>
      </c>
      <c r="V1246" s="240">
        <v>16.309999999999999</v>
      </c>
      <c r="W1246" s="240">
        <v>12.16</v>
      </c>
      <c r="X1246" s="240">
        <v>0</v>
      </c>
      <c r="Y1246" s="240">
        <v>0.92</v>
      </c>
      <c r="Z1246" s="240">
        <v>1.33</v>
      </c>
      <c r="AA1246" s="248">
        <v>0</v>
      </c>
      <c r="AB1246" s="93"/>
    </row>
    <row r="1247" spans="1:28" ht="19.5" customHeight="1" x14ac:dyDescent="0.15">
      <c r="A1247" s="194"/>
      <c r="B1247" s="198"/>
      <c r="C1247" s="198"/>
      <c r="D1247" s="198"/>
      <c r="E1247" s="189" t="s">
        <v>150</v>
      </c>
      <c r="F1247" s="240">
        <v>181.161</v>
      </c>
      <c r="G1247" s="240">
        <v>0</v>
      </c>
      <c r="H1247" s="240">
        <v>0</v>
      </c>
      <c r="I1247" s="240">
        <v>5.6000000000000001E-2</v>
      </c>
      <c r="J1247" s="240">
        <v>0</v>
      </c>
      <c r="K1247" s="240">
        <v>1.4530000000000001</v>
      </c>
      <c r="L1247" s="240">
        <v>2.169</v>
      </c>
      <c r="M1247" s="240">
        <v>6.218</v>
      </c>
      <c r="N1247" s="240">
        <v>5.42</v>
      </c>
      <c r="O1247" s="240">
        <v>14.294</v>
      </c>
      <c r="P1247" s="240">
        <v>33.533999999999999</v>
      </c>
      <c r="Q1247" s="240">
        <v>20.079000000000001</v>
      </c>
      <c r="R1247" s="240">
        <v>30.457999999999998</v>
      </c>
      <c r="S1247" s="240">
        <v>38.313000000000002</v>
      </c>
      <c r="T1247" s="240">
        <v>16.186</v>
      </c>
      <c r="U1247" s="240">
        <v>5.2679999999999998</v>
      </c>
      <c r="V1247" s="240">
        <v>4.2329999999999997</v>
      </c>
      <c r="W1247" s="240">
        <v>2.8940000000000001</v>
      </c>
      <c r="X1247" s="240">
        <v>0</v>
      </c>
      <c r="Y1247" s="240">
        <v>0.24</v>
      </c>
      <c r="Z1247" s="240">
        <v>0.34599999999999997</v>
      </c>
      <c r="AA1247" s="248">
        <v>0</v>
      </c>
      <c r="AB1247" s="93"/>
    </row>
    <row r="1248" spans="1:28" ht="19.5" customHeight="1" x14ac:dyDescent="0.15">
      <c r="A1248" s="194"/>
      <c r="B1248" s="198" t="s">
        <v>158</v>
      </c>
      <c r="C1248" s="198" t="s">
        <v>159</v>
      </c>
      <c r="D1248" s="189" t="s">
        <v>160</v>
      </c>
      <c r="E1248" s="189" t="s">
        <v>184</v>
      </c>
      <c r="F1248" s="240">
        <v>8.6199999999999992</v>
      </c>
      <c r="G1248" s="240">
        <v>0</v>
      </c>
      <c r="H1248" s="240">
        <v>0</v>
      </c>
      <c r="I1248" s="240">
        <v>0</v>
      </c>
      <c r="J1248" s="240">
        <v>0.49</v>
      </c>
      <c r="K1248" s="240">
        <v>0</v>
      </c>
      <c r="L1248" s="240">
        <v>0</v>
      </c>
      <c r="M1248" s="240">
        <v>0</v>
      </c>
      <c r="N1248" s="240">
        <v>0</v>
      </c>
      <c r="O1248" s="240">
        <v>0</v>
      </c>
      <c r="P1248" s="240">
        <v>1.62</v>
      </c>
      <c r="Q1248" s="240">
        <v>1.56</v>
      </c>
      <c r="R1248" s="240">
        <v>2.11</v>
      </c>
      <c r="S1248" s="240">
        <v>0.83</v>
      </c>
      <c r="T1248" s="240">
        <v>0.73</v>
      </c>
      <c r="U1248" s="240">
        <v>0</v>
      </c>
      <c r="V1248" s="240">
        <v>0</v>
      </c>
      <c r="W1248" s="240">
        <v>1.28</v>
      </c>
      <c r="X1248" s="240">
        <v>0</v>
      </c>
      <c r="Y1248" s="240">
        <v>0</v>
      </c>
      <c r="Z1248" s="240">
        <v>0</v>
      </c>
      <c r="AA1248" s="248">
        <v>0</v>
      </c>
      <c r="AB1248" s="93"/>
    </row>
    <row r="1249" spans="1:28" ht="19.5" customHeight="1" x14ac:dyDescent="0.15">
      <c r="A1249" s="194"/>
      <c r="B1249" s="198"/>
      <c r="C1249" s="198"/>
      <c r="D1249" s="198"/>
      <c r="E1249" s="189" t="s">
        <v>150</v>
      </c>
      <c r="F1249" s="240">
        <v>1.901</v>
      </c>
      <c r="G1249" s="240">
        <v>0</v>
      </c>
      <c r="H1249" s="240">
        <v>0</v>
      </c>
      <c r="I1249" s="240">
        <v>0</v>
      </c>
      <c r="J1249" s="240">
        <v>3.4000000000000002E-2</v>
      </c>
      <c r="K1249" s="240">
        <v>0</v>
      </c>
      <c r="L1249" s="240">
        <v>0</v>
      </c>
      <c r="M1249" s="240">
        <v>0</v>
      </c>
      <c r="N1249" s="240">
        <v>0</v>
      </c>
      <c r="O1249" s="240">
        <v>0</v>
      </c>
      <c r="P1249" s="240">
        <v>0.32500000000000001</v>
      </c>
      <c r="Q1249" s="240">
        <v>0.34300000000000003</v>
      </c>
      <c r="R1249" s="240">
        <v>0.48499999999999999</v>
      </c>
      <c r="S1249" s="240">
        <v>0.19900000000000001</v>
      </c>
      <c r="T1249" s="240">
        <v>0.182</v>
      </c>
      <c r="U1249" s="240">
        <v>0</v>
      </c>
      <c r="V1249" s="240">
        <v>0</v>
      </c>
      <c r="W1249" s="240">
        <v>0.33300000000000002</v>
      </c>
      <c r="X1249" s="240">
        <v>0</v>
      </c>
      <c r="Y1249" s="240">
        <v>0</v>
      </c>
      <c r="Z1249" s="240">
        <v>0</v>
      </c>
      <c r="AA1249" s="248">
        <v>0</v>
      </c>
      <c r="AB1249" s="93"/>
    </row>
    <row r="1250" spans="1:28" ht="19.5" customHeight="1" x14ac:dyDescent="0.15">
      <c r="A1250" s="194"/>
      <c r="B1250" s="198"/>
      <c r="C1250" s="198"/>
      <c r="D1250" s="189" t="s">
        <v>161</v>
      </c>
      <c r="E1250" s="189" t="s">
        <v>184</v>
      </c>
      <c r="F1250" s="240">
        <v>717.35</v>
      </c>
      <c r="G1250" s="240">
        <v>2.2999999999999998</v>
      </c>
      <c r="H1250" s="240">
        <v>77.31</v>
      </c>
      <c r="I1250" s="240">
        <v>190.93</v>
      </c>
      <c r="J1250" s="240">
        <v>168.68</v>
      </c>
      <c r="K1250" s="240">
        <v>155.01</v>
      </c>
      <c r="L1250" s="240">
        <v>70.06</v>
      </c>
      <c r="M1250" s="240">
        <v>0.99</v>
      </c>
      <c r="N1250" s="240">
        <v>1.51</v>
      </c>
      <c r="O1250" s="240">
        <v>1.29</v>
      </c>
      <c r="P1250" s="240">
        <v>2.0099999999999998</v>
      </c>
      <c r="Q1250" s="240">
        <v>1.69</v>
      </c>
      <c r="R1250" s="240">
        <v>0.51</v>
      </c>
      <c r="S1250" s="240">
        <v>1.41</v>
      </c>
      <c r="T1250" s="240">
        <v>13.99</v>
      </c>
      <c r="U1250" s="240">
        <v>0.13</v>
      </c>
      <c r="V1250" s="240">
        <v>4.3</v>
      </c>
      <c r="W1250" s="240">
        <v>10.6</v>
      </c>
      <c r="X1250" s="240">
        <v>1.48</v>
      </c>
      <c r="Y1250" s="240">
        <v>2.39</v>
      </c>
      <c r="Z1250" s="240">
        <v>4.47</v>
      </c>
      <c r="AA1250" s="248">
        <v>6.29</v>
      </c>
      <c r="AB1250" s="93"/>
    </row>
    <row r="1251" spans="1:28" ht="19.5" customHeight="1" x14ac:dyDescent="0.15">
      <c r="A1251" s="194"/>
      <c r="B1251" s="198"/>
      <c r="C1251" s="198"/>
      <c r="D1251" s="198"/>
      <c r="E1251" s="189" t="s">
        <v>150</v>
      </c>
      <c r="F1251" s="240">
        <v>19.728000000000002</v>
      </c>
      <c r="G1251" s="240">
        <v>0</v>
      </c>
      <c r="H1251" s="240">
        <v>0</v>
      </c>
      <c r="I1251" s="240">
        <v>0</v>
      </c>
      <c r="J1251" s="240">
        <v>2.0269999999999899</v>
      </c>
      <c r="K1251" s="240">
        <v>4.0429999999999904</v>
      </c>
      <c r="L1251" s="240">
        <v>2.7349999999999999</v>
      </c>
      <c r="M1251" s="240">
        <v>5.7000000000000002E-2</v>
      </c>
      <c r="N1251" s="240">
        <v>0.115</v>
      </c>
      <c r="O1251" s="240">
        <v>0.13500000000000001</v>
      </c>
      <c r="P1251" s="240">
        <v>0.24199999999999999</v>
      </c>
      <c r="Q1251" s="240">
        <v>0.27400000000000002</v>
      </c>
      <c r="R1251" s="240">
        <v>0.09</v>
      </c>
      <c r="S1251" s="240">
        <v>0.223</v>
      </c>
      <c r="T1251" s="240">
        <v>2.6219999999999999</v>
      </c>
      <c r="U1251" s="240">
        <v>2.7E-2</v>
      </c>
      <c r="V1251" s="240">
        <v>1.123</v>
      </c>
      <c r="W1251" s="240">
        <v>2.6379999999999999</v>
      </c>
      <c r="X1251" s="240">
        <v>0.36899999999999999</v>
      </c>
      <c r="Y1251" s="240">
        <v>0.48299999999999998</v>
      </c>
      <c r="Z1251" s="240">
        <v>1.2490000000000001</v>
      </c>
      <c r="AA1251" s="248">
        <v>1.276</v>
      </c>
      <c r="AB1251" s="93"/>
    </row>
    <row r="1252" spans="1:28" ht="19.5" customHeight="1" x14ac:dyDescent="0.15">
      <c r="A1252" s="194"/>
      <c r="B1252" s="198"/>
      <c r="C1252" s="198" t="s">
        <v>162</v>
      </c>
      <c r="D1252" s="189" t="s">
        <v>163</v>
      </c>
      <c r="E1252" s="189" t="s">
        <v>184</v>
      </c>
      <c r="F1252" s="240">
        <v>115.99</v>
      </c>
      <c r="G1252" s="240">
        <v>1.6</v>
      </c>
      <c r="H1252" s="240">
        <v>0</v>
      </c>
      <c r="I1252" s="240">
        <v>0.16</v>
      </c>
      <c r="J1252" s="240">
        <v>0</v>
      </c>
      <c r="K1252" s="240">
        <v>0</v>
      </c>
      <c r="L1252" s="240">
        <v>3.66</v>
      </c>
      <c r="M1252" s="240">
        <v>0.1</v>
      </c>
      <c r="N1252" s="240">
        <v>0.2</v>
      </c>
      <c r="O1252" s="240">
        <v>22.22</v>
      </c>
      <c r="P1252" s="240">
        <v>30.96</v>
      </c>
      <c r="Q1252" s="240">
        <v>2.27</v>
      </c>
      <c r="R1252" s="240">
        <v>10.94</v>
      </c>
      <c r="S1252" s="240">
        <v>29.63</v>
      </c>
      <c r="T1252" s="240">
        <v>9.68</v>
      </c>
      <c r="U1252" s="240">
        <v>3.81</v>
      </c>
      <c r="V1252" s="240">
        <v>0.16</v>
      </c>
      <c r="W1252" s="240">
        <v>0</v>
      </c>
      <c r="X1252" s="240">
        <v>0</v>
      </c>
      <c r="Y1252" s="240">
        <v>0</v>
      </c>
      <c r="Z1252" s="240">
        <v>0</v>
      </c>
      <c r="AA1252" s="248">
        <v>0.6</v>
      </c>
      <c r="AB1252" s="93"/>
    </row>
    <row r="1253" spans="1:28" ht="19.5" customHeight="1" x14ac:dyDescent="0.15">
      <c r="A1253" s="194"/>
      <c r="B1253" s="198" t="s">
        <v>20</v>
      </c>
      <c r="C1253" s="198"/>
      <c r="D1253" s="198"/>
      <c r="E1253" s="189" t="s">
        <v>150</v>
      </c>
      <c r="F1253" s="240">
        <v>28.893000000000001</v>
      </c>
      <c r="G1253" s="240">
        <v>0</v>
      </c>
      <c r="H1253" s="240">
        <v>0</v>
      </c>
      <c r="I1253" s="240">
        <v>0.01</v>
      </c>
      <c r="J1253" s="240">
        <v>0</v>
      </c>
      <c r="K1253" s="240">
        <v>0</v>
      </c>
      <c r="L1253" s="240">
        <v>0.58599999999999997</v>
      </c>
      <c r="M1253" s="240">
        <v>1.9E-2</v>
      </c>
      <c r="N1253" s="240">
        <v>4.2000000000000003E-2</v>
      </c>
      <c r="O1253" s="240">
        <v>5.1109999999999998</v>
      </c>
      <c r="P1253" s="240">
        <v>7.742</v>
      </c>
      <c r="Q1253" s="240">
        <v>0.59</v>
      </c>
      <c r="R1253" s="240">
        <v>2.645</v>
      </c>
      <c r="S1253" s="240">
        <v>7.9989999999999997</v>
      </c>
      <c r="T1253" s="240">
        <v>2.7719999999999998</v>
      </c>
      <c r="U1253" s="240">
        <v>1.1499999999999999</v>
      </c>
      <c r="V1253" s="240">
        <v>4.7E-2</v>
      </c>
      <c r="W1253" s="240">
        <v>0</v>
      </c>
      <c r="X1253" s="240">
        <v>0</v>
      </c>
      <c r="Y1253" s="240">
        <v>0</v>
      </c>
      <c r="Z1253" s="240">
        <v>0</v>
      </c>
      <c r="AA1253" s="248">
        <v>0.18</v>
      </c>
      <c r="AB1253" s="93"/>
    </row>
    <row r="1254" spans="1:28" ht="19.5" customHeight="1" x14ac:dyDescent="0.15">
      <c r="A1254" s="194"/>
      <c r="B1254" s="198"/>
      <c r="C1254" s="198"/>
      <c r="D1254" s="189" t="s">
        <v>164</v>
      </c>
      <c r="E1254" s="189" t="s">
        <v>184</v>
      </c>
      <c r="F1254" s="240">
        <v>12.71</v>
      </c>
      <c r="G1254" s="240">
        <v>0</v>
      </c>
      <c r="H1254" s="240">
        <v>0</v>
      </c>
      <c r="I1254" s="240">
        <v>0</v>
      </c>
      <c r="J1254" s="240">
        <v>0</v>
      </c>
      <c r="K1254" s="240">
        <v>0</v>
      </c>
      <c r="L1254" s="240">
        <v>0</v>
      </c>
      <c r="M1254" s="240">
        <v>0</v>
      </c>
      <c r="N1254" s="240">
        <v>0</v>
      </c>
      <c r="O1254" s="240">
        <v>0.24</v>
      </c>
      <c r="P1254" s="240">
        <v>8.06</v>
      </c>
      <c r="Q1254" s="240">
        <v>0</v>
      </c>
      <c r="R1254" s="240">
        <v>1.39</v>
      </c>
      <c r="S1254" s="240">
        <v>0</v>
      </c>
      <c r="T1254" s="240">
        <v>0</v>
      </c>
      <c r="U1254" s="240">
        <v>0</v>
      </c>
      <c r="V1254" s="240">
        <v>1.34</v>
      </c>
      <c r="W1254" s="240">
        <v>0</v>
      </c>
      <c r="X1254" s="240">
        <v>7.0000000000000007E-2</v>
      </c>
      <c r="Y1254" s="240">
        <v>0.88</v>
      </c>
      <c r="Z1254" s="240">
        <v>0</v>
      </c>
      <c r="AA1254" s="248">
        <v>0.73</v>
      </c>
      <c r="AB1254" s="93"/>
    </row>
    <row r="1255" spans="1:28" ht="19.5" customHeight="1" x14ac:dyDescent="0.15">
      <c r="A1255" s="194" t="s">
        <v>227</v>
      </c>
      <c r="B1255" s="198"/>
      <c r="C1255" s="198"/>
      <c r="D1255" s="198"/>
      <c r="E1255" s="189" t="s">
        <v>150</v>
      </c>
      <c r="F1255" s="240">
        <v>2.161</v>
      </c>
      <c r="G1255" s="240">
        <v>0</v>
      </c>
      <c r="H1255" s="240">
        <v>0</v>
      </c>
      <c r="I1255" s="240">
        <v>0</v>
      </c>
      <c r="J1255" s="240">
        <v>0</v>
      </c>
      <c r="K1255" s="240">
        <v>0</v>
      </c>
      <c r="L1255" s="240">
        <v>0</v>
      </c>
      <c r="M1255" s="240">
        <v>0</v>
      </c>
      <c r="N1255" s="240">
        <v>0</v>
      </c>
      <c r="O1255" s="240">
        <v>1.7000000000000001E-2</v>
      </c>
      <c r="P1255" s="240">
        <v>1.0640000000000001</v>
      </c>
      <c r="Q1255" s="240">
        <v>0</v>
      </c>
      <c r="R1255" s="240">
        <v>0.26900000000000002</v>
      </c>
      <c r="S1255" s="240">
        <v>0</v>
      </c>
      <c r="T1255" s="240">
        <v>0</v>
      </c>
      <c r="U1255" s="240">
        <v>0</v>
      </c>
      <c r="V1255" s="240">
        <v>0.38900000000000001</v>
      </c>
      <c r="W1255" s="240">
        <v>0</v>
      </c>
      <c r="X1255" s="240">
        <v>0.02</v>
      </c>
      <c r="Y1255" s="240">
        <v>0.255</v>
      </c>
      <c r="Z1255" s="240">
        <v>0</v>
      </c>
      <c r="AA1255" s="248">
        <v>0.14699999999999999</v>
      </c>
      <c r="AB1255" s="93"/>
    </row>
    <row r="1256" spans="1:28" ht="19.5" customHeight="1" x14ac:dyDescent="0.15">
      <c r="A1256" s="194"/>
      <c r="B1256" s="197"/>
      <c r="C1256" s="193" t="s">
        <v>165</v>
      </c>
      <c r="D1256" s="188"/>
      <c r="E1256" s="189" t="s">
        <v>184</v>
      </c>
      <c r="F1256" s="240">
        <v>139.38</v>
      </c>
      <c r="G1256" s="240">
        <v>0.28999999999999998</v>
      </c>
      <c r="H1256" s="240">
        <v>0</v>
      </c>
      <c r="I1256" s="240">
        <v>7.38</v>
      </c>
      <c r="J1256" s="240">
        <v>1.69</v>
      </c>
      <c r="K1256" s="240">
        <v>0.36</v>
      </c>
      <c r="L1256" s="240">
        <v>0.56000000000000005</v>
      </c>
      <c r="M1256" s="240">
        <v>1.0900000000000001</v>
      </c>
      <c r="N1256" s="240">
        <v>1.58</v>
      </c>
      <c r="O1256" s="240">
        <v>1.72</v>
      </c>
      <c r="P1256" s="240">
        <v>2.65</v>
      </c>
      <c r="Q1256" s="240">
        <v>2.31</v>
      </c>
      <c r="R1256" s="240">
        <v>1.2</v>
      </c>
      <c r="S1256" s="240">
        <v>16.88</v>
      </c>
      <c r="T1256" s="240">
        <v>42.9</v>
      </c>
      <c r="U1256" s="240">
        <v>33.92</v>
      </c>
      <c r="V1256" s="240">
        <v>12.42</v>
      </c>
      <c r="W1256" s="240">
        <v>9.92</v>
      </c>
      <c r="X1256" s="240">
        <v>0</v>
      </c>
      <c r="Y1256" s="240">
        <v>0</v>
      </c>
      <c r="Z1256" s="240">
        <v>2.5099999999999998</v>
      </c>
      <c r="AA1256" s="248">
        <v>0</v>
      </c>
      <c r="AB1256" s="93"/>
    </row>
    <row r="1257" spans="1:28" ht="19.5" customHeight="1" x14ac:dyDescent="0.15">
      <c r="A1257" s="194"/>
      <c r="B1257" s="197"/>
      <c r="C1257" s="197"/>
      <c r="D1257" s="191"/>
      <c r="E1257" s="189" t="s">
        <v>150</v>
      </c>
      <c r="F1257" s="240">
        <v>14.409000000000001</v>
      </c>
      <c r="G1257" s="240">
        <v>0</v>
      </c>
      <c r="H1257" s="240">
        <v>0</v>
      </c>
      <c r="I1257" s="240">
        <v>0.184</v>
      </c>
      <c r="J1257" s="240">
        <v>7.4999999999999997E-2</v>
      </c>
      <c r="K1257" s="240">
        <v>2.1999999999999999E-2</v>
      </c>
      <c r="L1257" s="240">
        <v>7.0000000000000007E-2</v>
      </c>
      <c r="M1257" s="240">
        <v>9.5000000000000001E-2</v>
      </c>
      <c r="N1257" s="240">
        <v>0.158</v>
      </c>
      <c r="O1257" s="240">
        <v>0.14399999999999999</v>
      </c>
      <c r="P1257" s="240">
        <v>0.34499999999999997</v>
      </c>
      <c r="Q1257" s="240">
        <v>0.32200000000000001</v>
      </c>
      <c r="R1257" s="240">
        <v>0.28000000000000003</v>
      </c>
      <c r="S1257" s="240">
        <v>1.7190000000000001</v>
      </c>
      <c r="T1257" s="240">
        <v>4.5620000000000003</v>
      </c>
      <c r="U1257" s="240">
        <v>3.4849999999999999</v>
      </c>
      <c r="V1257" s="240">
        <v>1.276</v>
      </c>
      <c r="W1257" s="240">
        <v>1.304</v>
      </c>
      <c r="X1257" s="240">
        <v>0</v>
      </c>
      <c r="Y1257" s="240">
        <v>0</v>
      </c>
      <c r="Z1257" s="240">
        <v>0.36799999999999999</v>
      </c>
      <c r="AA1257" s="248">
        <v>0</v>
      </c>
      <c r="AB1257" s="93"/>
    </row>
    <row r="1258" spans="1:28" ht="19.5" customHeight="1" x14ac:dyDescent="0.15">
      <c r="A1258" s="194"/>
      <c r="B1258" s="196"/>
      <c r="C1258" s="193" t="s">
        <v>152</v>
      </c>
      <c r="D1258" s="188"/>
      <c r="E1258" s="189" t="s">
        <v>184</v>
      </c>
      <c r="F1258" s="240">
        <v>5704.11</v>
      </c>
      <c r="G1258" s="240">
        <v>0</v>
      </c>
      <c r="H1258" s="240">
        <v>89.36</v>
      </c>
      <c r="I1258" s="240">
        <v>88.7</v>
      </c>
      <c r="J1258" s="240">
        <v>39.81</v>
      </c>
      <c r="K1258" s="240">
        <v>36.299999999999997</v>
      </c>
      <c r="L1258" s="240">
        <v>56.99</v>
      </c>
      <c r="M1258" s="240">
        <v>95.52</v>
      </c>
      <c r="N1258" s="240">
        <v>185.6</v>
      </c>
      <c r="O1258" s="240">
        <v>120.86</v>
      </c>
      <c r="P1258" s="240">
        <v>321.58999999999997</v>
      </c>
      <c r="Q1258" s="240">
        <v>108.95</v>
      </c>
      <c r="R1258" s="240">
        <v>269.69</v>
      </c>
      <c r="S1258" s="240">
        <v>571.16</v>
      </c>
      <c r="T1258" s="240">
        <v>1250.3399999999999</v>
      </c>
      <c r="U1258" s="240">
        <v>1143.46</v>
      </c>
      <c r="V1258" s="240">
        <v>595.91</v>
      </c>
      <c r="W1258" s="240">
        <v>371.81</v>
      </c>
      <c r="X1258" s="240">
        <v>89.61</v>
      </c>
      <c r="Y1258" s="240">
        <v>57.44</v>
      </c>
      <c r="Z1258" s="240">
        <v>80.209999999999994</v>
      </c>
      <c r="AA1258" s="248">
        <v>130.80000000000001</v>
      </c>
      <c r="AB1258" s="93"/>
    </row>
    <row r="1259" spans="1:28" ht="19.5" customHeight="1" x14ac:dyDescent="0.15">
      <c r="A1259" s="194"/>
      <c r="B1259" s="197"/>
      <c r="C1259" s="197"/>
      <c r="D1259" s="191"/>
      <c r="E1259" s="189" t="s">
        <v>150</v>
      </c>
      <c r="F1259" s="240">
        <v>922.16800000000001</v>
      </c>
      <c r="G1259" s="240">
        <v>0</v>
      </c>
      <c r="H1259" s="240">
        <v>0.89300000000000002</v>
      </c>
      <c r="I1259" s="240">
        <v>2.2309999999999999</v>
      </c>
      <c r="J1259" s="240">
        <v>2.0030000000000001</v>
      </c>
      <c r="K1259" s="240">
        <v>2.5409999999999999</v>
      </c>
      <c r="L1259" s="240">
        <v>5.077</v>
      </c>
      <c r="M1259" s="240">
        <v>9.5440000000000005</v>
      </c>
      <c r="N1259" s="240">
        <v>22.198</v>
      </c>
      <c r="O1259" s="240">
        <v>15.026</v>
      </c>
      <c r="P1259" s="240">
        <v>42.325000000000003</v>
      </c>
      <c r="Q1259" s="240">
        <v>16.364000000000001</v>
      </c>
      <c r="R1259" s="240">
        <v>42.935000000000102</v>
      </c>
      <c r="S1259" s="240">
        <v>95.766999999999896</v>
      </c>
      <c r="T1259" s="240">
        <v>212.328</v>
      </c>
      <c r="U1259" s="240">
        <v>195.49100000000001</v>
      </c>
      <c r="V1259" s="240">
        <v>101.526</v>
      </c>
      <c r="W1259" s="240">
        <v>63.595999999999997</v>
      </c>
      <c r="X1259" s="240">
        <v>20.564</v>
      </c>
      <c r="Y1259" s="240">
        <v>13.715999999999999</v>
      </c>
      <c r="Z1259" s="240">
        <v>21.673999999999999</v>
      </c>
      <c r="AA1259" s="248">
        <v>36.369</v>
      </c>
      <c r="AB1259" s="93"/>
    </row>
    <row r="1260" spans="1:28" ht="19.5" customHeight="1" x14ac:dyDescent="0.15">
      <c r="A1260" s="194"/>
      <c r="B1260" s="198" t="s">
        <v>94</v>
      </c>
      <c r="C1260" s="189"/>
      <c r="D1260" s="189" t="s">
        <v>153</v>
      </c>
      <c r="E1260" s="189" t="s">
        <v>184</v>
      </c>
      <c r="F1260" s="240">
        <v>1379.95</v>
      </c>
      <c r="G1260" s="240">
        <v>0</v>
      </c>
      <c r="H1260" s="240">
        <v>0</v>
      </c>
      <c r="I1260" s="240">
        <v>0</v>
      </c>
      <c r="J1260" s="240">
        <v>0</v>
      </c>
      <c r="K1260" s="240">
        <v>0</v>
      </c>
      <c r="L1260" s="240">
        <v>0.87</v>
      </c>
      <c r="M1260" s="240">
        <v>0.44</v>
      </c>
      <c r="N1260" s="240">
        <v>35.31</v>
      </c>
      <c r="O1260" s="240">
        <v>8.65</v>
      </c>
      <c r="P1260" s="240">
        <v>14.26</v>
      </c>
      <c r="Q1260" s="240">
        <v>17.16</v>
      </c>
      <c r="R1260" s="240">
        <v>56.29</v>
      </c>
      <c r="S1260" s="240">
        <v>153.22999999999999</v>
      </c>
      <c r="T1260" s="240">
        <v>298.31</v>
      </c>
      <c r="U1260" s="240">
        <v>249.06</v>
      </c>
      <c r="V1260" s="240">
        <v>147.13</v>
      </c>
      <c r="W1260" s="240">
        <v>78.180000000000007</v>
      </c>
      <c r="X1260" s="240">
        <v>60.36</v>
      </c>
      <c r="Y1260" s="240">
        <v>49.69</v>
      </c>
      <c r="Z1260" s="240">
        <v>80.209999999999994</v>
      </c>
      <c r="AA1260" s="252">
        <v>130.80000000000001</v>
      </c>
      <c r="AB1260" s="93"/>
    </row>
    <row r="1261" spans="1:28" ht="19.5" customHeight="1" x14ac:dyDescent="0.15">
      <c r="A1261" s="194"/>
      <c r="B1261" s="198"/>
      <c r="C1261" s="198" t="s">
        <v>10</v>
      </c>
      <c r="D1261" s="198"/>
      <c r="E1261" s="189" t="s">
        <v>150</v>
      </c>
      <c r="F1261" s="240">
        <v>343.71499999999997</v>
      </c>
      <c r="G1261" s="240">
        <v>0</v>
      </c>
      <c r="H1261" s="240">
        <v>0</v>
      </c>
      <c r="I1261" s="240">
        <v>0</v>
      </c>
      <c r="J1261" s="240">
        <v>0</v>
      </c>
      <c r="K1261" s="240">
        <v>0</v>
      </c>
      <c r="L1261" s="240">
        <v>2.4E-2</v>
      </c>
      <c r="M1261" s="240">
        <v>3.5999999999999997E-2</v>
      </c>
      <c r="N1261" s="240">
        <v>5.65</v>
      </c>
      <c r="O1261" s="240">
        <v>1.552</v>
      </c>
      <c r="P1261" s="240">
        <v>2.589</v>
      </c>
      <c r="Q1261" s="240">
        <v>3.7770000000000001</v>
      </c>
      <c r="R1261" s="240">
        <v>12.247</v>
      </c>
      <c r="S1261" s="240">
        <v>35.987000000000002</v>
      </c>
      <c r="T1261" s="240">
        <v>73.661000000000001</v>
      </c>
      <c r="U1261" s="240">
        <v>64.38</v>
      </c>
      <c r="V1261" s="240">
        <v>36.475000000000001</v>
      </c>
      <c r="W1261" s="240">
        <v>20.454000000000001</v>
      </c>
      <c r="X1261" s="240">
        <v>16.263000000000002</v>
      </c>
      <c r="Y1261" s="240">
        <v>12.577</v>
      </c>
      <c r="Z1261" s="240">
        <v>21.673999999999999</v>
      </c>
      <c r="AA1261" s="248">
        <v>36.369</v>
      </c>
      <c r="AB1261" s="93"/>
    </row>
    <row r="1262" spans="1:28" ht="19.5" customHeight="1" x14ac:dyDescent="0.15">
      <c r="A1262" s="194"/>
      <c r="B1262" s="198"/>
      <c r="C1262" s="198"/>
      <c r="D1262" s="189" t="s">
        <v>157</v>
      </c>
      <c r="E1262" s="189" t="s">
        <v>184</v>
      </c>
      <c r="F1262" s="240">
        <v>831.05</v>
      </c>
      <c r="G1262" s="240">
        <v>0</v>
      </c>
      <c r="H1262" s="240">
        <v>0</v>
      </c>
      <c r="I1262" s="240">
        <v>0</v>
      </c>
      <c r="J1262" s="240">
        <v>0</v>
      </c>
      <c r="K1262" s="240">
        <v>0</v>
      </c>
      <c r="L1262" s="240">
        <v>0</v>
      </c>
      <c r="M1262" s="240">
        <v>0.18</v>
      </c>
      <c r="N1262" s="240">
        <v>35.31</v>
      </c>
      <c r="O1262" s="240">
        <v>8.65</v>
      </c>
      <c r="P1262" s="240">
        <v>13.12</v>
      </c>
      <c r="Q1262" s="240">
        <v>16.850000000000001</v>
      </c>
      <c r="R1262" s="240">
        <v>49.09</v>
      </c>
      <c r="S1262" s="240">
        <v>151.19</v>
      </c>
      <c r="T1262" s="240">
        <v>287</v>
      </c>
      <c r="U1262" s="240">
        <v>183.85</v>
      </c>
      <c r="V1262" s="240">
        <v>41.49</v>
      </c>
      <c r="W1262" s="240">
        <v>28.16</v>
      </c>
      <c r="X1262" s="240">
        <v>8.08</v>
      </c>
      <c r="Y1262" s="240">
        <v>6.6</v>
      </c>
      <c r="Z1262" s="240">
        <v>1.1399999999999999</v>
      </c>
      <c r="AA1262" s="248">
        <v>0.34</v>
      </c>
      <c r="AB1262" s="93"/>
    </row>
    <row r="1263" spans="1:28" ht="19.5" customHeight="1" x14ac:dyDescent="0.15">
      <c r="A1263" s="194"/>
      <c r="B1263" s="198"/>
      <c r="C1263" s="198"/>
      <c r="D1263" s="198"/>
      <c r="E1263" s="189" t="s">
        <v>150</v>
      </c>
      <c r="F1263" s="240">
        <v>201.37299999999999</v>
      </c>
      <c r="G1263" s="240">
        <v>0</v>
      </c>
      <c r="H1263" s="240">
        <v>0</v>
      </c>
      <c r="I1263" s="240">
        <v>0</v>
      </c>
      <c r="J1263" s="240">
        <v>0</v>
      </c>
      <c r="K1263" s="240">
        <v>0</v>
      </c>
      <c r="L1263" s="240">
        <v>0</v>
      </c>
      <c r="M1263" s="240">
        <v>2.5000000000000001E-2</v>
      </c>
      <c r="N1263" s="240">
        <v>5.65</v>
      </c>
      <c r="O1263" s="240">
        <v>1.552</v>
      </c>
      <c r="P1263" s="240">
        <v>2.4830000000000001</v>
      </c>
      <c r="Q1263" s="240">
        <v>3.7090000000000001</v>
      </c>
      <c r="R1263" s="240">
        <v>11.255000000000001</v>
      </c>
      <c r="S1263" s="240">
        <v>35.655999999999999</v>
      </c>
      <c r="T1263" s="240">
        <v>71.165000000000006</v>
      </c>
      <c r="U1263" s="240">
        <v>47.738</v>
      </c>
      <c r="V1263" s="240">
        <v>10.628</v>
      </c>
      <c r="W1263" s="240">
        <v>7.3220000000000001</v>
      </c>
      <c r="X1263" s="240">
        <v>2.0990000000000002</v>
      </c>
      <c r="Y1263" s="240">
        <v>1.716</v>
      </c>
      <c r="Z1263" s="240">
        <v>0.29799999999999999</v>
      </c>
      <c r="AA1263" s="248">
        <v>7.6999999999999999E-2</v>
      </c>
      <c r="AB1263" s="93"/>
    </row>
    <row r="1264" spans="1:28" ht="19.5" customHeight="1" x14ac:dyDescent="0.15">
      <c r="A1264" s="194"/>
      <c r="B1264" s="198" t="s">
        <v>65</v>
      </c>
      <c r="C1264" s="198" t="s">
        <v>159</v>
      </c>
      <c r="D1264" s="189" t="s">
        <v>160</v>
      </c>
      <c r="E1264" s="189" t="s">
        <v>184</v>
      </c>
      <c r="F1264" s="240">
        <v>44.7</v>
      </c>
      <c r="G1264" s="240">
        <v>0</v>
      </c>
      <c r="H1264" s="240">
        <v>0</v>
      </c>
      <c r="I1264" s="240">
        <v>0</v>
      </c>
      <c r="J1264" s="240">
        <v>0</v>
      </c>
      <c r="K1264" s="240">
        <v>0</v>
      </c>
      <c r="L1264" s="240">
        <v>0</v>
      </c>
      <c r="M1264" s="240">
        <v>0</v>
      </c>
      <c r="N1264" s="240">
        <v>0</v>
      </c>
      <c r="O1264" s="240">
        <v>0</v>
      </c>
      <c r="P1264" s="240">
        <v>0</v>
      </c>
      <c r="Q1264" s="240">
        <v>0.31</v>
      </c>
      <c r="R1264" s="240">
        <v>0.22</v>
      </c>
      <c r="S1264" s="240">
        <v>0.1</v>
      </c>
      <c r="T1264" s="240">
        <v>2.67</v>
      </c>
      <c r="U1264" s="240">
        <v>28.41</v>
      </c>
      <c r="V1264" s="240">
        <v>8.9700000000000006</v>
      </c>
      <c r="W1264" s="240">
        <v>0.81</v>
      </c>
      <c r="X1264" s="240">
        <v>0</v>
      </c>
      <c r="Y1264" s="240">
        <v>2.57</v>
      </c>
      <c r="Z1264" s="240">
        <v>0.26</v>
      </c>
      <c r="AA1264" s="248">
        <v>0.38</v>
      </c>
      <c r="AB1264" s="93"/>
    </row>
    <row r="1265" spans="1:28" ht="19.5" customHeight="1" x14ac:dyDescent="0.15">
      <c r="A1265" s="194"/>
      <c r="B1265" s="198"/>
      <c r="C1265" s="198"/>
      <c r="D1265" s="198"/>
      <c r="E1265" s="189" t="s">
        <v>150</v>
      </c>
      <c r="F1265" s="240">
        <v>11.576000000000001</v>
      </c>
      <c r="G1265" s="240">
        <v>0</v>
      </c>
      <c r="H1265" s="240">
        <v>0</v>
      </c>
      <c r="I1265" s="240">
        <v>0</v>
      </c>
      <c r="J1265" s="240">
        <v>0</v>
      </c>
      <c r="K1265" s="240">
        <v>0</v>
      </c>
      <c r="L1265" s="240">
        <v>0</v>
      </c>
      <c r="M1265" s="240">
        <v>0</v>
      </c>
      <c r="N1265" s="240">
        <v>0</v>
      </c>
      <c r="O1265" s="240">
        <v>0</v>
      </c>
      <c r="P1265" s="240">
        <v>0</v>
      </c>
      <c r="Q1265" s="240">
        <v>6.8000000000000005E-2</v>
      </c>
      <c r="R1265" s="240">
        <v>4.9000000000000002E-2</v>
      </c>
      <c r="S1265" s="240">
        <v>2.4E-2</v>
      </c>
      <c r="T1265" s="240">
        <v>0.66700000000000004</v>
      </c>
      <c r="U1265" s="240">
        <v>7.39</v>
      </c>
      <c r="V1265" s="240">
        <v>2.3319999999999999</v>
      </c>
      <c r="W1265" s="240">
        <v>0.21</v>
      </c>
      <c r="X1265" s="240">
        <v>0</v>
      </c>
      <c r="Y1265" s="240">
        <v>0.66900000000000004</v>
      </c>
      <c r="Z1265" s="240">
        <v>6.8000000000000005E-2</v>
      </c>
      <c r="AA1265" s="248">
        <v>9.9000000000000005E-2</v>
      </c>
      <c r="AB1265" s="93"/>
    </row>
    <row r="1266" spans="1:28" ht="19.5" customHeight="1" x14ac:dyDescent="0.15">
      <c r="A1266" s="194" t="s">
        <v>85</v>
      </c>
      <c r="B1266" s="198"/>
      <c r="C1266" s="198"/>
      <c r="D1266" s="189" t="s">
        <v>166</v>
      </c>
      <c r="E1266" s="189" t="s">
        <v>184</v>
      </c>
      <c r="F1266" s="240">
        <v>504.2</v>
      </c>
      <c r="G1266" s="240">
        <v>0</v>
      </c>
      <c r="H1266" s="240">
        <v>0</v>
      </c>
      <c r="I1266" s="240">
        <v>0</v>
      </c>
      <c r="J1266" s="240">
        <v>0</v>
      </c>
      <c r="K1266" s="240">
        <v>0</v>
      </c>
      <c r="L1266" s="240">
        <v>0.87</v>
      </c>
      <c r="M1266" s="240">
        <v>0.26</v>
      </c>
      <c r="N1266" s="240">
        <v>0</v>
      </c>
      <c r="O1266" s="240">
        <v>0</v>
      </c>
      <c r="P1266" s="240">
        <v>1.1399999999999999</v>
      </c>
      <c r="Q1266" s="240">
        <v>0</v>
      </c>
      <c r="R1266" s="240">
        <v>6.98</v>
      </c>
      <c r="S1266" s="240">
        <v>1.94</v>
      </c>
      <c r="T1266" s="240">
        <v>8.64</v>
      </c>
      <c r="U1266" s="240">
        <v>36.799999999999997</v>
      </c>
      <c r="V1266" s="240">
        <v>96.67</v>
      </c>
      <c r="W1266" s="240">
        <v>49.21</v>
      </c>
      <c r="X1266" s="240">
        <v>52.28</v>
      </c>
      <c r="Y1266" s="240">
        <v>40.520000000000003</v>
      </c>
      <c r="Z1266" s="240">
        <v>78.81</v>
      </c>
      <c r="AA1266" s="248">
        <v>130.08000000000001</v>
      </c>
      <c r="AB1266" s="93"/>
    </row>
    <row r="1267" spans="1:28" ht="19.5" customHeight="1" x14ac:dyDescent="0.15">
      <c r="A1267" s="194"/>
      <c r="B1267" s="198"/>
      <c r="C1267" s="198" t="s">
        <v>162</v>
      </c>
      <c r="D1267" s="198"/>
      <c r="E1267" s="189" t="s">
        <v>150</v>
      </c>
      <c r="F1267" s="240">
        <v>130.76599999999999</v>
      </c>
      <c r="G1267" s="240">
        <v>0</v>
      </c>
      <c r="H1267" s="240">
        <v>0</v>
      </c>
      <c r="I1267" s="240">
        <v>0</v>
      </c>
      <c r="J1267" s="240">
        <v>0</v>
      </c>
      <c r="K1267" s="240">
        <v>0</v>
      </c>
      <c r="L1267" s="240">
        <v>2.4E-2</v>
      </c>
      <c r="M1267" s="240">
        <v>1.0999999999999999E-2</v>
      </c>
      <c r="N1267" s="240">
        <v>0</v>
      </c>
      <c r="O1267" s="240">
        <v>0</v>
      </c>
      <c r="P1267" s="240">
        <v>0.106</v>
      </c>
      <c r="Q1267" s="240">
        <v>0</v>
      </c>
      <c r="R1267" s="240">
        <v>0.94299999999999995</v>
      </c>
      <c r="S1267" s="240">
        <v>0.307</v>
      </c>
      <c r="T1267" s="240">
        <v>1.829</v>
      </c>
      <c r="U1267" s="240">
        <v>9.2520000000000007</v>
      </c>
      <c r="V1267" s="240">
        <v>23.515000000000001</v>
      </c>
      <c r="W1267" s="240">
        <v>12.922000000000001</v>
      </c>
      <c r="X1267" s="240">
        <v>14.164</v>
      </c>
      <c r="Y1267" s="240">
        <v>10.192</v>
      </c>
      <c r="Z1267" s="240">
        <v>21.308</v>
      </c>
      <c r="AA1267" s="248">
        <v>36.192999999999998</v>
      </c>
      <c r="AB1267" s="93"/>
    </row>
    <row r="1268" spans="1:28" ht="19.5" customHeight="1" x14ac:dyDescent="0.15">
      <c r="A1268" s="194"/>
      <c r="B1268" s="198" t="s">
        <v>20</v>
      </c>
      <c r="C1268" s="198"/>
      <c r="D1268" s="189" t="s">
        <v>164</v>
      </c>
      <c r="E1268" s="189" t="s">
        <v>184</v>
      </c>
      <c r="F1268" s="240">
        <v>0</v>
      </c>
      <c r="G1268" s="240">
        <v>0</v>
      </c>
      <c r="H1268" s="240">
        <v>0</v>
      </c>
      <c r="I1268" s="240">
        <v>0</v>
      </c>
      <c r="J1268" s="240">
        <v>0</v>
      </c>
      <c r="K1268" s="240">
        <v>0</v>
      </c>
      <c r="L1268" s="240">
        <v>0</v>
      </c>
      <c r="M1268" s="240">
        <v>0</v>
      </c>
      <c r="N1268" s="240">
        <v>0</v>
      </c>
      <c r="O1268" s="240">
        <v>0</v>
      </c>
      <c r="P1268" s="240">
        <v>0</v>
      </c>
      <c r="Q1268" s="240">
        <v>0</v>
      </c>
      <c r="R1268" s="240">
        <v>0</v>
      </c>
      <c r="S1268" s="240">
        <v>0</v>
      </c>
      <c r="T1268" s="240">
        <v>0</v>
      </c>
      <c r="U1268" s="240">
        <v>0</v>
      </c>
      <c r="V1268" s="240">
        <v>0</v>
      </c>
      <c r="W1268" s="240">
        <v>0</v>
      </c>
      <c r="X1268" s="240">
        <v>0</v>
      </c>
      <c r="Y1268" s="240">
        <v>0</v>
      </c>
      <c r="Z1268" s="240">
        <v>0</v>
      </c>
      <c r="AA1268" s="248">
        <v>0</v>
      </c>
      <c r="AB1268" s="93"/>
    </row>
    <row r="1269" spans="1:28" ht="19.5" customHeight="1" x14ac:dyDescent="0.15">
      <c r="A1269" s="194"/>
      <c r="B1269" s="198"/>
      <c r="C1269" s="198"/>
      <c r="D1269" s="198"/>
      <c r="E1269" s="189" t="s">
        <v>150</v>
      </c>
      <c r="F1269" s="240">
        <v>0</v>
      </c>
      <c r="G1269" s="240">
        <v>0</v>
      </c>
      <c r="H1269" s="240">
        <v>0</v>
      </c>
      <c r="I1269" s="240">
        <v>0</v>
      </c>
      <c r="J1269" s="240">
        <v>0</v>
      </c>
      <c r="K1269" s="240">
        <v>0</v>
      </c>
      <c r="L1269" s="240">
        <v>0</v>
      </c>
      <c r="M1269" s="240">
        <v>0</v>
      </c>
      <c r="N1269" s="240">
        <v>0</v>
      </c>
      <c r="O1269" s="240">
        <v>0</v>
      </c>
      <c r="P1269" s="240">
        <v>0</v>
      </c>
      <c r="Q1269" s="240">
        <v>0</v>
      </c>
      <c r="R1269" s="240">
        <v>0</v>
      </c>
      <c r="S1269" s="240">
        <v>0</v>
      </c>
      <c r="T1269" s="240">
        <v>0</v>
      </c>
      <c r="U1269" s="240">
        <v>0</v>
      </c>
      <c r="V1269" s="240">
        <v>0</v>
      </c>
      <c r="W1269" s="240">
        <v>0</v>
      </c>
      <c r="X1269" s="240">
        <v>0</v>
      </c>
      <c r="Y1269" s="240">
        <v>0</v>
      </c>
      <c r="Z1269" s="240">
        <v>0</v>
      </c>
      <c r="AA1269" s="248">
        <v>0</v>
      </c>
      <c r="AB1269" s="93"/>
    </row>
    <row r="1270" spans="1:28" ht="19.5" customHeight="1" x14ac:dyDescent="0.15">
      <c r="A1270" s="194"/>
      <c r="B1270" s="197"/>
      <c r="C1270" s="193" t="s">
        <v>165</v>
      </c>
      <c r="D1270" s="188"/>
      <c r="E1270" s="189" t="s">
        <v>184</v>
      </c>
      <c r="F1270" s="240">
        <v>4324.16</v>
      </c>
      <c r="G1270" s="240">
        <v>0</v>
      </c>
      <c r="H1270" s="240">
        <v>89.36</v>
      </c>
      <c r="I1270" s="240">
        <v>88.7</v>
      </c>
      <c r="J1270" s="240">
        <v>39.81</v>
      </c>
      <c r="K1270" s="240">
        <v>36.299999999999997</v>
      </c>
      <c r="L1270" s="240">
        <v>56.12</v>
      </c>
      <c r="M1270" s="240">
        <v>95.08</v>
      </c>
      <c r="N1270" s="240">
        <v>150.29</v>
      </c>
      <c r="O1270" s="240">
        <v>112.21</v>
      </c>
      <c r="P1270" s="240">
        <v>307.33</v>
      </c>
      <c r="Q1270" s="240">
        <v>91.79</v>
      </c>
      <c r="R1270" s="240">
        <v>213.4</v>
      </c>
      <c r="S1270" s="240">
        <v>417.93</v>
      </c>
      <c r="T1270" s="240">
        <v>952.03</v>
      </c>
      <c r="U1270" s="240">
        <v>894.4</v>
      </c>
      <c r="V1270" s="240">
        <v>448.78</v>
      </c>
      <c r="W1270" s="240">
        <v>293.63</v>
      </c>
      <c r="X1270" s="240">
        <v>29.25</v>
      </c>
      <c r="Y1270" s="240">
        <v>7.75</v>
      </c>
      <c r="Z1270" s="240">
        <v>0</v>
      </c>
      <c r="AA1270" s="248">
        <v>0</v>
      </c>
      <c r="AB1270" s="93"/>
    </row>
    <row r="1271" spans="1:28" ht="19.5" customHeight="1" thickBot="1" x14ac:dyDescent="0.2">
      <c r="A1271" s="199"/>
      <c r="B1271" s="200"/>
      <c r="C1271" s="200"/>
      <c r="D1271" s="201"/>
      <c r="E1271" s="202" t="s">
        <v>150</v>
      </c>
      <c r="F1271" s="240">
        <v>578.45299999999997</v>
      </c>
      <c r="G1271" s="251">
        <v>0</v>
      </c>
      <c r="H1271" s="250">
        <v>0.89300000000000002</v>
      </c>
      <c r="I1271" s="250">
        <v>2.2309999999999999</v>
      </c>
      <c r="J1271" s="250">
        <v>2.0030000000000001</v>
      </c>
      <c r="K1271" s="250">
        <v>2.5409999999999999</v>
      </c>
      <c r="L1271" s="250">
        <v>5.0529999999999999</v>
      </c>
      <c r="M1271" s="250">
        <v>9.5079999999999991</v>
      </c>
      <c r="N1271" s="250">
        <v>16.547999999999998</v>
      </c>
      <c r="O1271" s="250">
        <v>13.474</v>
      </c>
      <c r="P1271" s="250">
        <v>39.735999999999997</v>
      </c>
      <c r="Q1271" s="250">
        <v>12.587</v>
      </c>
      <c r="R1271" s="250">
        <v>30.688000000000098</v>
      </c>
      <c r="S1271" s="250">
        <v>59.779999999999902</v>
      </c>
      <c r="T1271" s="250">
        <v>138.667</v>
      </c>
      <c r="U1271" s="250">
        <v>131.11099999999999</v>
      </c>
      <c r="V1271" s="250">
        <v>65.050999999999803</v>
      </c>
      <c r="W1271" s="250">
        <v>43.142000000000003</v>
      </c>
      <c r="X1271" s="250">
        <v>4.3010000000000002</v>
      </c>
      <c r="Y1271" s="250">
        <v>1.139</v>
      </c>
      <c r="Z1271" s="250">
        <v>0</v>
      </c>
      <c r="AA1271" s="249">
        <v>0</v>
      </c>
      <c r="AB1271" s="93"/>
    </row>
    <row r="1272" spans="1:28" ht="19.5" customHeight="1" x14ac:dyDescent="0.15">
      <c r="A1272" s="372" t="s">
        <v>119</v>
      </c>
      <c r="B1272" s="375" t="s">
        <v>120</v>
      </c>
      <c r="C1272" s="376"/>
      <c r="D1272" s="377"/>
      <c r="E1272" s="198" t="s">
        <v>184</v>
      </c>
      <c r="F1272" s="248">
        <v>451.94</v>
      </c>
    </row>
    <row r="1273" spans="1:28" ht="19.5" customHeight="1" x14ac:dyDescent="0.15">
      <c r="A1273" s="373"/>
      <c r="B1273" s="378" t="s">
        <v>206</v>
      </c>
      <c r="C1273" s="379"/>
      <c r="D1273" s="380"/>
      <c r="E1273" s="189" t="s">
        <v>184</v>
      </c>
      <c r="F1273" s="248">
        <v>356.7</v>
      </c>
    </row>
    <row r="1274" spans="1:28" ht="19.5" customHeight="1" x14ac:dyDescent="0.15">
      <c r="A1274" s="374"/>
      <c r="B1274" s="378" t="s">
        <v>207</v>
      </c>
      <c r="C1274" s="379"/>
      <c r="D1274" s="380"/>
      <c r="E1274" s="189" t="s">
        <v>184</v>
      </c>
      <c r="F1274" s="248">
        <v>95.24</v>
      </c>
    </row>
    <row r="1275" spans="1:28" ht="19.5" customHeight="1" thickBot="1" x14ac:dyDescent="0.2">
      <c r="A1275" s="381" t="s">
        <v>205</v>
      </c>
      <c r="B1275" s="382"/>
      <c r="C1275" s="382"/>
      <c r="D1275" s="383"/>
      <c r="E1275" s="203" t="s">
        <v>184</v>
      </c>
      <c r="F1275" s="247">
        <v>1.2</v>
      </c>
    </row>
    <row r="1277" spans="1:28" ht="19.5" customHeight="1" x14ac:dyDescent="0.15">
      <c r="A1277" s="88" t="s">
        <v>387</v>
      </c>
      <c r="F1277" s="261" t="s">
        <v>515</v>
      </c>
    </row>
    <row r="1278" spans="1:28" ht="19.5" customHeight="1" thickBot="1" x14ac:dyDescent="0.2">
      <c r="A1278" s="369" t="s">
        <v>28</v>
      </c>
      <c r="B1278" s="371"/>
      <c r="C1278" s="371"/>
      <c r="D1278" s="371"/>
      <c r="E1278" s="371"/>
      <c r="F1278" s="371"/>
      <c r="G1278" s="371"/>
      <c r="H1278" s="371"/>
      <c r="I1278" s="371"/>
      <c r="J1278" s="371"/>
      <c r="K1278" s="371"/>
      <c r="L1278" s="371"/>
      <c r="M1278" s="371"/>
      <c r="N1278" s="371"/>
      <c r="O1278" s="371"/>
      <c r="P1278" s="371"/>
      <c r="Q1278" s="371"/>
      <c r="R1278" s="371"/>
      <c r="S1278" s="371"/>
      <c r="T1278" s="371"/>
      <c r="U1278" s="371"/>
      <c r="V1278" s="371"/>
      <c r="W1278" s="371"/>
      <c r="X1278" s="371"/>
      <c r="Y1278" s="371"/>
      <c r="Z1278" s="371"/>
      <c r="AA1278" s="371"/>
    </row>
    <row r="1279" spans="1:28" ht="19.5" customHeight="1" x14ac:dyDescent="0.15">
      <c r="A1279" s="185" t="s">
        <v>180</v>
      </c>
      <c r="B1279" s="186"/>
      <c r="C1279" s="186"/>
      <c r="D1279" s="186"/>
      <c r="E1279" s="186"/>
      <c r="F1279" s="90" t="s">
        <v>181</v>
      </c>
      <c r="G1279" s="91"/>
      <c r="H1279" s="91"/>
      <c r="I1279" s="91"/>
      <c r="J1279" s="91"/>
      <c r="K1279" s="91"/>
      <c r="L1279" s="91"/>
      <c r="M1279" s="91"/>
      <c r="N1279" s="91"/>
      <c r="O1279" s="91"/>
      <c r="P1279" s="91"/>
      <c r="Q1279" s="260"/>
      <c r="R1279" s="92"/>
      <c r="S1279" s="91"/>
      <c r="T1279" s="91"/>
      <c r="U1279" s="91"/>
      <c r="V1279" s="91"/>
      <c r="W1279" s="91"/>
      <c r="X1279" s="91"/>
      <c r="Y1279" s="91"/>
      <c r="Z1279" s="91"/>
      <c r="AA1279" s="259" t="s">
        <v>182</v>
      </c>
      <c r="AB1279" s="93"/>
    </row>
    <row r="1280" spans="1:28" ht="19.5" customHeight="1" x14ac:dyDescent="0.15">
      <c r="A1280" s="187" t="s">
        <v>183</v>
      </c>
      <c r="B1280" s="188"/>
      <c r="C1280" s="188"/>
      <c r="D1280" s="188"/>
      <c r="E1280" s="189" t="s">
        <v>184</v>
      </c>
      <c r="F1280" s="240">
        <v>1570.89</v>
      </c>
      <c r="G1280" s="256" t="s">
        <v>185</v>
      </c>
      <c r="H1280" s="256" t="s">
        <v>186</v>
      </c>
      <c r="I1280" s="256" t="s">
        <v>187</v>
      </c>
      <c r="J1280" s="256" t="s">
        <v>188</v>
      </c>
      <c r="K1280" s="256" t="s">
        <v>228</v>
      </c>
      <c r="L1280" s="256" t="s">
        <v>229</v>
      </c>
      <c r="M1280" s="256" t="s">
        <v>230</v>
      </c>
      <c r="N1280" s="256" t="s">
        <v>231</v>
      </c>
      <c r="O1280" s="256" t="s">
        <v>232</v>
      </c>
      <c r="P1280" s="256" t="s">
        <v>233</v>
      </c>
      <c r="Q1280" s="258" t="s">
        <v>234</v>
      </c>
      <c r="R1280" s="257" t="s">
        <v>235</v>
      </c>
      <c r="S1280" s="256" t="s">
        <v>236</v>
      </c>
      <c r="T1280" s="256" t="s">
        <v>237</v>
      </c>
      <c r="U1280" s="256" t="s">
        <v>238</v>
      </c>
      <c r="V1280" s="256" t="s">
        <v>239</v>
      </c>
      <c r="W1280" s="256" t="s">
        <v>42</v>
      </c>
      <c r="X1280" s="256" t="s">
        <v>147</v>
      </c>
      <c r="Y1280" s="256" t="s">
        <v>148</v>
      </c>
      <c r="Z1280" s="256" t="s">
        <v>149</v>
      </c>
      <c r="AA1280" s="253"/>
      <c r="AB1280" s="93"/>
    </row>
    <row r="1281" spans="1:28" ht="19.5" customHeight="1" x14ac:dyDescent="0.15">
      <c r="A1281" s="190"/>
      <c r="B1281" s="191"/>
      <c r="C1281" s="191"/>
      <c r="D1281" s="191"/>
      <c r="E1281" s="189" t="s">
        <v>150</v>
      </c>
      <c r="F1281" s="240">
        <v>350.64699999999999</v>
      </c>
      <c r="G1281" s="254"/>
      <c r="H1281" s="254"/>
      <c r="I1281" s="254"/>
      <c r="J1281" s="254"/>
      <c r="K1281" s="254"/>
      <c r="L1281" s="254"/>
      <c r="M1281" s="254"/>
      <c r="N1281" s="254"/>
      <c r="O1281" s="254"/>
      <c r="P1281" s="254"/>
      <c r="Q1281" s="255"/>
      <c r="R1281" s="94"/>
      <c r="S1281" s="254"/>
      <c r="T1281" s="254"/>
      <c r="U1281" s="254"/>
      <c r="V1281" s="254"/>
      <c r="W1281" s="254"/>
      <c r="X1281" s="254"/>
      <c r="Y1281" s="254"/>
      <c r="Z1281" s="254"/>
      <c r="AA1281" s="253" t="s">
        <v>151</v>
      </c>
      <c r="AB1281" s="93"/>
    </row>
    <row r="1282" spans="1:28" ht="19.5" customHeight="1" x14ac:dyDescent="0.15">
      <c r="A1282" s="192"/>
      <c r="B1282" s="193" t="s">
        <v>152</v>
      </c>
      <c r="C1282" s="188"/>
      <c r="D1282" s="188"/>
      <c r="E1282" s="189" t="s">
        <v>184</v>
      </c>
      <c r="F1282" s="240">
        <v>1507.49</v>
      </c>
      <c r="G1282" s="240">
        <v>21</v>
      </c>
      <c r="H1282" s="240">
        <v>8.69</v>
      </c>
      <c r="I1282" s="240">
        <v>11.61</v>
      </c>
      <c r="J1282" s="240">
        <v>12.2</v>
      </c>
      <c r="K1282" s="240">
        <v>7.39</v>
      </c>
      <c r="L1282" s="240">
        <v>28.27</v>
      </c>
      <c r="M1282" s="240">
        <v>50.42</v>
      </c>
      <c r="N1282" s="240">
        <v>45.46</v>
      </c>
      <c r="O1282" s="240">
        <v>53.7</v>
      </c>
      <c r="P1282" s="240">
        <v>137.88</v>
      </c>
      <c r="Q1282" s="240">
        <v>195.95</v>
      </c>
      <c r="R1282" s="240">
        <v>272.63</v>
      </c>
      <c r="S1282" s="240">
        <v>413.5</v>
      </c>
      <c r="T1282" s="240">
        <v>112.78</v>
      </c>
      <c r="U1282" s="240">
        <v>67.45</v>
      </c>
      <c r="V1282" s="240">
        <v>28.51</v>
      </c>
      <c r="W1282" s="240">
        <v>27.31</v>
      </c>
      <c r="X1282" s="240">
        <v>5.0599999999999996</v>
      </c>
      <c r="Y1282" s="240">
        <v>5.1100000000000003</v>
      </c>
      <c r="Z1282" s="240">
        <v>0.27</v>
      </c>
      <c r="AA1282" s="248">
        <v>2.2999999999999998</v>
      </c>
      <c r="AB1282" s="93"/>
    </row>
    <row r="1283" spans="1:28" ht="19.5" customHeight="1" x14ac:dyDescent="0.15">
      <c r="A1283" s="194"/>
      <c r="B1283" s="195"/>
      <c r="C1283" s="191"/>
      <c r="D1283" s="191"/>
      <c r="E1283" s="189" t="s">
        <v>150</v>
      </c>
      <c r="F1283" s="240">
        <v>350.64699999999999</v>
      </c>
      <c r="G1283" s="240">
        <v>0</v>
      </c>
      <c r="H1283" s="240">
        <v>0</v>
      </c>
      <c r="I1283" s="240">
        <v>0.24399999999999999</v>
      </c>
      <c r="J1283" s="240">
        <v>0.65800000000000003</v>
      </c>
      <c r="K1283" s="240">
        <v>0.92</v>
      </c>
      <c r="L1283" s="240">
        <v>5.5339999999999998</v>
      </c>
      <c r="M1283" s="240">
        <v>11.737</v>
      </c>
      <c r="N1283" s="240">
        <v>7.867</v>
      </c>
      <c r="O1283" s="240">
        <v>16.600000000000001</v>
      </c>
      <c r="P1283" s="240">
        <v>36.840000000000003</v>
      </c>
      <c r="Q1283" s="240">
        <v>50.625</v>
      </c>
      <c r="R1283" s="240">
        <v>66.049000000000106</v>
      </c>
      <c r="S1283" s="240">
        <v>89.646000000000001</v>
      </c>
      <c r="T1283" s="240">
        <v>28.058</v>
      </c>
      <c r="U1283" s="240">
        <v>16.677</v>
      </c>
      <c r="V1283" s="240">
        <v>7.3259999999999996</v>
      </c>
      <c r="W1283" s="240">
        <v>7.1459999999999999</v>
      </c>
      <c r="X1283" s="240">
        <v>1.776</v>
      </c>
      <c r="Y1283" s="240">
        <v>2.0950000000000002</v>
      </c>
      <c r="Z1283" s="240">
        <v>0.111</v>
      </c>
      <c r="AA1283" s="248">
        <v>0.73799999999999999</v>
      </c>
      <c r="AB1283" s="93"/>
    </row>
    <row r="1284" spans="1:28" ht="19.5" customHeight="1" x14ac:dyDescent="0.15">
      <c r="A1284" s="194"/>
      <c r="B1284" s="196"/>
      <c r="C1284" s="193" t="s">
        <v>152</v>
      </c>
      <c r="D1284" s="188"/>
      <c r="E1284" s="189" t="s">
        <v>184</v>
      </c>
      <c r="F1284" s="240">
        <v>712.63</v>
      </c>
      <c r="G1284" s="240">
        <v>14.7</v>
      </c>
      <c r="H1284" s="240">
        <v>1.86</v>
      </c>
      <c r="I1284" s="240">
        <v>9.5299999999999994</v>
      </c>
      <c r="J1284" s="240">
        <v>4.05</v>
      </c>
      <c r="K1284" s="240">
        <v>4.01</v>
      </c>
      <c r="L1284" s="240">
        <v>25.55</v>
      </c>
      <c r="M1284" s="240">
        <v>44.27</v>
      </c>
      <c r="N1284" s="240">
        <v>16.03</v>
      </c>
      <c r="O1284" s="240">
        <v>50.85</v>
      </c>
      <c r="P1284" s="240">
        <v>93.8</v>
      </c>
      <c r="Q1284" s="240">
        <v>102.23</v>
      </c>
      <c r="R1284" s="240">
        <v>114.09</v>
      </c>
      <c r="S1284" s="240">
        <v>124.31</v>
      </c>
      <c r="T1284" s="240">
        <v>46.73</v>
      </c>
      <c r="U1284" s="240">
        <v>26.64</v>
      </c>
      <c r="V1284" s="240">
        <v>12.01</v>
      </c>
      <c r="W1284" s="240">
        <v>11.89</v>
      </c>
      <c r="X1284" s="240">
        <v>4.1100000000000003</v>
      </c>
      <c r="Y1284" s="240">
        <v>5.1100000000000003</v>
      </c>
      <c r="Z1284" s="240">
        <v>0.27</v>
      </c>
      <c r="AA1284" s="248">
        <v>0.59</v>
      </c>
      <c r="AB1284" s="93"/>
    </row>
    <row r="1285" spans="1:28" ht="19.5" customHeight="1" x14ac:dyDescent="0.15">
      <c r="A1285" s="194"/>
      <c r="B1285" s="197"/>
      <c r="C1285" s="197"/>
      <c r="D1285" s="191"/>
      <c r="E1285" s="189" t="s">
        <v>150</v>
      </c>
      <c r="F1285" s="240">
        <v>240.57499999999999</v>
      </c>
      <c r="G1285" s="240">
        <v>0</v>
      </c>
      <c r="H1285" s="240">
        <v>0</v>
      </c>
      <c r="I1285" s="240">
        <v>0.19</v>
      </c>
      <c r="J1285" s="240">
        <v>0.28699999999999998</v>
      </c>
      <c r="K1285" s="240">
        <v>0.68300000000000005</v>
      </c>
      <c r="L1285" s="240">
        <v>5.2889999999999997</v>
      </c>
      <c r="M1285" s="240">
        <v>11.093</v>
      </c>
      <c r="N1285" s="240">
        <v>4.6289999999999996</v>
      </c>
      <c r="O1285" s="240">
        <v>16.256</v>
      </c>
      <c r="P1285" s="240">
        <v>31.84</v>
      </c>
      <c r="Q1285" s="240">
        <v>37.457000000000001</v>
      </c>
      <c r="R1285" s="240">
        <v>43.039000000000001</v>
      </c>
      <c r="S1285" s="240">
        <v>47.697999999999901</v>
      </c>
      <c r="T1285" s="240">
        <v>17.856000000000002</v>
      </c>
      <c r="U1285" s="240">
        <v>10.48</v>
      </c>
      <c r="V1285" s="240">
        <v>4.8150000000000004</v>
      </c>
      <c r="W1285" s="240">
        <v>4.8780000000000001</v>
      </c>
      <c r="X1285" s="240">
        <v>1.6359999999999999</v>
      </c>
      <c r="Y1285" s="240">
        <v>2.0950000000000002</v>
      </c>
      <c r="Z1285" s="240">
        <v>0.111</v>
      </c>
      <c r="AA1285" s="248">
        <v>0.24299999999999999</v>
      </c>
      <c r="AB1285" s="93"/>
    </row>
    <row r="1286" spans="1:28" ht="19.5" customHeight="1" x14ac:dyDescent="0.15">
      <c r="A1286" s="194"/>
      <c r="B1286" s="198"/>
      <c r="C1286" s="189"/>
      <c r="D1286" s="189" t="s">
        <v>153</v>
      </c>
      <c r="E1286" s="189" t="s">
        <v>184</v>
      </c>
      <c r="F1286" s="240">
        <v>712.13</v>
      </c>
      <c r="G1286" s="240">
        <v>14.7</v>
      </c>
      <c r="H1286" s="240">
        <v>1.86</v>
      </c>
      <c r="I1286" s="240">
        <v>9.43</v>
      </c>
      <c r="J1286" s="240">
        <v>4.05</v>
      </c>
      <c r="K1286" s="240">
        <v>4.01</v>
      </c>
      <c r="L1286" s="240">
        <v>25.55</v>
      </c>
      <c r="M1286" s="240">
        <v>44.27</v>
      </c>
      <c r="N1286" s="240">
        <v>16.03</v>
      </c>
      <c r="O1286" s="240">
        <v>50.85</v>
      </c>
      <c r="P1286" s="240">
        <v>93.8</v>
      </c>
      <c r="Q1286" s="240">
        <v>102.05</v>
      </c>
      <c r="R1286" s="240">
        <v>113.87</v>
      </c>
      <c r="S1286" s="240">
        <v>124.31</v>
      </c>
      <c r="T1286" s="240">
        <v>46.73</v>
      </c>
      <c r="U1286" s="240">
        <v>26.64</v>
      </c>
      <c r="V1286" s="240">
        <v>12.01</v>
      </c>
      <c r="W1286" s="240">
        <v>11.89</v>
      </c>
      <c r="X1286" s="240">
        <v>4.1100000000000003</v>
      </c>
      <c r="Y1286" s="240">
        <v>5.1100000000000003</v>
      </c>
      <c r="Z1286" s="240">
        <v>0.27</v>
      </c>
      <c r="AA1286" s="248">
        <v>0.59</v>
      </c>
      <c r="AB1286" s="93"/>
    </row>
    <row r="1287" spans="1:28" ht="19.5" customHeight="1" x14ac:dyDescent="0.15">
      <c r="A1287" s="194"/>
      <c r="B1287" s="198" t="s">
        <v>154</v>
      </c>
      <c r="C1287" s="198"/>
      <c r="D1287" s="198"/>
      <c r="E1287" s="189" t="s">
        <v>150</v>
      </c>
      <c r="F1287" s="240">
        <v>240.53299999999999</v>
      </c>
      <c r="G1287" s="240">
        <v>0</v>
      </c>
      <c r="H1287" s="240">
        <v>0</v>
      </c>
      <c r="I1287" s="240">
        <v>0.187</v>
      </c>
      <c r="J1287" s="240">
        <v>0.28699999999999998</v>
      </c>
      <c r="K1287" s="240">
        <v>0.68300000000000005</v>
      </c>
      <c r="L1287" s="240">
        <v>5.2889999999999997</v>
      </c>
      <c r="M1287" s="240">
        <v>11.093</v>
      </c>
      <c r="N1287" s="240">
        <v>4.6289999999999996</v>
      </c>
      <c r="O1287" s="240">
        <v>16.256</v>
      </c>
      <c r="P1287" s="240">
        <v>31.84</v>
      </c>
      <c r="Q1287" s="240">
        <v>37.44</v>
      </c>
      <c r="R1287" s="240">
        <v>43.017000000000003</v>
      </c>
      <c r="S1287" s="240">
        <v>47.697999999999901</v>
      </c>
      <c r="T1287" s="240">
        <v>17.856000000000002</v>
      </c>
      <c r="U1287" s="240">
        <v>10.48</v>
      </c>
      <c r="V1287" s="240">
        <v>4.8150000000000004</v>
      </c>
      <c r="W1287" s="240">
        <v>4.8780000000000001</v>
      </c>
      <c r="X1287" s="240">
        <v>1.6359999999999999</v>
      </c>
      <c r="Y1287" s="240">
        <v>2.0950000000000002</v>
      </c>
      <c r="Z1287" s="240">
        <v>0.111</v>
      </c>
      <c r="AA1287" s="248">
        <v>0.24299999999999999</v>
      </c>
      <c r="AB1287" s="93"/>
    </row>
    <row r="1288" spans="1:28" ht="19.5" customHeight="1" x14ac:dyDescent="0.15">
      <c r="A1288" s="194" t="s">
        <v>155</v>
      </c>
      <c r="B1288" s="198"/>
      <c r="C1288" s="198" t="s">
        <v>10</v>
      </c>
      <c r="D1288" s="189" t="s">
        <v>156</v>
      </c>
      <c r="E1288" s="189" t="s">
        <v>184</v>
      </c>
      <c r="F1288" s="240">
        <v>679.24</v>
      </c>
      <c r="G1288" s="240">
        <v>14.7</v>
      </c>
      <c r="H1288" s="240">
        <v>0.77</v>
      </c>
      <c r="I1288" s="240">
        <v>2.97</v>
      </c>
      <c r="J1288" s="240">
        <v>2.2200000000000002</v>
      </c>
      <c r="K1288" s="240">
        <v>4.01</v>
      </c>
      <c r="L1288" s="240">
        <v>24.27</v>
      </c>
      <c r="M1288" s="240">
        <v>44.27</v>
      </c>
      <c r="N1288" s="240">
        <v>15.93</v>
      </c>
      <c r="O1288" s="240">
        <v>50.73</v>
      </c>
      <c r="P1288" s="240">
        <v>93.53</v>
      </c>
      <c r="Q1288" s="240">
        <v>99.31</v>
      </c>
      <c r="R1288" s="240">
        <v>112.01</v>
      </c>
      <c r="S1288" s="240">
        <v>117.15</v>
      </c>
      <c r="T1288" s="240">
        <v>40.380000000000003</v>
      </c>
      <c r="U1288" s="240">
        <v>23.01</v>
      </c>
      <c r="V1288" s="240">
        <v>12.01</v>
      </c>
      <c r="W1288" s="240">
        <v>11.89</v>
      </c>
      <c r="X1288" s="240">
        <v>4.1100000000000003</v>
      </c>
      <c r="Y1288" s="240">
        <v>5.1100000000000003</v>
      </c>
      <c r="Z1288" s="240">
        <v>0.27</v>
      </c>
      <c r="AA1288" s="248">
        <v>0.59</v>
      </c>
      <c r="AB1288" s="93"/>
    </row>
    <row r="1289" spans="1:28" ht="19.5" customHeight="1" x14ac:dyDescent="0.15">
      <c r="A1289" s="194"/>
      <c r="B1289" s="198"/>
      <c r="C1289" s="198"/>
      <c r="D1289" s="198"/>
      <c r="E1289" s="189" t="s">
        <v>150</v>
      </c>
      <c r="F1289" s="240">
        <v>234.32</v>
      </c>
      <c r="G1289" s="240">
        <v>0</v>
      </c>
      <c r="H1289" s="240">
        <v>0</v>
      </c>
      <c r="I1289" s="240">
        <v>0.187</v>
      </c>
      <c r="J1289" s="240">
        <v>0.26600000000000001</v>
      </c>
      <c r="K1289" s="240">
        <v>0.68300000000000005</v>
      </c>
      <c r="L1289" s="240">
        <v>5.0999999999999996</v>
      </c>
      <c r="M1289" s="240">
        <v>11.093</v>
      </c>
      <c r="N1289" s="240">
        <v>4.6130000000000004</v>
      </c>
      <c r="O1289" s="240">
        <v>16.234000000000002</v>
      </c>
      <c r="P1289" s="240">
        <v>31.786000000000001</v>
      </c>
      <c r="Q1289" s="240">
        <v>36.744999999999997</v>
      </c>
      <c r="R1289" s="240">
        <v>42.521999999999998</v>
      </c>
      <c r="S1289" s="240">
        <v>45.730999999999902</v>
      </c>
      <c r="T1289" s="240">
        <v>16.151</v>
      </c>
      <c r="U1289" s="240">
        <v>9.4309999999999992</v>
      </c>
      <c r="V1289" s="240">
        <v>4.8150000000000004</v>
      </c>
      <c r="W1289" s="240">
        <v>4.8780000000000001</v>
      </c>
      <c r="X1289" s="240">
        <v>1.6359999999999999</v>
      </c>
      <c r="Y1289" s="240">
        <v>2.0950000000000002</v>
      </c>
      <c r="Z1289" s="240">
        <v>0.111</v>
      </c>
      <c r="AA1289" s="248">
        <v>0.24299999999999999</v>
      </c>
      <c r="AB1289" s="93"/>
    </row>
    <row r="1290" spans="1:28" ht="19.5" customHeight="1" x14ac:dyDescent="0.15">
      <c r="A1290" s="194"/>
      <c r="B1290" s="198"/>
      <c r="C1290" s="198"/>
      <c r="D1290" s="189" t="s">
        <v>157</v>
      </c>
      <c r="E1290" s="189" t="s">
        <v>184</v>
      </c>
      <c r="F1290" s="240">
        <v>4.37</v>
      </c>
      <c r="G1290" s="240">
        <v>0</v>
      </c>
      <c r="H1290" s="240">
        <v>0</v>
      </c>
      <c r="I1290" s="240">
        <v>0</v>
      </c>
      <c r="J1290" s="240">
        <v>0</v>
      </c>
      <c r="K1290" s="240">
        <v>0</v>
      </c>
      <c r="L1290" s="240">
        <v>0.2</v>
      </c>
      <c r="M1290" s="240">
        <v>0</v>
      </c>
      <c r="N1290" s="240">
        <v>0</v>
      </c>
      <c r="O1290" s="240">
        <v>0</v>
      </c>
      <c r="P1290" s="240">
        <v>0</v>
      </c>
      <c r="Q1290" s="240">
        <v>0</v>
      </c>
      <c r="R1290" s="240">
        <v>0.16</v>
      </c>
      <c r="S1290" s="240">
        <v>0.56999999999999995</v>
      </c>
      <c r="T1290" s="240">
        <v>3.44</v>
      </c>
      <c r="U1290" s="240">
        <v>0</v>
      </c>
      <c r="V1290" s="240">
        <v>0</v>
      </c>
      <c r="W1290" s="240">
        <v>0</v>
      </c>
      <c r="X1290" s="240">
        <v>0</v>
      </c>
      <c r="Y1290" s="240">
        <v>0</v>
      </c>
      <c r="Z1290" s="240">
        <v>0</v>
      </c>
      <c r="AA1290" s="248">
        <v>0</v>
      </c>
      <c r="AB1290" s="93"/>
    </row>
    <row r="1291" spans="1:28" ht="19.5" customHeight="1" x14ac:dyDescent="0.15">
      <c r="A1291" s="194"/>
      <c r="B1291" s="198"/>
      <c r="C1291" s="198"/>
      <c r="D1291" s="198"/>
      <c r="E1291" s="189" t="s">
        <v>150</v>
      </c>
      <c r="F1291" s="240">
        <v>1.0569999999999999</v>
      </c>
      <c r="G1291" s="240">
        <v>0</v>
      </c>
      <c r="H1291" s="240">
        <v>0</v>
      </c>
      <c r="I1291" s="240">
        <v>0</v>
      </c>
      <c r="J1291" s="240">
        <v>0</v>
      </c>
      <c r="K1291" s="240">
        <v>0</v>
      </c>
      <c r="L1291" s="240">
        <v>2.3E-2</v>
      </c>
      <c r="M1291" s="240">
        <v>0</v>
      </c>
      <c r="N1291" s="240">
        <v>0</v>
      </c>
      <c r="O1291" s="240">
        <v>0</v>
      </c>
      <c r="P1291" s="240">
        <v>0</v>
      </c>
      <c r="Q1291" s="240">
        <v>0</v>
      </c>
      <c r="R1291" s="240">
        <v>3.6999999999999998E-2</v>
      </c>
      <c r="S1291" s="240">
        <v>0.13700000000000001</v>
      </c>
      <c r="T1291" s="240">
        <v>0.86</v>
      </c>
      <c r="U1291" s="240">
        <v>0</v>
      </c>
      <c r="V1291" s="240">
        <v>0</v>
      </c>
      <c r="W1291" s="240">
        <v>0</v>
      </c>
      <c r="X1291" s="240">
        <v>0</v>
      </c>
      <c r="Y1291" s="240">
        <v>0</v>
      </c>
      <c r="Z1291" s="240">
        <v>0</v>
      </c>
      <c r="AA1291" s="248">
        <v>0</v>
      </c>
      <c r="AB1291" s="93"/>
    </row>
    <row r="1292" spans="1:28" ht="19.5" customHeight="1" x14ac:dyDescent="0.15">
      <c r="A1292" s="194"/>
      <c r="B1292" s="198" t="s">
        <v>158</v>
      </c>
      <c r="C1292" s="198" t="s">
        <v>159</v>
      </c>
      <c r="D1292" s="189" t="s">
        <v>160</v>
      </c>
      <c r="E1292" s="189" t="s">
        <v>184</v>
      </c>
      <c r="F1292" s="240">
        <v>1.1299999999999999</v>
      </c>
      <c r="G1292" s="240">
        <v>0</v>
      </c>
      <c r="H1292" s="240">
        <v>0</v>
      </c>
      <c r="I1292" s="240">
        <v>0</v>
      </c>
      <c r="J1292" s="240">
        <v>0</v>
      </c>
      <c r="K1292" s="240">
        <v>0</v>
      </c>
      <c r="L1292" s="240">
        <v>0.2</v>
      </c>
      <c r="M1292" s="240">
        <v>0</v>
      </c>
      <c r="N1292" s="240">
        <v>0.1</v>
      </c>
      <c r="O1292" s="240">
        <v>0.12</v>
      </c>
      <c r="P1292" s="240">
        <v>0.27</v>
      </c>
      <c r="Q1292" s="240">
        <v>0.44</v>
      </c>
      <c r="R1292" s="240">
        <v>0</v>
      </c>
      <c r="S1292" s="240">
        <v>0</v>
      </c>
      <c r="T1292" s="240">
        <v>0</v>
      </c>
      <c r="U1292" s="240">
        <v>0</v>
      </c>
      <c r="V1292" s="240">
        <v>0</v>
      </c>
      <c r="W1292" s="240">
        <v>0</v>
      </c>
      <c r="X1292" s="240">
        <v>0</v>
      </c>
      <c r="Y1292" s="240">
        <v>0</v>
      </c>
      <c r="Z1292" s="240">
        <v>0</v>
      </c>
      <c r="AA1292" s="248">
        <v>0</v>
      </c>
      <c r="AB1292" s="93"/>
    </row>
    <row r="1293" spans="1:28" ht="19.5" customHeight="1" x14ac:dyDescent="0.15">
      <c r="A1293" s="194"/>
      <c r="B1293" s="198"/>
      <c r="C1293" s="198"/>
      <c r="D1293" s="198"/>
      <c r="E1293" s="189" t="s">
        <v>150</v>
      </c>
      <c r="F1293" s="240">
        <v>0.21199999999999999</v>
      </c>
      <c r="G1293" s="240">
        <v>0</v>
      </c>
      <c r="H1293" s="240">
        <v>0</v>
      </c>
      <c r="I1293" s="240">
        <v>0</v>
      </c>
      <c r="J1293" s="240">
        <v>0</v>
      </c>
      <c r="K1293" s="240">
        <v>0</v>
      </c>
      <c r="L1293" s="240">
        <v>2.4E-2</v>
      </c>
      <c r="M1293" s="240">
        <v>0</v>
      </c>
      <c r="N1293" s="240">
        <v>1.6E-2</v>
      </c>
      <c r="O1293" s="240">
        <v>2.1999999999999999E-2</v>
      </c>
      <c r="P1293" s="240">
        <v>5.3999999999999999E-2</v>
      </c>
      <c r="Q1293" s="240">
        <v>9.6000000000000002E-2</v>
      </c>
      <c r="R1293" s="240">
        <v>0</v>
      </c>
      <c r="S1293" s="240">
        <v>0</v>
      </c>
      <c r="T1293" s="240">
        <v>0</v>
      </c>
      <c r="U1293" s="240">
        <v>0</v>
      </c>
      <c r="V1293" s="240">
        <v>0</v>
      </c>
      <c r="W1293" s="240">
        <v>0</v>
      </c>
      <c r="X1293" s="240">
        <v>0</v>
      </c>
      <c r="Y1293" s="240">
        <v>0</v>
      </c>
      <c r="Z1293" s="240">
        <v>0</v>
      </c>
      <c r="AA1293" s="248">
        <v>0</v>
      </c>
      <c r="AB1293" s="93"/>
    </row>
    <row r="1294" spans="1:28" ht="19.5" customHeight="1" x14ac:dyDescent="0.15">
      <c r="A1294" s="194"/>
      <c r="B1294" s="198"/>
      <c r="C1294" s="198"/>
      <c r="D1294" s="189" t="s">
        <v>161</v>
      </c>
      <c r="E1294" s="189" t="s">
        <v>184</v>
      </c>
      <c r="F1294" s="240">
        <v>9.3800000000000008</v>
      </c>
      <c r="G1294" s="240">
        <v>0</v>
      </c>
      <c r="H1294" s="240">
        <v>1.0900000000000001</v>
      </c>
      <c r="I1294" s="240">
        <v>6.46</v>
      </c>
      <c r="J1294" s="240">
        <v>1.83</v>
      </c>
      <c r="K1294" s="240">
        <v>0</v>
      </c>
      <c r="L1294" s="240">
        <v>0</v>
      </c>
      <c r="M1294" s="240">
        <v>0</v>
      </c>
      <c r="N1294" s="240">
        <v>0</v>
      </c>
      <c r="O1294" s="240">
        <v>0</v>
      </c>
      <c r="P1294" s="240">
        <v>0</v>
      </c>
      <c r="Q1294" s="240">
        <v>0</v>
      </c>
      <c r="R1294" s="240">
        <v>0</v>
      </c>
      <c r="S1294" s="240">
        <v>0</v>
      </c>
      <c r="T1294" s="240">
        <v>0</v>
      </c>
      <c r="U1294" s="240">
        <v>0</v>
      </c>
      <c r="V1294" s="240">
        <v>0</v>
      </c>
      <c r="W1294" s="240">
        <v>0</v>
      </c>
      <c r="X1294" s="240">
        <v>0</v>
      </c>
      <c r="Y1294" s="240">
        <v>0</v>
      </c>
      <c r="Z1294" s="240">
        <v>0</v>
      </c>
      <c r="AA1294" s="248">
        <v>0</v>
      </c>
      <c r="AB1294" s="93"/>
    </row>
    <row r="1295" spans="1:28" ht="19.5" customHeight="1" x14ac:dyDescent="0.15">
      <c r="A1295" s="194"/>
      <c r="B1295" s="198"/>
      <c r="C1295" s="198"/>
      <c r="D1295" s="198"/>
      <c r="E1295" s="189" t="s">
        <v>150</v>
      </c>
      <c r="F1295" s="240">
        <v>2.1000000000000001E-2</v>
      </c>
      <c r="G1295" s="240">
        <v>0</v>
      </c>
      <c r="H1295" s="240">
        <v>0</v>
      </c>
      <c r="I1295" s="240">
        <v>0</v>
      </c>
      <c r="J1295" s="240">
        <v>2.1000000000000001E-2</v>
      </c>
      <c r="K1295" s="240">
        <v>0</v>
      </c>
      <c r="L1295" s="240">
        <v>0</v>
      </c>
      <c r="M1295" s="240">
        <v>0</v>
      </c>
      <c r="N1295" s="240">
        <v>0</v>
      </c>
      <c r="O1295" s="240">
        <v>0</v>
      </c>
      <c r="P1295" s="240">
        <v>0</v>
      </c>
      <c r="Q1295" s="240">
        <v>0</v>
      </c>
      <c r="R1295" s="240">
        <v>0</v>
      </c>
      <c r="S1295" s="240">
        <v>0</v>
      </c>
      <c r="T1295" s="240">
        <v>0</v>
      </c>
      <c r="U1295" s="240">
        <v>0</v>
      </c>
      <c r="V1295" s="240">
        <v>0</v>
      </c>
      <c r="W1295" s="240">
        <v>0</v>
      </c>
      <c r="X1295" s="240">
        <v>0</v>
      </c>
      <c r="Y1295" s="240">
        <v>0</v>
      </c>
      <c r="Z1295" s="240">
        <v>0</v>
      </c>
      <c r="AA1295" s="248">
        <v>0</v>
      </c>
      <c r="AB1295" s="93"/>
    </row>
    <row r="1296" spans="1:28" ht="19.5" customHeight="1" x14ac:dyDescent="0.15">
      <c r="A1296" s="194"/>
      <c r="B1296" s="198"/>
      <c r="C1296" s="198" t="s">
        <v>162</v>
      </c>
      <c r="D1296" s="189" t="s">
        <v>163</v>
      </c>
      <c r="E1296" s="189" t="s">
        <v>184</v>
      </c>
      <c r="F1296" s="240">
        <v>18.010000000000002</v>
      </c>
      <c r="G1296" s="240">
        <v>0</v>
      </c>
      <c r="H1296" s="240">
        <v>0</v>
      </c>
      <c r="I1296" s="240">
        <v>0</v>
      </c>
      <c r="J1296" s="240">
        <v>0</v>
      </c>
      <c r="K1296" s="240">
        <v>0</v>
      </c>
      <c r="L1296" s="240">
        <v>0.88</v>
      </c>
      <c r="M1296" s="240">
        <v>0</v>
      </c>
      <c r="N1296" s="240">
        <v>0</v>
      </c>
      <c r="O1296" s="240">
        <v>0</v>
      </c>
      <c r="P1296" s="240">
        <v>0</v>
      </c>
      <c r="Q1296" s="240">
        <v>2.2999999999999998</v>
      </c>
      <c r="R1296" s="240">
        <v>1.7</v>
      </c>
      <c r="S1296" s="240">
        <v>6.59</v>
      </c>
      <c r="T1296" s="240">
        <v>2.91</v>
      </c>
      <c r="U1296" s="240">
        <v>3.63</v>
      </c>
      <c r="V1296" s="240">
        <v>0</v>
      </c>
      <c r="W1296" s="240">
        <v>0</v>
      </c>
      <c r="X1296" s="240">
        <v>0</v>
      </c>
      <c r="Y1296" s="240">
        <v>0</v>
      </c>
      <c r="Z1296" s="240">
        <v>0</v>
      </c>
      <c r="AA1296" s="248">
        <v>0</v>
      </c>
      <c r="AB1296" s="93"/>
    </row>
    <row r="1297" spans="1:28" ht="19.5" customHeight="1" x14ac:dyDescent="0.15">
      <c r="A1297" s="194"/>
      <c r="B1297" s="198" t="s">
        <v>20</v>
      </c>
      <c r="C1297" s="198"/>
      <c r="D1297" s="198"/>
      <c r="E1297" s="189" t="s">
        <v>150</v>
      </c>
      <c r="F1297" s="240">
        <v>4.923</v>
      </c>
      <c r="G1297" s="240">
        <v>0</v>
      </c>
      <c r="H1297" s="240">
        <v>0</v>
      </c>
      <c r="I1297" s="240">
        <v>0</v>
      </c>
      <c r="J1297" s="240">
        <v>0</v>
      </c>
      <c r="K1297" s="240">
        <v>0</v>
      </c>
      <c r="L1297" s="240">
        <v>0.14199999999999999</v>
      </c>
      <c r="M1297" s="240">
        <v>0</v>
      </c>
      <c r="N1297" s="240">
        <v>0</v>
      </c>
      <c r="O1297" s="240">
        <v>0</v>
      </c>
      <c r="P1297" s="240">
        <v>0</v>
      </c>
      <c r="Q1297" s="240">
        <v>0.59899999999999998</v>
      </c>
      <c r="R1297" s="240">
        <v>0.45800000000000002</v>
      </c>
      <c r="S1297" s="240">
        <v>1.83</v>
      </c>
      <c r="T1297" s="240">
        <v>0.84499999999999997</v>
      </c>
      <c r="U1297" s="240">
        <v>1.0489999999999999</v>
      </c>
      <c r="V1297" s="240">
        <v>0</v>
      </c>
      <c r="W1297" s="240">
        <v>0</v>
      </c>
      <c r="X1297" s="240">
        <v>0</v>
      </c>
      <c r="Y1297" s="240">
        <v>0</v>
      </c>
      <c r="Z1297" s="240">
        <v>0</v>
      </c>
      <c r="AA1297" s="248">
        <v>0</v>
      </c>
      <c r="AB1297" s="93"/>
    </row>
    <row r="1298" spans="1:28" ht="19.5" customHeight="1" x14ac:dyDescent="0.15">
      <c r="A1298" s="194"/>
      <c r="B1298" s="198"/>
      <c r="C1298" s="198"/>
      <c r="D1298" s="189" t="s">
        <v>164</v>
      </c>
      <c r="E1298" s="189" t="s">
        <v>184</v>
      </c>
      <c r="F1298" s="240">
        <v>0</v>
      </c>
      <c r="G1298" s="240">
        <v>0</v>
      </c>
      <c r="H1298" s="240">
        <v>0</v>
      </c>
      <c r="I1298" s="240">
        <v>0</v>
      </c>
      <c r="J1298" s="240">
        <v>0</v>
      </c>
      <c r="K1298" s="240">
        <v>0</v>
      </c>
      <c r="L1298" s="240">
        <v>0</v>
      </c>
      <c r="M1298" s="240">
        <v>0</v>
      </c>
      <c r="N1298" s="240">
        <v>0</v>
      </c>
      <c r="O1298" s="240">
        <v>0</v>
      </c>
      <c r="P1298" s="240">
        <v>0</v>
      </c>
      <c r="Q1298" s="240">
        <v>0</v>
      </c>
      <c r="R1298" s="240">
        <v>0</v>
      </c>
      <c r="S1298" s="240">
        <v>0</v>
      </c>
      <c r="T1298" s="240">
        <v>0</v>
      </c>
      <c r="U1298" s="240">
        <v>0</v>
      </c>
      <c r="V1298" s="240">
        <v>0</v>
      </c>
      <c r="W1298" s="240">
        <v>0</v>
      </c>
      <c r="X1298" s="240">
        <v>0</v>
      </c>
      <c r="Y1298" s="240">
        <v>0</v>
      </c>
      <c r="Z1298" s="240">
        <v>0</v>
      </c>
      <c r="AA1298" s="248">
        <v>0</v>
      </c>
      <c r="AB1298" s="93"/>
    </row>
    <row r="1299" spans="1:28" ht="19.5" customHeight="1" x14ac:dyDescent="0.15">
      <c r="A1299" s="194" t="s">
        <v>227</v>
      </c>
      <c r="B1299" s="198"/>
      <c r="C1299" s="198"/>
      <c r="D1299" s="198"/>
      <c r="E1299" s="189" t="s">
        <v>150</v>
      </c>
      <c r="F1299" s="240">
        <v>0</v>
      </c>
      <c r="G1299" s="240">
        <v>0</v>
      </c>
      <c r="H1299" s="240">
        <v>0</v>
      </c>
      <c r="I1299" s="240">
        <v>0</v>
      </c>
      <c r="J1299" s="240">
        <v>0</v>
      </c>
      <c r="K1299" s="240">
        <v>0</v>
      </c>
      <c r="L1299" s="240">
        <v>0</v>
      </c>
      <c r="M1299" s="240">
        <v>0</v>
      </c>
      <c r="N1299" s="240">
        <v>0</v>
      </c>
      <c r="O1299" s="240">
        <v>0</v>
      </c>
      <c r="P1299" s="240">
        <v>0</v>
      </c>
      <c r="Q1299" s="240">
        <v>0</v>
      </c>
      <c r="R1299" s="240">
        <v>0</v>
      </c>
      <c r="S1299" s="240">
        <v>0</v>
      </c>
      <c r="T1299" s="240">
        <v>0</v>
      </c>
      <c r="U1299" s="240">
        <v>0</v>
      </c>
      <c r="V1299" s="240">
        <v>0</v>
      </c>
      <c r="W1299" s="240">
        <v>0</v>
      </c>
      <c r="X1299" s="240">
        <v>0</v>
      </c>
      <c r="Y1299" s="240">
        <v>0</v>
      </c>
      <c r="Z1299" s="240">
        <v>0</v>
      </c>
      <c r="AA1299" s="248">
        <v>0</v>
      </c>
      <c r="AB1299" s="93"/>
    </row>
    <row r="1300" spans="1:28" ht="19.5" customHeight="1" x14ac:dyDescent="0.15">
      <c r="A1300" s="194"/>
      <c r="B1300" s="197"/>
      <c r="C1300" s="193" t="s">
        <v>165</v>
      </c>
      <c r="D1300" s="188"/>
      <c r="E1300" s="189" t="s">
        <v>184</v>
      </c>
      <c r="F1300" s="240">
        <v>0.5</v>
      </c>
      <c r="G1300" s="240">
        <v>0</v>
      </c>
      <c r="H1300" s="240">
        <v>0</v>
      </c>
      <c r="I1300" s="240">
        <v>0.1</v>
      </c>
      <c r="J1300" s="240">
        <v>0</v>
      </c>
      <c r="K1300" s="240">
        <v>0</v>
      </c>
      <c r="L1300" s="240">
        <v>0</v>
      </c>
      <c r="M1300" s="240">
        <v>0</v>
      </c>
      <c r="N1300" s="240">
        <v>0</v>
      </c>
      <c r="O1300" s="240">
        <v>0</v>
      </c>
      <c r="P1300" s="240">
        <v>0</v>
      </c>
      <c r="Q1300" s="240">
        <v>0.18</v>
      </c>
      <c r="R1300" s="240">
        <v>0.22</v>
      </c>
      <c r="S1300" s="240">
        <v>0</v>
      </c>
      <c r="T1300" s="240">
        <v>0</v>
      </c>
      <c r="U1300" s="240">
        <v>0</v>
      </c>
      <c r="V1300" s="240">
        <v>0</v>
      </c>
      <c r="W1300" s="240">
        <v>0</v>
      </c>
      <c r="X1300" s="240">
        <v>0</v>
      </c>
      <c r="Y1300" s="240">
        <v>0</v>
      </c>
      <c r="Z1300" s="240">
        <v>0</v>
      </c>
      <c r="AA1300" s="248">
        <v>0</v>
      </c>
      <c r="AB1300" s="93"/>
    </row>
    <row r="1301" spans="1:28" ht="19.5" customHeight="1" x14ac:dyDescent="0.15">
      <c r="A1301" s="194"/>
      <c r="B1301" s="197"/>
      <c r="C1301" s="197"/>
      <c r="D1301" s="191"/>
      <c r="E1301" s="189" t="s">
        <v>150</v>
      </c>
      <c r="F1301" s="240">
        <v>4.2000000000000003E-2</v>
      </c>
      <c r="G1301" s="240">
        <v>0</v>
      </c>
      <c r="H1301" s="240">
        <v>0</v>
      </c>
      <c r="I1301" s="240">
        <v>3.0000000000000001E-3</v>
      </c>
      <c r="J1301" s="240">
        <v>0</v>
      </c>
      <c r="K1301" s="240">
        <v>0</v>
      </c>
      <c r="L1301" s="240">
        <v>0</v>
      </c>
      <c r="M1301" s="240">
        <v>0</v>
      </c>
      <c r="N1301" s="240">
        <v>0</v>
      </c>
      <c r="O1301" s="240">
        <v>0</v>
      </c>
      <c r="P1301" s="240">
        <v>0</v>
      </c>
      <c r="Q1301" s="240">
        <v>1.7000000000000001E-2</v>
      </c>
      <c r="R1301" s="240">
        <v>2.1999999999999999E-2</v>
      </c>
      <c r="S1301" s="240">
        <v>0</v>
      </c>
      <c r="T1301" s="240">
        <v>0</v>
      </c>
      <c r="U1301" s="240">
        <v>0</v>
      </c>
      <c r="V1301" s="240">
        <v>0</v>
      </c>
      <c r="W1301" s="240">
        <v>0</v>
      </c>
      <c r="X1301" s="240">
        <v>0</v>
      </c>
      <c r="Y1301" s="240">
        <v>0</v>
      </c>
      <c r="Z1301" s="240">
        <v>0</v>
      </c>
      <c r="AA1301" s="248">
        <v>0</v>
      </c>
      <c r="AB1301" s="93"/>
    </row>
    <row r="1302" spans="1:28" ht="19.5" customHeight="1" x14ac:dyDescent="0.15">
      <c r="A1302" s="194"/>
      <c r="B1302" s="196"/>
      <c r="C1302" s="193" t="s">
        <v>152</v>
      </c>
      <c r="D1302" s="188"/>
      <c r="E1302" s="189" t="s">
        <v>184</v>
      </c>
      <c r="F1302" s="240">
        <v>794.86</v>
      </c>
      <c r="G1302" s="240">
        <v>6.3</v>
      </c>
      <c r="H1302" s="240">
        <v>6.83</v>
      </c>
      <c r="I1302" s="240">
        <v>2.08</v>
      </c>
      <c r="J1302" s="240">
        <v>8.15</v>
      </c>
      <c r="K1302" s="240">
        <v>3.38</v>
      </c>
      <c r="L1302" s="240">
        <v>2.72</v>
      </c>
      <c r="M1302" s="240">
        <v>6.15</v>
      </c>
      <c r="N1302" s="240">
        <v>29.43</v>
      </c>
      <c r="O1302" s="240">
        <v>2.85</v>
      </c>
      <c r="P1302" s="240">
        <v>44.08</v>
      </c>
      <c r="Q1302" s="240">
        <v>93.72</v>
      </c>
      <c r="R1302" s="240">
        <v>158.54</v>
      </c>
      <c r="S1302" s="240">
        <v>289.19</v>
      </c>
      <c r="T1302" s="240">
        <v>66.05</v>
      </c>
      <c r="U1302" s="240">
        <v>40.81</v>
      </c>
      <c r="V1302" s="240">
        <v>16.5</v>
      </c>
      <c r="W1302" s="240">
        <v>15.42</v>
      </c>
      <c r="X1302" s="240">
        <v>0.95</v>
      </c>
      <c r="Y1302" s="240">
        <v>0</v>
      </c>
      <c r="Z1302" s="240">
        <v>0</v>
      </c>
      <c r="AA1302" s="248">
        <v>1.71</v>
      </c>
      <c r="AB1302" s="93"/>
    </row>
    <row r="1303" spans="1:28" ht="19.5" customHeight="1" x14ac:dyDescent="0.15">
      <c r="A1303" s="194"/>
      <c r="B1303" s="197"/>
      <c r="C1303" s="197"/>
      <c r="D1303" s="191"/>
      <c r="E1303" s="189" t="s">
        <v>150</v>
      </c>
      <c r="F1303" s="240">
        <v>110.072</v>
      </c>
      <c r="G1303" s="240">
        <v>0</v>
      </c>
      <c r="H1303" s="240">
        <v>0</v>
      </c>
      <c r="I1303" s="240">
        <v>5.3999999999999999E-2</v>
      </c>
      <c r="J1303" s="240">
        <v>0.371</v>
      </c>
      <c r="K1303" s="240">
        <v>0.23699999999999999</v>
      </c>
      <c r="L1303" s="240">
        <v>0.245</v>
      </c>
      <c r="M1303" s="240">
        <v>0.64400000000000002</v>
      </c>
      <c r="N1303" s="240">
        <v>3.238</v>
      </c>
      <c r="O1303" s="240">
        <v>0.34399999999999997</v>
      </c>
      <c r="P1303" s="240">
        <v>5</v>
      </c>
      <c r="Q1303" s="240">
        <v>13.167999999999999</v>
      </c>
      <c r="R1303" s="240">
        <v>23.010000000000101</v>
      </c>
      <c r="S1303" s="240">
        <v>41.948</v>
      </c>
      <c r="T1303" s="240">
        <v>10.202</v>
      </c>
      <c r="U1303" s="240">
        <v>6.1970000000000001</v>
      </c>
      <c r="V1303" s="240">
        <v>2.5110000000000001</v>
      </c>
      <c r="W1303" s="240">
        <v>2.2679999999999998</v>
      </c>
      <c r="X1303" s="240">
        <v>0.14000000000000001</v>
      </c>
      <c r="Y1303" s="240">
        <v>0</v>
      </c>
      <c r="Z1303" s="240">
        <v>0</v>
      </c>
      <c r="AA1303" s="248">
        <v>0.495</v>
      </c>
      <c r="AB1303" s="93"/>
    </row>
    <row r="1304" spans="1:28" ht="19.5" customHeight="1" x14ac:dyDescent="0.15">
      <c r="A1304" s="194"/>
      <c r="B1304" s="198" t="s">
        <v>94</v>
      </c>
      <c r="C1304" s="189"/>
      <c r="D1304" s="189" t="s">
        <v>153</v>
      </c>
      <c r="E1304" s="189" t="s">
        <v>184</v>
      </c>
      <c r="F1304" s="240">
        <v>11.82</v>
      </c>
      <c r="G1304" s="240">
        <v>0</v>
      </c>
      <c r="H1304" s="240">
        <v>0</v>
      </c>
      <c r="I1304" s="240">
        <v>0</v>
      </c>
      <c r="J1304" s="240">
        <v>0</v>
      </c>
      <c r="K1304" s="240">
        <v>0</v>
      </c>
      <c r="L1304" s="240">
        <v>0</v>
      </c>
      <c r="M1304" s="240">
        <v>0.73</v>
      </c>
      <c r="N1304" s="240">
        <v>0</v>
      </c>
      <c r="O1304" s="240">
        <v>0</v>
      </c>
      <c r="P1304" s="240">
        <v>0</v>
      </c>
      <c r="Q1304" s="240">
        <v>0.42</v>
      </c>
      <c r="R1304" s="240">
        <v>0.26</v>
      </c>
      <c r="S1304" s="240">
        <v>0</v>
      </c>
      <c r="T1304" s="240">
        <v>5.81</v>
      </c>
      <c r="U1304" s="240">
        <v>2.12</v>
      </c>
      <c r="V1304" s="240">
        <v>0.77</v>
      </c>
      <c r="W1304" s="240">
        <v>0</v>
      </c>
      <c r="X1304" s="240">
        <v>0</v>
      </c>
      <c r="Y1304" s="240">
        <v>0</v>
      </c>
      <c r="Z1304" s="240">
        <v>0</v>
      </c>
      <c r="AA1304" s="252">
        <v>1.71</v>
      </c>
      <c r="AB1304" s="93"/>
    </row>
    <row r="1305" spans="1:28" ht="19.5" customHeight="1" x14ac:dyDescent="0.15">
      <c r="A1305" s="194"/>
      <c r="B1305" s="198"/>
      <c r="C1305" s="198" t="s">
        <v>10</v>
      </c>
      <c r="D1305" s="198"/>
      <c r="E1305" s="189" t="s">
        <v>150</v>
      </c>
      <c r="F1305" s="240">
        <v>2.8639999999999999</v>
      </c>
      <c r="G1305" s="240">
        <v>0</v>
      </c>
      <c r="H1305" s="240">
        <v>0</v>
      </c>
      <c r="I1305" s="240">
        <v>0</v>
      </c>
      <c r="J1305" s="240">
        <v>0</v>
      </c>
      <c r="K1305" s="240">
        <v>0</v>
      </c>
      <c r="L1305" s="240">
        <v>0</v>
      </c>
      <c r="M1305" s="240">
        <v>0.10199999999999999</v>
      </c>
      <c r="N1305" s="240">
        <v>0</v>
      </c>
      <c r="O1305" s="240">
        <v>0</v>
      </c>
      <c r="P1305" s="240">
        <v>0</v>
      </c>
      <c r="Q1305" s="240">
        <v>9.1999999999999998E-2</v>
      </c>
      <c r="R1305" s="240">
        <v>5.8999999999999997E-2</v>
      </c>
      <c r="S1305" s="240">
        <v>0</v>
      </c>
      <c r="T1305" s="240">
        <v>1.4059999999999999</v>
      </c>
      <c r="U1305" s="240">
        <v>0.51</v>
      </c>
      <c r="V1305" s="240">
        <v>0.2</v>
      </c>
      <c r="W1305" s="240">
        <v>0</v>
      </c>
      <c r="X1305" s="240">
        <v>0</v>
      </c>
      <c r="Y1305" s="240">
        <v>0</v>
      </c>
      <c r="Z1305" s="240">
        <v>0</v>
      </c>
      <c r="AA1305" s="248">
        <v>0.495</v>
      </c>
      <c r="AB1305" s="93"/>
    </row>
    <row r="1306" spans="1:28" ht="19.5" customHeight="1" x14ac:dyDescent="0.15">
      <c r="A1306" s="194"/>
      <c r="B1306" s="198"/>
      <c r="C1306" s="198"/>
      <c r="D1306" s="189" t="s">
        <v>157</v>
      </c>
      <c r="E1306" s="189" t="s">
        <v>184</v>
      </c>
      <c r="F1306" s="240">
        <v>10.11</v>
      </c>
      <c r="G1306" s="240">
        <v>0</v>
      </c>
      <c r="H1306" s="240">
        <v>0</v>
      </c>
      <c r="I1306" s="240">
        <v>0</v>
      </c>
      <c r="J1306" s="240">
        <v>0</v>
      </c>
      <c r="K1306" s="240">
        <v>0</v>
      </c>
      <c r="L1306" s="240">
        <v>0</v>
      </c>
      <c r="M1306" s="240">
        <v>0.73</v>
      </c>
      <c r="N1306" s="240">
        <v>0</v>
      </c>
      <c r="O1306" s="240">
        <v>0</v>
      </c>
      <c r="P1306" s="240">
        <v>0</v>
      </c>
      <c r="Q1306" s="240">
        <v>0.42</v>
      </c>
      <c r="R1306" s="240">
        <v>0.26</v>
      </c>
      <c r="S1306" s="240">
        <v>0</v>
      </c>
      <c r="T1306" s="240">
        <v>5.81</v>
      </c>
      <c r="U1306" s="240">
        <v>2.12</v>
      </c>
      <c r="V1306" s="240">
        <v>0.77</v>
      </c>
      <c r="W1306" s="240">
        <v>0</v>
      </c>
      <c r="X1306" s="240">
        <v>0</v>
      </c>
      <c r="Y1306" s="240">
        <v>0</v>
      </c>
      <c r="Z1306" s="240">
        <v>0</v>
      </c>
      <c r="AA1306" s="248">
        <v>0</v>
      </c>
      <c r="AB1306" s="93"/>
    </row>
    <row r="1307" spans="1:28" ht="19.5" customHeight="1" x14ac:dyDescent="0.15">
      <c r="A1307" s="194"/>
      <c r="B1307" s="198"/>
      <c r="C1307" s="198"/>
      <c r="D1307" s="198"/>
      <c r="E1307" s="189" t="s">
        <v>150</v>
      </c>
      <c r="F1307" s="240">
        <v>2.3690000000000002</v>
      </c>
      <c r="G1307" s="240">
        <v>0</v>
      </c>
      <c r="H1307" s="240">
        <v>0</v>
      </c>
      <c r="I1307" s="240">
        <v>0</v>
      </c>
      <c r="J1307" s="240">
        <v>0</v>
      </c>
      <c r="K1307" s="240">
        <v>0</v>
      </c>
      <c r="L1307" s="240">
        <v>0</v>
      </c>
      <c r="M1307" s="240">
        <v>0.10199999999999999</v>
      </c>
      <c r="N1307" s="240">
        <v>0</v>
      </c>
      <c r="O1307" s="240">
        <v>0</v>
      </c>
      <c r="P1307" s="240">
        <v>0</v>
      </c>
      <c r="Q1307" s="240">
        <v>9.1999999999999998E-2</v>
      </c>
      <c r="R1307" s="240">
        <v>5.8999999999999997E-2</v>
      </c>
      <c r="S1307" s="240">
        <v>0</v>
      </c>
      <c r="T1307" s="240">
        <v>1.4059999999999999</v>
      </c>
      <c r="U1307" s="240">
        <v>0.51</v>
      </c>
      <c r="V1307" s="240">
        <v>0.2</v>
      </c>
      <c r="W1307" s="240">
        <v>0</v>
      </c>
      <c r="X1307" s="240">
        <v>0</v>
      </c>
      <c r="Y1307" s="240">
        <v>0</v>
      </c>
      <c r="Z1307" s="240">
        <v>0</v>
      </c>
      <c r="AA1307" s="248">
        <v>0</v>
      </c>
      <c r="AB1307" s="93"/>
    </row>
    <row r="1308" spans="1:28" ht="19.5" customHeight="1" x14ac:dyDescent="0.15">
      <c r="A1308" s="194"/>
      <c r="B1308" s="198" t="s">
        <v>65</v>
      </c>
      <c r="C1308" s="198" t="s">
        <v>159</v>
      </c>
      <c r="D1308" s="189" t="s">
        <v>160</v>
      </c>
      <c r="E1308" s="189" t="s">
        <v>184</v>
      </c>
      <c r="F1308" s="240">
        <v>0</v>
      </c>
      <c r="G1308" s="240">
        <v>0</v>
      </c>
      <c r="H1308" s="240">
        <v>0</v>
      </c>
      <c r="I1308" s="240">
        <v>0</v>
      </c>
      <c r="J1308" s="240">
        <v>0</v>
      </c>
      <c r="K1308" s="240">
        <v>0</v>
      </c>
      <c r="L1308" s="240">
        <v>0</v>
      </c>
      <c r="M1308" s="240">
        <v>0</v>
      </c>
      <c r="N1308" s="240">
        <v>0</v>
      </c>
      <c r="O1308" s="240">
        <v>0</v>
      </c>
      <c r="P1308" s="240">
        <v>0</v>
      </c>
      <c r="Q1308" s="240">
        <v>0</v>
      </c>
      <c r="R1308" s="240">
        <v>0</v>
      </c>
      <c r="S1308" s="240">
        <v>0</v>
      </c>
      <c r="T1308" s="240">
        <v>0</v>
      </c>
      <c r="U1308" s="240">
        <v>0</v>
      </c>
      <c r="V1308" s="240">
        <v>0</v>
      </c>
      <c r="W1308" s="240">
        <v>0</v>
      </c>
      <c r="X1308" s="240">
        <v>0</v>
      </c>
      <c r="Y1308" s="240">
        <v>0</v>
      </c>
      <c r="Z1308" s="240">
        <v>0</v>
      </c>
      <c r="AA1308" s="248">
        <v>0</v>
      </c>
      <c r="AB1308" s="93"/>
    </row>
    <row r="1309" spans="1:28" ht="19.5" customHeight="1" x14ac:dyDescent="0.15">
      <c r="A1309" s="194"/>
      <c r="B1309" s="198"/>
      <c r="C1309" s="198"/>
      <c r="D1309" s="198"/>
      <c r="E1309" s="189" t="s">
        <v>150</v>
      </c>
      <c r="F1309" s="240">
        <v>0</v>
      </c>
      <c r="G1309" s="240">
        <v>0</v>
      </c>
      <c r="H1309" s="240">
        <v>0</v>
      </c>
      <c r="I1309" s="240">
        <v>0</v>
      </c>
      <c r="J1309" s="240">
        <v>0</v>
      </c>
      <c r="K1309" s="240">
        <v>0</v>
      </c>
      <c r="L1309" s="240">
        <v>0</v>
      </c>
      <c r="M1309" s="240">
        <v>0</v>
      </c>
      <c r="N1309" s="240">
        <v>0</v>
      </c>
      <c r="O1309" s="240">
        <v>0</v>
      </c>
      <c r="P1309" s="240">
        <v>0</v>
      </c>
      <c r="Q1309" s="240">
        <v>0</v>
      </c>
      <c r="R1309" s="240">
        <v>0</v>
      </c>
      <c r="S1309" s="240">
        <v>0</v>
      </c>
      <c r="T1309" s="240">
        <v>0</v>
      </c>
      <c r="U1309" s="240">
        <v>0</v>
      </c>
      <c r="V1309" s="240">
        <v>0</v>
      </c>
      <c r="W1309" s="240">
        <v>0</v>
      </c>
      <c r="X1309" s="240">
        <v>0</v>
      </c>
      <c r="Y1309" s="240">
        <v>0</v>
      </c>
      <c r="Z1309" s="240">
        <v>0</v>
      </c>
      <c r="AA1309" s="248">
        <v>0</v>
      </c>
      <c r="AB1309" s="93"/>
    </row>
    <row r="1310" spans="1:28" ht="19.5" customHeight="1" x14ac:dyDescent="0.15">
      <c r="A1310" s="194" t="s">
        <v>85</v>
      </c>
      <c r="B1310" s="198"/>
      <c r="C1310" s="198"/>
      <c r="D1310" s="189" t="s">
        <v>166</v>
      </c>
      <c r="E1310" s="189" t="s">
        <v>184</v>
      </c>
      <c r="F1310" s="240">
        <v>1.71</v>
      </c>
      <c r="G1310" s="240">
        <v>0</v>
      </c>
      <c r="H1310" s="240">
        <v>0</v>
      </c>
      <c r="I1310" s="240">
        <v>0</v>
      </c>
      <c r="J1310" s="240">
        <v>0</v>
      </c>
      <c r="K1310" s="240">
        <v>0</v>
      </c>
      <c r="L1310" s="240">
        <v>0</v>
      </c>
      <c r="M1310" s="240">
        <v>0</v>
      </c>
      <c r="N1310" s="240">
        <v>0</v>
      </c>
      <c r="O1310" s="240">
        <v>0</v>
      </c>
      <c r="P1310" s="240">
        <v>0</v>
      </c>
      <c r="Q1310" s="240">
        <v>0</v>
      </c>
      <c r="R1310" s="240">
        <v>0</v>
      </c>
      <c r="S1310" s="240">
        <v>0</v>
      </c>
      <c r="T1310" s="240">
        <v>0</v>
      </c>
      <c r="U1310" s="240">
        <v>0</v>
      </c>
      <c r="V1310" s="240">
        <v>0</v>
      </c>
      <c r="W1310" s="240">
        <v>0</v>
      </c>
      <c r="X1310" s="240">
        <v>0</v>
      </c>
      <c r="Y1310" s="240">
        <v>0</v>
      </c>
      <c r="Z1310" s="240">
        <v>0</v>
      </c>
      <c r="AA1310" s="248">
        <v>1.71</v>
      </c>
      <c r="AB1310" s="93"/>
    </row>
    <row r="1311" spans="1:28" ht="19.5" customHeight="1" x14ac:dyDescent="0.15">
      <c r="A1311" s="194"/>
      <c r="B1311" s="198"/>
      <c r="C1311" s="198" t="s">
        <v>162</v>
      </c>
      <c r="D1311" s="198"/>
      <c r="E1311" s="189" t="s">
        <v>150</v>
      </c>
      <c r="F1311" s="240">
        <v>0.495</v>
      </c>
      <c r="G1311" s="240">
        <v>0</v>
      </c>
      <c r="H1311" s="240">
        <v>0</v>
      </c>
      <c r="I1311" s="240">
        <v>0</v>
      </c>
      <c r="J1311" s="240">
        <v>0</v>
      </c>
      <c r="K1311" s="240">
        <v>0</v>
      </c>
      <c r="L1311" s="240">
        <v>0</v>
      </c>
      <c r="M1311" s="240">
        <v>0</v>
      </c>
      <c r="N1311" s="240">
        <v>0</v>
      </c>
      <c r="O1311" s="240">
        <v>0</v>
      </c>
      <c r="P1311" s="240">
        <v>0</v>
      </c>
      <c r="Q1311" s="240">
        <v>0</v>
      </c>
      <c r="R1311" s="240">
        <v>0</v>
      </c>
      <c r="S1311" s="240">
        <v>0</v>
      </c>
      <c r="T1311" s="240">
        <v>0</v>
      </c>
      <c r="U1311" s="240">
        <v>0</v>
      </c>
      <c r="V1311" s="240">
        <v>0</v>
      </c>
      <c r="W1311" s="240">
        <v>0</v>
      </c>
      <c r="X1311" s="240">
        <v>0</v>
      </c>
      <c r="Y1311" s="240">
        <v>0</v>
      </c>
      <c r="Z1311" s="240">
        <v>0</v>
      </c>
      <c r="AA1311" s="248">
        <v>0.495</v>
      </c>
      <c r="AB1311" s="93"/>
    </row>
    <row r="1312" spans="1:28" ht="19.5" customHeight="1" x14ac:dyDescent="0.15">
      <c r="A1312" s="194"/>
      <c r="B1312" s="198" t="s">
        <v>20</v>
      </c>
      <c r="C1312" s="198"/>
      <c r="D1312" s="189" t="s">
        <v>164</v>
      </c>
      <c r="E1312" s="189" t="s">
        <v>184</v>
      </c>
      <c r="F1312" s="240">
        <v>0</v>
      </c>
      <c r="G1312" s="240">
        <v>0</v>
      </c>
      <c r="H1312" s="240">
        <v>0</v>
      </c>
      <c r="I1312" s="240">
        <v>0</v>
      </c>
      <c r="J1312" s="240">
        <v>0</v>
      </c>
      <c r="K1312" s="240">
        <v>0</v>
      </c>
      <c r="L1312" s="240">
        <v>0</v>
      </c>
      <c r="M1312" s="240">
        <v>0</v>
      </c>
      <c r="N1312" s="240">
        <v>0</v>
      </c>
      <c r="O1312" s="240">
        <v>0</v>
      </c>
      <c r="P1312" s="240">
        <v>0</v>
      </c>
      <c r="Q1312" s="240">
        <v>0</v>
      </c>
      <c r="R1312" s="240">
        <v>0</v>
      </c>
      <c r="S1312" s="240">
        <v>0</v>
      </c>
      <c r="T1312" s="240">
        <v>0</v>
      </c>
      <c r="U1312" s="240">
        <v>0</v>
      </c>
      <c r="V1312" s="240">
        <v>0</v>
      </c>
      <c r="W1312" s="240">
        <v>0</v>
      </c>
      <c r="X1312" s="240">
        <v>0</v>
      </c>
      <c r="Y1312" s="240">
        <v>0</v>
      </c>
      <c r="Z1312" s="240">
        <v>0</v>
      </c>
      <c r="AA1312" s="248">
        <v>0</v>
      </c>
      <c r="AB1312" s="93"/>
    </row>
    <row r="1313" spans="1:28" ht="19.5" customHeight="1" x14ac:dyDescent="0.15">
      <c r="A1313" s="194"/>
      <c r="B1313" s="198"/>
      <c r="C1313" s="198"/>
      <c r="D1313" s="198"/>
      <c r="E1313" s="189" t="s">
        <v>150</v>
      </c>
      <c r="F1313" s="240">
        <v>0</v>
      </c>
      <c r="G1313" s="240">
        <v>0</v>
      </c>
      <c r="H1313" s="240">
        <v>0</v>
      </c>
      <c r="I1313" s="240">
        <v>0</v>
      </c>
      <c r="J1313" s="240">
        <v>0</v>
      </c>
      <c r="K1313" s="240">
        <v>0</v>
      </c>
      <c r="L1313" s="240">
        <v>0</v>
      </c>
      <c r="M1313" s="240">
        <v>0</v>
      </c>
      <c r="N1313" s="240">
        <v>0</v>
      </c>
      <c r="O1313" s="240">
        <v>0</v>
      </c>
      <c r="P1313" s="240">
        <v>0</v>
      </c>
      <c r="Q1313" s="240">
        <v>0</v>
      </c>
      <c r="R1313" s="240">
        <v>0</v>
      </c>
      <c r="S1313" s="240">
        <v>0</v>
      </c>
      <c r="T1313" s="240">
        <v>0</v>
      </c>
      <c r="U1313" s="240">
        <v>0</v>
      </c>
      <c r="V1313" s="240">
        <v>0</v>
      </c>
      <c r="W1313" s="240">
        <v>0</v>
      </c>
      <c r="X1313" s="240">
        <v>0</v>
      </c>
      <c r="Y1313" s="240">
        <v>0</v>
      </c>
      <c r="Z1313" s="240">
        <v>0</v>
      </c>
      <c r="AA1313" s="248">
        <v>0</v>
      </c>
      <c r="AB1313" s="93"/>
    </row>
    <row r="1314" spans="1:28" ht="19.5" customHeight="1" x14ac:dyDescent="0.15">
      <c r="A1314" s="194"/>
      <c r="B1314" s="197"/>
      <c r="C1314" s="193" t="s">
        <v>165</v>
      </c>
      <c r="D1314" s="188"/>
      <c r="E1314" s="189" t="s">
        <v>184</v>
      </c>
      <c r="F1314" s="240">
        <v>783.04</v>
      </c>
      <c r="G1314" s="240">
        <v>6.3</v>
      </c>
      <c r="H1314" s="240">
        <v>6.83</v>
      </c>
      <c r="I1314" s="240">
        <v>2.08</v>
      </c>
      <c r="J1314" s="240">
        <v>8.15</v>
      </c>
      <c r="K1314" s="240">
        <v>3.38</v>
      </c>
      <c r="L1314" s="240">
        <v>2.72</v>
      </c>
      <c r="M1314" s="240">
        <v>5.42</v>
      </c>
      <c r="N1314" s="240">
        <v>29.43</v>
      </c>
      <c r="O1314" s="240">
        <v>2.85</v>
      </c>
      <c r="P1314" s="240">
        <v>44.08</v>
      </c>
      <c r="Q1314" s="240">
        <v>93.3</v>
      </c>
      <c r="R1314" s="240">
        <v>158.28</v>
      </c>
      <c r="S1314" s="240">
        <v>289.19</v>
      </c>
      <c r="T1314" s="240">
        <v>60.24</v>
      </c>
      <c r="U1314" s="240">
        <v>38.69</v>
      </c>
      <c r="V1314" s="240">
        <v>15.73</v>
      </c>
      <c r="W1314" s="240">
        <v>15.42</v>
      </c>
      <c r="X1314" s="240">
        <v>0.95</v>
      </c>
      <c r="Y1314" s="240">
        <v>0</v>
      </c>
      <c r="Z1314" s="240">
        <v>0</v>
      </c>
      <c r="AA1314" s="248">
        <v>0</v>
      </c>
      <c r="AB1314" s="93"/>
    </row>
    <row r="1315" spans="1:28" ht="19.5" customHeight="1" thickBot="1" x14ac:dyDescent="0.2">
      <c r="A1315" s="199"/>
      <c r="B1315" s="200"/>
      <c r="C1315" s="200"/>
      <c r="D1315" s="201"/>
      <c r="E1315" s="202" t="s">
        <v>150</v>
      </c>
      <c r="F1315" s="240">
        <v>107.208</v>
      </c>
      <c r="G1315" s="251">
        <v>0</v>
      </c>
      <c r="H1315" s="250">
        <v>0</v>
      </c>
      <c r="I1315" s="250">
        <v>5.3999999999999999E-2</v>
      </c>
      <c r="J1315" s="250">
        <v>0.371</v>
      </c>
      <c r="K1315" s="250">
        <v>0.23699999999999999</v>
      </c>
      <c r="L1315" s="250">
        <v>0.245</v>
      </c>
      <c r="M1315" s="250">
        <v>0.54200000000000004</v>
      </c>
      <c r="N1315" s="250">
        <v>3.238</v>
      </c>
      <c r="O1315" s="250">
        <v>0.34399999999999997</v>
      </c>
      <c r="P1315" s="250">
        <v>5</v>
      </c>
      <c r="Q1315" s="250">
        <v>13.076000000000001</v>
      </c>
      <c r="R1315" s="250">
        <v>22.9510000000001</v>
      </c>
      <c r="S1315" s="250">
        <v>41.948</v>
      </c>
      <c r="T1315" s="250">
        <v>8.7959999999999994</v>
      </c>
      <c r="U1315" s="250">
        <v>5.6870000000000003</v>
      </c>
      <c r="V1315" s="250">
        <v>2.3109999999999999</v>
      </c>
      <c r="W1315" s="250">
        <v>2.2679999999999998</v>
      </c>
      <c r="X1315" s="250">
        <v>0.14000000000000001</v>
      </c>
      <c r="Y1315" s="250">
        <v>0</v>
      </c>
      <c r="Z1315" s="250">
        <v>0</v>
      </c>
      <c r="AA1315" s="249">
        <v>0</v>
      </c>
      <c r="AB1315" s="93"/>
    </row>
    <row r="1316" spans="1:28" ht="19.5" customHeight="1" x14ac:dyDescent="0.15">
      <c r="A1316" s="372" t="s">
        <v>119</v>
      </c>
      <c r="B1316" s="375" t="s">
        <v>120</v>
      </c>
      <c r="C1316" s="376"/>
      <c r="D1316" s="377"/>
      <c r="E1316" s="198" t="s">
        <v>184</v>
      </c>
      <c r="F1316" s="248">
        <v>63.4</v>
      </c>
    </row>
    <row r="1317" spans="1:28" ht="19.5" customHeight="1" x14ac:dyDescent="0.15">
      <c r="A1317" s="373"/>
      <c r="B1317" s="378" t="s">
        <v>206</v>
      </c>
      <c r="C1317" s="379"/>
      <c r="D1317" s="380"/>
      <c r="E1317" s="189" t="s">
        <v>184</v>
      </c>
      <c r="F1317" s="248">
        <v>54.94</v>
      </c>
    </row>
    <row r="1318" spans="1:28" ht="19.5" customHeight="1" x14ac:dyDescent="0.15">
      <c r="A1318" s="374"/>
      <c r="B1318" s="378" t="s">
        <v>207</v>
      </c>
      <c r="C1318" s="379"/>
      <c r="D1318" s="380"/>
      <c r="E1318" s="189" t="s">
        <v>184</v>
      </c>
      <c r="F1318" s="248">
        <v>8.4600000000000009</v>
      </c>
    </row>
    <row r="1319" spans="1:28" ht="19.5" customHeight="1" thickBot="1" x14ac:dyDescent="0.2">
      <c r="A1319" s="381" t="s">
        <v>205</v>
      </c>
      <c r="B1319" s="382"/>
      <c r="C1319" s="382"/>
      <c r="D1319" s="383"/>
      <c r="E1319" s="203" t="s">
        <v>184</v>
      </c>
      <c r="F1319" s="247">
        <v>0</v>
      </c>
    </row>
    <row r="1321" spans="1:28" ht="19.5" customHeight="1" x14ac:dyDescent="0.15">
      <c r="A1321" s="88" t="s">
        <v>387</v>
      </c>
      <c r="F1321" s="261" t="s">
        <v>514</v>
      </c>
    </row>
    <row r="1322" spans="1:28" ht="19.5" customHeight="1" thickBot="1" x14ac:dyDescent="0.2">
      <c r="A1322" s="369" t="s">
        <v>28</v>
      </c>
      <c r="B1322" s="371"/>
      <c r="C1322" s="371"/>
      <c r="D1322" s="371"/>
      <c r="E1322" s="371"/>
      <c r="F1322" s="371"/>
      <c r="G1322" s="371"/>
      <c r="H1322" s="371"/>
      <c r="I1322" s="371"/>
      <c r="J1322" s="371"/>
      <c r="K1322" s="371"/>
      <c r="L1322" s="371"/>
      <c r="M1322" s="371"/>
      <c r="N1322" s="371"/>
      <c r="O1322" s="371"/>
      <c r="P1322" s="371"/>
      <c r="Q1322" s="371"/>
      <c r="R1322" s="371"/>
      <c r="S1322" s="371"/>
      <c r="T1322" s="371"/>
      <c r="U1322" s="371"/>
      <c r="V1322" s="371"/>
      <c r="W1322" s="371"/>
      <c r="X1322" s="371"/>
      <c r="Y1322" s="371"/>
      <c r="Z1322" s="371"/>
      <c r="AA1322" s="371"/>
    </row>
    <row r="1323" spans="1:28" ht="19.5" customHeight="1" x14ac:dyDescent="0.15">
      <c r="A1323" s="185" t="s">
        <v>180</v>
      </c>
      <c r="B1323" s="186"/>
      <c r="C1323" s="186"/>
      <c r="D1323" s="186"/>
      <c r="E1323" s="186"/>
      <c r="F1323" s="90" t="s">
        <v>181</v>
      </c>
      <c r="G1323" s="91"/>
      <c r="H1323" s="91"/>
      <c r="I1323" s="91"/>
      <c r="J1323" s="91"/>
      <c r="K1323" s="91"/>
      <c r="L1323" s="91"/>
      <c r="M1323" s="91"/>
      <c r="N1323" s="91"/>
      <c r="O1323" s="91"/>
      <c r="P1323" s="91"/>
      <c r="Q1323" s="260"/>
      <c r="R1323" s="92"/>
      <c r="S1323" s="91"/>
      <c r="T1323" s="91"/>
      <c r="U1323" s="91"/>
      <c r="V1323" s="91"/>
      <c r="W1323" s="91"/>
      <c r="X1323" s="91"/>
      <c r="Y1323" s="91"/>
      <c r="Z1323" s="91"/>
      <c r="AA1323" s="259" t="s">
        <v>182</v>
      </c>
      <c r="AB1323" s="93"/>
    </row>
    <row r="1324" spans="1:28" ht="19.5" customHeight="1" x14ac:dyDescent="0.15">
      <c r="A1324" s="187" t="s">
        <v>183</v>
      </c>
      <c r="B1324" s="188"/>
      <c r="C1324" s="188"/>
      <c r="D1324" s="188"/>
      <c r="E1324" s="189" t="s">
        <v>184</v>
      </c>
      <c r="F1324" s="240">
        <v>1059.27</v>
      </c>
      <c r="G1324" s="256" t="s">
        <v>185</v>
      </c>
      <c r="H1324" s="256" t="s">
        <v>186</v>
      </c>
      <c r="I1324" s="256" t="s">
        <v>187</v>
      </c>
      <c r="J1324" s="256" t="s">
        <v>188</v>
      </c>
      <c r="K1324" s="256" t="s">
        <v>228</v>
      </c>
      <c r="L1324" s="256" t="s">
        <v>229</v>
      </c>
      <c r="M1324" s="256" t="s">
        <v>230</v>
      </c>
      <c r="N1324" s="256" t="s">
        <v>231</v>
      </c>
      <c r="O1324" s="256" t="s">
        <v>232</v>
      </c>
      <c r="P1324" s="256" t="s">
        <v>233</v>
      </c>
      <c r="Q1324" s="258" t="s">
        <v>234</v>
      </c>
      <c r="R1324" s="257" t="s">
        <v>235</v>
      </c>
      <c r="S1324" s="256" t="s">
        <v>236</v>
      </c>
      <c r="T1324" s="256" t="s">
        <v>237</v>
      </c>
      <c r="U1324" s="256" t="s">
        <v>238</v>
      </c>
      <c r="V1324" s="256" t="s">
        <v>239</v>
      </c>
      <c r="W1324" s="256" t="s">
        <v>42</v>
      </c>
      <c r="X1324" s="256" t="s">
        <v>147</v>
      </c>
      <c r="Y1324" s="256" t="s">
        <v>148</v>
      </c>
      <c r="Z1324" s="256" t="s">
        <v>149</v>
      </c>
      <c r="AA1324" s="253"/>
      <c r="AB1324" s="93"/>
    </row>
    <row r="1325" spans="1:28" ht="19.5" customHeight="1" x14ac:dyDescent="0.15">
      <c r="A1325" s="190"/>
      <c r="B1325" s="191"/>
      <c r="C1325" s="191"/>
      <c r="D1325" s="191"/>
      <c r="E1325" s="189" t="s">
        <v>150</v>
      </c>
      <c r="F1325" s="240">
        <v>274.79000000000002</v>
      </c>
      <c r="G1325" s="254"/>
      <c r="H1325" s="254"/>
      <c r="I1325" s="254"/>
      <c r="J1325" s="254"/>
      <c r="K1325" s="254"/>
      <c r="L1325" s="254"/>
      <c r="M1325" s="254"/>
      <c r="N1325" s="254"/>
      <c r="O1325" s="254"/>
      <c r="P1325" s="254"/>
      <c r="Q1325" s="255"/>
      <c r="R1325" s="94"/>
      <c r="S1325" s="254"/>
      <c r="T1325" s="254"/>
      <c r="U1325" s="254"/>
      <c r="V1325" s="254"/>
      <c r="W1325" s="254"/>
      <c r="X1325" s="254"/>
      <c r="Y1325" s="254"/>
      <c r="Z1325" s="254"/>
      <c r="AA1325" s="253" t="s">
        <v>151</v>
      </c>
      <c r="AB1325" s="93"/>
    </row>
    <row r="1326" spans="1:28" ht="19.5" customHeight="1" x14ac:dyDescent="0.15">
      <c r="A1326" s="192"/>
      <c r="B1326" s="193" t="s">
        <v>152</v>
      </c>
      <c r="C1326" s="188"/>
      <c r="D1326" s="188"/>
      <c r="E1326" s="189" t="s">
        <v>184</v>
      </c>
      <c r="F1326" s="240">
        <v>987.26</v>
      </c>
      <c r="G1326" s="240">
        <v>0</v>
      </c>
      <c r="H1326" s="240">
        <v>0</v>
      </c>
      <c r="I1326" s="240">
        <v>5.23</v>
      </c>
      <c r="J1326" s="240">
        <v>6.5</v>
      </c>
      <c r="K1326" s="240">
        <v>17.25</v>
      </c>
      <c r="L1326" s="240">
        <v>14.4</v>
      </c>
      <c r="M1326" s="240">
        <v>20.16</v>
      </c>
      <c r="N1326" s="240">
        <v>44.79</v>
      </c>
      <c r="O1326" s="240">
        <v>28.72</v>
      </c>
      <c r="P1326" s="240">
        <v>52.83</v>
      </c>
      <c r="Q1326" s="240">
        <v>57</v>
      </c>
      <c r="R1326" s="240">
        <v>113.43</v>
      </c>
      <c r="S1326" s="240">
        <v>185.31</v>
      </c>
      <c r="T1326" s="240">
        <v>149.63</v>
      </c>
      <c r="U1326" s="240">
        <v>135.4</v>
      </c>
      <c r="V1326" s="240">
        <v>67.92</v>
      </c>
      <c r="W1326" s="240">
        <v>44.7</v>
      </c>
      <c r="X1326" s="240">
        <v>10.63</v>
      </c>
      <c r="Y1326" s="240">
        <v>17.93</v>
      </c>
      <c r="Z1326" s="240">
        <v>6.15</v>
      </c>
      <c r="AA1326" s="248">
        <v>9.2799999999999994</v>
      </c>
      <c r="AB1326" s="93"/>
    </row>
    <row r="1327" spans="1:28" ht="19.5" customHeight="1" x14ac:dyDescent="0.15">
      <c r="A1327" s="194"/>
      <c r="B1327" s="195"/>
      <c r="C1327" s="191"/>
      <c r="D1327" s="191"/>
      <c r="E1327" s="189" t="s">
        <v>150</v>
      </c>
      <c r="F1327" s="240">
        <v>274.79000000000002</v>
      </c>
      <c r="G1327" s="240">
        <v>0</v>
      </c>
      <c r="H1327" s="240">
        <v>0</v>
      </c>
      <c r="I1327" s="240">
        <v>0.20899999999999999</v>
      </c>
      <c r="J1327" s="240">
        <v>0.47599999999999998</v>
      </c>
      <c r="K1327" s="240">
        <v>1.885</v>
      </c>
      <c r="L1327" s="240">
        <v>2.6720000000000002</v>
      </c>
      <c r="M1327" s="240">
        <v>4.157</v>
      </c>
      <c r="N1327" s="240">
        <v>8.9640000000000004</v>
      </c>
      <c r="O1327" s="240">
        <v>8.2620000000000005</v>
      </c>
      <c r="P1327" s="240">
        <v>16.702000000000002</v>
      </c>
      <c r="Q1327" s="240">
        <v>19.974</v>
      </c>
      <c r="R1327" s="240">
        <v>36.744</v>
      </c>
      <c r="S1327" s="240">
        <v>51.253999999999998</v>
      </c>
      <c r="T1327" s="240">
        <v>39.319000000000003</v>
      </c>
      <c r="U1327" s="240">
        <v>34.874000000000002</v>
      </c>
      <c r="V1327" s="240">
        <v>17.795000000000002</v>
      </c>
      <c r="W1327" s="240">
        <v>14.946</v>
      </c>
      <c r="X1327" s="240">
        <v>4.3259999999999996</v>
      </c>
      <c r="Y1327" s="240">
        <v>6.1239999999999997</v>
      </c>
      <c r="Z1327" s="240">
        <v>2.5219999999999998</v>
      </c>
      <c r="AA1327" s="248">
        <v>3.585</v>
      </c>
      <c r="AB1327" s="93"/>
    </row>
    <row r="1328" spans="1:28" ht="19.5" customHeight="1" x14ac:dyDescent="0.15">
      <c r="A1328" s="194"/>
      <c r="B1328" s="196"/>
      <c r="C1328" s="193" t="s">
        <v>152</v>
      </c>
      <c r="D1328" s="188"/>
      <c r="E1328" s="189" t="s">
        <v>184</v>
      </c>
      <c r="F1328" s="240">
        <v>591.85</v>
      </c>
      <c r="G1328" s="240">
        <v>0</v>
      </c>
      <c r="H1328" s="240">
        <v>0</v>
      </c>
      <c r="I1328" s="240">
        <v>5.23</v>
      </c>
      <c r="J1328" s="240">
        <v>3.32</v>
      </c>
      <c r="K1328" s="240">
        <v>8.4600000000000009</v>
      </c>
      <c r="L1328" s="240">
        <v>12.74</v>
      </c>
      <c r="M1328" s="240">
        <v>15.35</v>
      </c>
      <c r="N1328" s="240">
        <v>22.4</v>
      </c>
      <c r="O1328" s="240">
        <v>24.31</v>
      </c>
      <c r="P1328" s="240">
        <v>48.62</v>
      </c>
      <c r="Q1328" s="240">
        <v>51.87</v>
      </c>
      <c r="R1328" s="240">
        <v>86.72</v>
      </c>
      <c r="S1328" s="240">
        <v>99.4</v>
      </c>
      <c r="T1328" s="240">
        <v>68.150000000000006</v>
      </c>
      <c r="U1328" s="240">
        <v>53.95</v>
      </c>
      <c r="V1328" s="240">
        <v>24.62</v>
      </c>
      <c r="W1328" s="240">
        <v>29.22</v>
      </c>
      <c r="X1328" s="240">
        <v>10.41</v>
      </c>
      <c r="Y1328" s="240">
        <v>12.58</v>
      </c>
      <c r="Z1328" s="240">
        <v>6.15</v>
      </c>
      <c r="AA1328" s="248">
        <v>8.35</v>
      </c>
      <c r="AB1328" s="93"/>
    </row>
    <row r="1329" spans="1:28" ht="19.5" customHeight="1" x14ac:dyDescent="0.15">
      <c r="A1329" s="194"/>
      <c r="B1329" s="197"/>
      <c r="C1329" s="197"/>
      <c r="D1329" s="191"/>
      <c r="E1329" s="189" t="s">
        <v>150</v>
      </c>
      <c r="F1329" s="240">
        <v>215.178</v>
      </c>
      <c r="G1329" s="240">
        <v>0</v>
      </c>
      <c r="H1329" s="240">
        <v>0</v>
      </c>
      <c r="I1329" s="240">
        <v>0.20899999999999999</v>
      </c>
      <c r="J1329" s="240">
        <v>0.308</v>
      </c>
      <c r="K1329" s="240">
        <v>1.268</v>
      </c>
      <c r="L1329" s="240">
        <v>2.5209999999999999</v>
      </c>
      <c r="M1329" s="240">
        <v>3.6760000000000002</v>
      </c>
      <c r="N1329" s="240">
        <v>6.4989999999999997</v>
      </c>
      <c r="O1329" s="240">
        <v>7.7329999999999997</v>
      </c>
      <c r="P1329" s="240">
        <v>16.152999999999999</v>
      </c>
      <c r="Q1329" s="240">
        <v>19.204000000000001</v>
      </c>
      <c r="R1329" s="240">
        <v>32.799999999999997</v>
      </c>
      <c r="S1329" s="240">
        <v>38.353999999999999</v>
      </c>
      <c r="T1329" s="240">
        <v>26.893000000000001</v>
      </c>
      <c r="U1329" s="240">
        <v>22.126000000000001</v>
      </c>
      <c r="V1329" s="240">
        <v>10.103</v>
      </c>
      <c r="W1329" s="240">
        <v>11.984999999999999</v>
      </c>
      <c r="X1329" s="240">
        <v>4.2690000000000001</v>
      </c>
      <c r="Y1329" s="240">
        <v>5.157</v>
      </c>
      <c r="Z1329" s="240">
        <v>2.5219999999999998</v>
      </c>
      <c r="AA1329" s="248">
        <v>3.3980000000000001</v>
      </c>
      <c r="AB1329" s="93"/>
    </row>
    <row r="1330" spans="1:28" ht="19.5" customHeight="1" x14ac:dyDescent="0.15">
      <c r="A1330" s="194"/>
      <c r="B1330" s="198"/>
      <c r="C1330" s="189"/>
      <c r="D1330" s="189" t="s">
        <v>153</v>
      </c>
      <c r="E1330" s="189" t="s">
        <v>184</v>
      </c>
      <c r="F1330" s="240">
        <v>589.41999999999996</v>
      </c>
      <c r="G1330" s="240">
        <v>0</v>
      </c>
      <c r="H1330" s="240">
        <v>0</v>
      </c>
      <c r="I1330" s="240">
        <v>5.23</v>
      </c>
      <c r="J1330" s="240">
        <v>3.32</v>
      </c>
      <c r="K1330" s="240">
        <v>7.4</v>
      </c>
      <c r="L1330" s="240">
        <v>12.15</v>
      </c>
      <c r="M1330" s="240">
        <v>15.09</v>
      </c>
      <c r="N1330" s="240">
        <v>22.4</v>
      </c>
      <c r="O1330" s="240">
        <v>24.14</v>
      </c>
      <c r="P1330" s="240">
        <v>48.62</v>
      </c>
      <c r="Q1330" s="240">
        <v>51.87</v>
      </c>
      <c r="R1330" s="240">
        <v>86.61</v>
      </c>
      <c r="S1330" s="240">
        <v>99.16</v>
      </c>
      <c r="T1330" s="240">
        <v>68.150000000000006</v>
      </c>
      <c r="U1330" s="240">
        <v>53.95</v>
      </c>
      <c r="V1330" s="240">
        <v>24.62</v>
      </c>
      <c r="W1330" s="240">
        <v>29.22</v>
      </c>
      <c r="X1330" s="240">
        <v>10.41</v>
      </c>
      <c r="Y1330" s="240">
        <v>12.58</v>
      </c>
      <c r="Z1330" s="240">
        <v>6.15</v>
      </c>
      <c r="AA1330" s="248">
        <v>8.35</v>
      </c>
      <c r="AB1330" s="93"/>
    </row>
    <row r="1331" spans="1:28" ht="19.5" customHeight="1" x14ac:dyDescent="0.15">
      <c r="A1331" s="194"/>
      <c r="B1331" s="198" t="s">
        <v>154</v>
      </c>
      <c r="C1331" s="198"/>
      <c r="D1331" s="198"/>
      <c r="E1331" s="189" t="s">
        <v>150</v>
      </c>
      <c r="F1331" s="240">
        <v>214.904</v>
      </c>
      <c r="G1331" s="240">
        <v>0</v>
      </c>
      <c r="H1331" s="240">
        <v>0</v>
      </c>
      <c r="I1331" s="240">
        <v>0.20899999999999999</v>
      </c>
      <c r="J1331" s="240">
        <v>0.308</v>
      </c>
      <c r="K1331" s="240">
        <v>1.194</v>
      </c>
      <c r="L1331" s="240">
        <v>2.468</v>
      </c>
      <c r="M1331" s="240">
        <v>3.65</v>
      </c>
      <c r="N1331" s="240">
        <v>6.4989999999999997</v>
      </c>
      <c r="O1331" s="240">
        <v>7.69</v>
      </c>
      <c r="P1331" s="240">
        <v>16.152999999999999</v>
      </c>
      <c r="Q1331" s="240">
        <v>19.204000000000001</v>
      </c>
      <c r="R1331" s="240">
        <v>32.789000000000001</v>
      </c>
      <c r="S1331" s="240">
        <v>38.286999999999999</v>
      </c>
      <c r="T1331" s="240">
        <v>26.893000000000001</v>
      </c>
      <c r="U1331" s="240">
        <v>22.126000000000001</v>
      </c>
      <c r="V1331" s="240">
        <v>10.103</v>
      </c>
      <c r="W1331" s="240">
        <v>11.984999999999999</v>
      </c>
      <c r="X1331" s="240">
        <v>4.2690000000000001</v>
      </c>
      <c r="Y1331" s="240">
        <v>5.157</v>
      </c>
      <c r="Z1331" s="240">
        <v>2.5219999999999998</v>
      </c>
      <c r="AA1331" s="248">
        <v>3.3980000000000001</v>
      </c>
      <c r="AB1331" s="93"/>
    </row>
    <row r="1332" spans="1:28" ht="19.5" customHeight="1" x14ac:dyDescent="0.15">
      <c r="A1332" s="194" t="s">
        <v>155</v>
      </c>
      <c r="B1332" s="198"/>
      <c r="C1332" s="198" t="s">
        <v>10</v>
      </c>
      <c r="D1332" s="189" t="s">
        <v>156</v>
      </c>
      <c r="E1332" s="189" t="s">
        <v>184</v>
      </c>
      <c r="F1332" s="240">
        <v>574.32000000000005</v>
      </c>
      <c r="G1332" s="240">
        <v>0</v>
      </c>
      <c r="H1332" s="240">
        <v>0</v>
      </c>
      <c r="I1332" s="240">
        <v>3.21</v>
      </c>
      <c r="J1332" s="240">
        <v>2.4900000000000002</v>
      </c>
      <c r="K1332" s="240">
        <v>6.69</v>
      </c>
      <c r="L1332" s="240">
        <v>10.42</v>
      </c>
      <c r="M1332" s="240">
        <v>13.52</v>
      </c>
      <c r="N1332" s="240">
        <v>22.4</v>
      </c>
      <c r="O1332" s="240">
        <v>24.14</v>
      </c>
      <c r="P1332" s="240">
        <v>46.68</v>
      </c>
      <c r="Q1332" s="240">
        <v>51.87</v>
      </c>
      <c r="R1332" s="240">
        <v>86.06</v>
      </c>
      <c r="S1332" s="240">
        <v>96.4</v>
      </c>
      <c r="T1332" s="240">
        <v>65.430000000000007</v>
      </c>
      <c r="U1332" s="240">
        <v>53.95</v>
      </c>
      <c r="V1332" s="240">
        <v>24.62</v>
      </c>
      <c r="W1332" s="240">
        <v>29.22</v>
      </c>
      <c r="X1332" s="240">
        <v>10.41</v>
      </c>
      <c r="Y1332" s="240">
        <v>12.58</v>
      </c>
      <c r="Z1332" s="240">
        <v>6.15</v>
      </c>
      <c r="AA1332" s="248">
        <v>8.08</v>
      </c>
      <c r="AB1332" s="93"/>
    </row>
    <row r="1333" spans="1:28" ht="19.5" customHeight="1" x14ac:dyDescent="0.15">
      <c r="A1333" s="194"/>
      <c r="B1333" s="198"/>
      <c r="C1333" s="198"/>
      <c r="D1333" s="198"/>
      <c r="E1333" s="189" t="s">
        <v>150</v>
      </c>
      <c r="F1333" s="240">
        <v>212.31</v>
      </c>
      <c r="G1333" s="240">
        <v>0</v>
      </c>
      <c r="H1333" s="240">
        <v>0</v>
      </c>
      <c r="I1333" s="240">
        <v>0.20899999999999999</v>
      </c>
      <c r="J1333" s="240">
        <v>0.29899999999999999</v>
      </c>
      <c r="K1333" s="240">
        <v>1.1379999999999999</v>
      </c>
      <c r="L1333" s="240">
        <v>2.1909999999999998</v>
      </c>
      <c r="M1333" s="240">
        <v>3.387</v>
      </c>
      <c r="N1333" s="240">
        <v>6.4989999999999997</v>
      </c>
      <c r="O1333" s="240">
        <v>7.69</v>
      </c>
      <c r="P1333" s="240">
        <v>15.766</v>
      </c>
      <c r="Q1333" s="240">
        <v>19.204000000000001</v>
      </c>
      <c r="R1333" s="240">
        <v>32.661999999999999</v>
      </c>
      <c r="S1333" s="240">
        <v>37.604999999999997</v>
      </c>
      <c r="T1333" s="240">
        <v>26.17</v>
      </c>
      <c r="U1333" s="240">
        <v>22.126000000000001</v>
      </c>
      <c r="V1333" s="240">
        <v>10.103</v>
      </c>
      <c r="W1333" s="240">
        <v>11.984999999999999</v>
      </c>
      <c r="X1333" s="240">
        <v>4.2690000000000001</v>
      </c>
      <c r="Y1333" s="240">
        <v>5.157</v>
      </c>
      <c r="Z1333" s="240">
        <v>2.5219999999999998</v>
      </c>
      <c r="AA1333" s="248">
        <v>3.3279999999999998</v>
      </c>
      <c r="AB1333" s="93"/>
    </row>
    <row r="1334" spans="1:28" ht="19.5" customHeight="1" x14ac:dyDescent="0.15">
      <c r="A1334" s="194"/>
      <c r="B1334" s="198"/>
      <c r="C1334" s="198"/>
      <c r="D1334" s="189" t="s">
        <v>157</v>
      </c>
      <c r="E1334" s="189" t="s">
        <v>184</v>
      </c>
      <c r="F1334" s="240">
        <v>5.6</v>
      </c>
      <c r="G1334" s="240">
        <v>0</v>
      </c>
      <c r="H1334" s="240">
        <v>0</v>
      </c>
      <c r="I1334" s="240">
        <v>0</v>
      </c>
      <c r="J1334" s="240">
        <v>0</v>
      </c>
      <c r="K1334" s="240">
        <v>0.1</v>
      </c>
      <c r="L1334" s="240">
        <v>0</v>
      </c>
      <c r="M1334" s="240">
        <v>0.68</v>
      </c>
      <c r="N1334" s="240">
        <v>0</v>
      </c>
      <c r="O1334" s="240">
        <v>0</v>
      </c>
      <c r="P1334" s="240">
        <v>1.94</v>
      </c>
      <c r="Q1334" s="240">
        <v>0</v>
      </c>
      <c r="R1334" s="240">
        <v>0.55000000000000004</v>
      </c>
      <c r="S1334" s="240">
        <v>1.42</v>
      </c>
      <c r="T1334" s="240">
        <v>0.91</v>
      </c>
      <c r="U1334" s="240">
        <v>0</v>
      </c>
      <c r="V1334" s="240">
        <v>0</v>
      </c>
      <c r="W1334" s="240">
        <v>0</v>
      </c>
      <c r="X1334" s="240">
        <v>0</v>
      </c>
      <c r="Y1334" s="240">
        <v>0</v>
      </c>
      <c r="Z1334" s="240">
        <v>0</v>
      </c>
      <c r="AA1334" s="248">
        <v>0</v>
      </c>
      <c r="AB1334" s="93"/>
    </row>
    <row r="1335" spans="1:28" ht="19.5" customHeight="1" x14ac:dyDescent="0.15">
      <c r="A1335" s="194"/>
      <c r="B1335" s="198"/>
      <c r="C1335" s="198"/>
      <c r="D1335" s="198"/>
      <c r="E1335" s="189" t="s">
        <v>150</v>
      </c>
      <c r="F1335" s="240">
        <v>1.1870000000000001</v>
      </c>
      <c r="G1335" s="240">
        <v>0</v>
      </c>
      <c r="H1335" s="240">
        <v>0</v>
      </c>
      <c r="I1335" s="240">
        <v>0</v>
      </c>
      <c r="J1335" s="240">
        <v>0</v>
      </c>
      <c r="K1335" s="240">
        <v>0.01</v>
      </c>
      <c r="L1335" s="240">
        <v>0</v>
      </c>
      <c r="M1335" s="240">
        <v>9.5000000000000001E-2</v>
      </c>
      <c r="N1335" s="240">
        <v>0</v>
      </c>
      <c r="O1335" s="240">
        <v>0</v>
      </c>
      <c r="P1335" s="240">
        <v>0.38700000000000001</v>
      </c>
      <c r="Q1335" s="240">
        <v>0</v>
      </c>
      <c r="R1335" s="240">
        <v>0.127</v>
      </c>
      <c r="S1335" s="240">
        <v>0.34100000000000003</v>
      </c>
      <c r="T1335" s="240">
        <v>0.22700000000000001</v>
      </c>
      <c r="U1335" s="240">
        <v>0</v>
      </c>
      <c r="V1335" s="240">
        <v>0</v>
      </c>
      <c r="W1335" s="240">
        <v>0</v>
      </c>
      <c r="X1335" s="240">
        <v>0</v>
      </c>
      <c r="Y1335" s="240">
        <v>0</v>
      </c>
      <c r="Z1335" s="240">
        <v>0</v>
      </c>
      <c r="AA1335" s="248">
        <v>0</v>
      </c>
      <c r="AB1335" s="93"/>
    </row>
    <row r="1336" spans="1:28" ht="19.5" customHeight="1" x14ac:dyDescent="0.15">
      <c r="A1336" s="194"/>
      <c r="B1336" s="198" t="s">
        <v>158</v>
      </c>
      <c r="C1336" s="198" t="s">
        <v>159</v>
      </c>
      <c r="D1336" s="189" t="s">
        <v>160</v>
      </c>
      <c r="E1336" s="189" t="s">
        <v>184</v>
      </c>
      <c r="F1336" s="240">
        <v>1.88</v>
      </c>
      <c r="G1336" s="240">
        <v>0</v>
      </c>
      <c r="H1336" s="240">
        <v>0</v>
      </c>
      <c r="I1336" s="240">
        <v>0</v>
      </c>
      <c r="J1336" s="240">
        <v>0</v>
      </c>
      <c r="K1336" s="240">
        <v>0</v>
      </c>
      <c r="L1336" s="240">
        <v>0</v>
      </c>
      <c r="M1336" s="240">
        <v>0</v>
      </c>
      <c r="N1336" s="240">
        <v>0</v>
      </c>
      <c r="O1336" s="240">
        <v>0</v>
      </c>
      <c r="P1336" s="240">
        <v>0</v>
      </c>
      <c r="Q1336" s="240">
        <v>0</v>
      </c>
      <c r="R1336" s="240">
        <v>0</v>
      </c>
      <c r="S1336" s="240">
        <v>0.88</v>
      </c>
      <c r="T1336" s="240">
        <v>0.73</v>
      </c>
      <c r="U1336" s="240">
        <v>0</v>
      </c>
      <c r="V1336" s="240">
        <v>0</v>
      </c>
      <c r="W1336" s="240">
        <v>0</v>
      </c>
      <c r="X1336" s="240">
        <v>0</v>
      </c>
      <c r="Y1336" s="240">
        <v>0</v>
      </c>
      <c r="Z1336" s="240">
        <v>0</v>
      </c>
      <c r="AA1336" s="248">
        <v>0.27</v>
      </c>
      <c r="AB1336" s="93"/>
    </row>
    <row r="1337" spans="1:28" ht="19.5" customHeight="1" x14ac:dyDescent="0.15">
      <c r="A1337" s="194"/>
      <c r="B1337" s="198"/>
      <c r="C1337" s="198"/>
      <c r="D1337" s="198"/>
      <c r="E1337" s="189" t="s">
        <v>150</v>
      </c>
      <c r="F1337" s="240">
        <v>0.46400000000000002</v>
      </c>
      <c r="G1337" s="240">
        <v>0</v>
      </c>
      <c r="H1337" s="240">
        <v>0</v>
      </c>
      <c r="I1337" s="240">
        <v>0</v>
      </c>
      <c r="J1337" s="240">
        <v>0</v>
      </c>
      <c r="K1337" s="240">
        <v>0</v>
      </c>
      <c r="L1337" s="240">
        <v>0</v>
      </c>
      <c r="M1337" s="240">
        <v>0</v>
      </c>
      <c r="N1337" s="240">
        <v>0</v>
      </c>
      <c r="O1337" s="240">
        <v>0</v>
      </c>
      <c r="P1337" s="240">
        <v>0</v>
      </c>
      <c r="Q1337" s="240">
        <v>0</v>
      </c>
      <c r="R1337" s="240">
        <v>0</v>
      </c>
      <c r="S1337" s="240">
        <v>0.21099999999999999</v>
      </c>
      <c r="T1337" s="240">
        <v>0.183</v>
      </c>
      <c r="U1337" s="240">
        <v>0</v>
      </c>
      <c r="V1337" s="240">
        <v>0</v>
      </c>
      <c r="W1337" s="240">
        <v>0</v>
      </c>
      <c r="X1337" s="240">
        <v>0</v>
      </c>
      <c r="Y1337" s="240">
        <v>0</v>
      </c>
      <c r="Z1337" s="240">
        <v>0</v>
      </c>
      <c r="AA1337" s="248">
        <v>7.0000000000000007E-2</v>
      </c>
      <c r="AB1337" s="93"/>
    </row>
    <row r="1338" spans="1:28" ht="19.5" customHeight="1" x14ac:dyDescent="0.15">
      <c r="A1338" s="194"/>
      <c r="B1338" s="198"/>
      <c r="C1338" s="198"/>
      <c r="D1338" s="189" t="s">
        <v>161</v>
      </c>
      <c r="E1338" s="189" t="s">
        <v>184</v>
      </c>
      <c r="F1338" s="240">
        <v>3.18</v>
      </c>
      <c r="G1338" s="240">
        <v>0</v>
      </c>
      <c r="H1338" s="240">
        <v>0</v>
      </c>
      <c r="I1338" s="240">
        <v>2.02</v>
      </c>
      <c r="J1338" s="240">
        <v>0.83</v>
      </c>
      <c r="K1338" s="240">
        <v>0.33</v>
      </c>
      <c r="L1338" s="240">
        <v>0</v>
      </c>
      <c r="M1338" s="240">
        <v>0</v>
      </c>
      <c r="N1338" s="240">
        <v>0</v>
      </c>
      <c r="O1338" s="240">
        <v>0</v>
      </c>
      <c r="P1338" s="240">
        <v>0</v>
      </c>
      <c r="Q1338" s="240">
        <v>0</v>
      </c>
      <c r="R1338" s="240">
        <v>0</v>
      </c>
      <c r="S1338" s="240">
        <v>0</v>
      </c>
      <c r="T1338" s="240">
        <v>0</v>
      </c>
      <c r="U1338" s="240">
        <v>0</v>
      </c>
      <c r="V1338" s="240">
        <v>0</v>
      </c>
      <c r="W1338" s="240">
        <v>0</v>
      </c>
      <c r="X1338" s="240">
        <v>0</v>
      </c>
      <c r="Y1338" s="240">
        <v>0</v>
      </c>
      <c r="Z1338" s="240">
        <v>0</v>
      </c>
      <c r="AA1338" s="248">
        <v>0</v>
      </c>
      <c r="AB1338" s="93"/>
    </row>
    <row r="1339" spans="1:28" ht="19.5" customHeight="1" x14ac:dyDescent="0.15">
      <c r="A1339" s="194"/>
      <c r="B1339" s="198"/>
      <c r="C1339" s="198"/>
      <c r="D1339" s="198"/>
      <c r="E1339" s="189" t="s">
        <v>150</v>
      </c>
      <c r="F1339" s="240">
        <v>1.7999999999999999E-2</v>
      </c>
      <c r="G1339" s="240">
        <v>0</v>
      </c>
      <c r="H1339" s="240">
        <v>0</v>
      </c>
      <c r="I1339" s="240">
        <v>0</v>
      </c>
      <c r="J1339" s="240">
        <v>8.9999999999999993E-3</v>
      </c>
      <c r="K1339" s="240">
        <v>8.9999999999999993E-3</v>
      </c>
      <c r="L1339" s="240">
        <v>0</v>
      </c>
      <c r="M1339" s="240">
        <v>0</v>
      </c>
      <c r="N1339" s="240">
        <v>0</v>
      </c>
      <c r="O1339" s="240">
        <v>0</v>
      </c>
      <c r="P1339" s="240">
        <v>0</v>
      </c>
      <c r="Q1339" s="240">
        <v>0</v>
      </c>
      <c r="R1339" s="240">
        <v>0</v>
      </c>
      <c r="S1339" s="240">
        <v>0</v>
      </c>
      <c r="T1339" s="240">
        <v>0</v>
      </c>
      <c r="U1339" s="240">
        <v>0</v>
      </c>
      <c r="V1339" s="240">
        <v>0</v>
      </c>
      <c r="W1339" s="240">
        <v>0</v>
      </c>
      <c r="X1339" s="240">
        <v>0</v>
      </c>
      <c r="Y1339" s="240">
        <v>0</v>
      </c>
      <c r="Z1339" s="240">
        <v>0</v>
      </c>
      <c r="AA1339" s="248">
        <v>0</v>
      </c>
      <c r="AB1339" s="93"/>
    </row>
    <row r="1340" spans="1:28" ht="19.5" customHeight="1" x14ac:dyDescent="0.15">
      <c r="A1340" s="194"/>
      <c r="B1340" s="198"/>
      <c r="C1340" s="198" t="s">
        <v>162</v>
      </c>
      <c r="D1340" s="189" t="s">
        <v>163</v>
      </c>
      <c r="E1340" s="189" t="s">
        <v>184</v>
      </c>
      <c r="F1340" s="240">
        <v>4.4400000000000004</v>
      </c>
      <c r="G1340" s="240">
        <v>0</v>
      </c>
      <c r="H1340" s="240">
        <v>0</v>
      </c>
      <c r="I1340" s="240">
        <v>0</v>
      </c>
      <c r="J1340" s="240">
        <v>0</v>
      </c>
      <c r="K1340" s="240">
        <v>0.28000000000000003</v>
      </c>
      <c r="L1340" s="240">
        <v>1.73</v>
      </c>
      <c r="M1340" s="240">
        <v>0.89</v>
      </c>
      <c r="N1340" s="240">
        <v>0</v>
      </c>
      <c r="O1340" s="240">
        <v>0</v>
      </c>
      <c r="P1340" s="240">
        <v>0</v>
      </c>
      <c r="Q1340" s="240">
        <v>0</v>
      </c>
      <c r="R1340" s="240">
        <v>0</v>
      </c>
      <c r="S1340" s="240">
        <v>0.46</v>
      </c>
      <c r="T1340" s="240">
        <v>1.08</v>
      </c>
      <c r="U1340" s="240">
        <v>0</v>
      </c>
      <c r="V1340" s="240">
        <v>0</v>
      </c>
      <c r="W1340" s="240">
        <v>0</v>
      </c>
      <c r="X1340" s="240">
        <v>0</v>
      </c>
      <c r="Y1340" s="240">
        <v>0</v>
      </c>
      <c r="Z1340" s="240">
        <v>0</v>
      </c>
      <c r="AA1340" s="248">
        <v>0</v>
      </c>
      <c r="AB1340" s="93"/>
    </row>
    <row r="1341" spans="1:28" ht="19.5" customHeight="1" x14ac:dyDescent="0.15">
      <c r="A1341" s="194"/>
      <c r="B1341" s="198" t="s">
        <v>20</v>
      </c>
      <c r="C1341" s="198"/>
      <c r="D1341" s="198"/>
      <c r="E1341" s="189" t="s">
        <v>150</v>
      </c>
      <c r="F1341" s="240">
        <v>0.92500000000000004</v>
      </c>
      <c r="G1341" s="240">
        <v>0</v>
      </c>
      <c r="H1341" s="240">
        <v>0</v>
      </c>
      <c r="I1341" s="240">
        <v>0</v>
      </c>
      <c r="J1341" s="240">
        <v>0</v>
      </c>
      <c r="K1341" s="240">
        <v>3.6999999999999998E-2</v>
      </c>
      <c r="L1341" s="240">
        <v>0.27700000000000002</v>
      </c>
      <c r="M1341" s="240">
        <v>0.16800000000000001</v>
      </c>
      <c r="N1341" s="240">
        <v>0</v>
      </c>
      <c r="O1341" s="240">
        <v>0</v>
      </c>
      <c r="P1341" s="240">
        <v>0</v>
      </c>
      <c r="Q1341" s="240">
        <v>0</v>
      </c>
      <c r="R1341" s="240">
        <v>0</v>
      </c>
      <c r="S1341" s="240">
        <v>0.13</v>
      </c>
      <c r="T1341" s="240">
        <v>0.313</v>
      </c>
      <c r="U1341" s="240">
        <v>0</v>
      </c>
      <c r="V1341" s="240">
        <v>0</v>
      </c>
      <c r="W1341" s="240">
        <v>0</v>
      </c>
      <c r="X1341" s="240">
        <v>0</v>
      </c>
      <c r="Y1341" s="240">
        <v>0</v>
      </c>
      <c r="Z1341" s="240">
        <v>0</v>
      </c>
      <c r="AA1341" s="248">
        <v>0</v>
      </c>
      <c r="AB1341" s="93"/>
    </row>
    <row r="1342" spans="1:28" ht="19.5" customHeight="1" x14ac:dyDescent="0.15">
      <c r="A1342" s="194"/>
      <c r="B1342" s="198"/>
      <c r="C1342" s="198"/>
      <c r="D1342" s="189" t="s">
        <v>164</v>
      </c>
      <c r="E1342" s="189" t="s">
        <v>184</v>
      </c>
      <c r="F1342" s="240">
        <v>0</v>
      </c>
      <c r="G1342" s="240">
        <v>0</v>
      </c>
      <c r="H1342" s="240">
        <v>0</v>
      </c>
      <c r="I1342" s="240">
        <v>0</v>
      </c>
      <c r="J1342" s="240">
        <v>0</v>
      </c>
      <c r="K1342" s="240">
        <v>0</v>
      </c>
      <c r="L1342" s="240">
        <v>0</v>
      </c>
      <c r="M1342" s="240">
        <v>0</v>
      </c>
      <c r="N1342" s="240">
        <v>0</v>
      </c>
      <c r="O1342" s="240">
        <v>0</v>
      </c>
      <c r="P1342" s="240">
        <v>0</v>
      </c>
      <c r="Q1342" s="240">
        <v>0</v>
      </c>
      <c r="R1342" s="240">
        <v>0</v>
      </c>
      <c r="S1342" s="240">
        <v>0</v>
      </c>
      <c r="T1342" s="240">
        <v>0</v>
      </c>
      <c r="U1342" s="240">
        <v>0</v>
      </c>
      <c r="V1342" s="240">
        <v>0</v>
      </c>
      <c r="W1342" s="240">
        <v>0</v>
      </c>
      <c r="X1342" s="240">
        <v>0</v>
      </c>
      <c r="Y1342" s="240">
        <v>0</v>
      </c>
      <c r="Z1342" s="240">
        <v>0</v>
      </c>
      <c r="AA1342" s="248">
        <v>0</v>
      </c>
      <c r="AB1342" s="93"/>
    </row>
    <row r="1343" spans="1:28" ht="19.5" customHeight="1" x14ac:dyDescent="0.15">
      <c r="A1343" s="194" t="s">
        <v>227</v>
      </c>
      <c r="B1343" s="198"/>
      <c r="C1343" s="198"/>
      <c r="D1343" s="198"/>
      <c r="E1343" s="189" t="s">
        <v>150</v>
      </c>
      <c r="F1343" s="240">
        <v>0</v>
      </c>
      <c r="G1343" s="240">
        <v>0</v>
      </c>
      <c r="H1343" s="240">
        <v>0</v>
      </c>
      <c r="I1343" s="240">
        <v>0</v>
      </c>
      <c r="J1343" s="240">
        <v>0</v>
      </c>
      <c r="K1343" s="240">
        <v>0</v>
      </c>
      <c r="L1343" s="240">
        <v>0</v>
      </c>
      <c r="M1343" s="240">
        <v>0</v>
      </c>
      <c r="N1343" s="240">
        <v>0</v>
      </c>
      <c r="O1343" s="240">
        <v>0</v>
      </c>
      <c r="P1343" s="240">
        <v>0</v>
      </c>
      <c r="Q1343" s="240">
        <v>0</v>
      </c>
      <c r="R1343" s="240">
        <v>0</v>
      </c>
      <c r="S1343" s="240">
        <v>0</v>
      </c>
      <c r="T1343" s="240">
        <v>0</v>
      </c>
      <c r="U1343" s="240">
        <v>0</v>
      </c>
      <c r="V1343" s="240">
        <v>0</v>
      </c>
      <c r="W1343" s="240">
        <v>0</v>
      </c>
      <c r="X1343" s="240">
        <v>0</v>
      </c>
      <c r="Y1343" s="240">
        <v>0</v>
      </c>
      <c r="Z1343" s="240">
        <v>0</v>
      </c>
      <c r="AA1343" s="248">
        <v>0</v>
      </c>
      <c r="AB1343" s="93"/>
    </row>
    <row r="1344" spans="1:28" ht="19.5" customHeight="1" x14ac:dyDescent="0.15">
      <c r="A1344" s="194"/>
      <c r="B1344" s="197"/>
      <c r="C1344" s="193" t="s">
        <v>165</v>
      </c>
      <c r="D1344" s="188"/>
      <c r="E1344" s="189" t="s">
        <v>184</v>
      </c>
      <c r="F1344" s="240">
        <v>2.4300000000000002</v>
      </c>
      <c r="G1344" s="240">
        <v>0</v>
      </c>
      <c r="H1344" s="240">
        <v>0</v>
      </c>
      <c r="I1344" s="240">
        <v>0</v>
      </c>
      <c r="J1344" s="240">
        <v>0</v>
      </c>
      <c r="K1344" s="240">
        <v>1.06</v>
      </c>
      <c r="L1344" s="240">
        <v>0.59</v>
      </c>
      <c r="M1344" s="240">
        <v>0.26</v>
      </c>
      <c r="N1344" s="240">
        <v>0</v>
      </c>
      <c r="O1344" s="240">
        <v>0.17</v>
      </c>
      <c r="P1344" s="240">
        <v>0</v>
      </c>
      <c r="Q1344" s="240">
        <v>0</v>
      </c>
      <c r="R1344" s="240">
        <v>0.11</v>
      </c>
      <c r="S1344" s="240">
        <v>0.24</v>
      </c>
      <c r="T1344" s="240">
        <v>0</v>
      </c>
      <c r="U1344" s="240">
        <v>0</v>
      </c>
      <c r="V1344" s="240">
        <v>0</v>
      </c>
      <c r="W1344" s="240">
        <v>0</v>
      </c>
      <c r="X1344" s="240">
        <v>0</v>
      </c>
      <c r="Y1344" s="240">
        <v>0</v>
      </c>
      <c r="Z1344" s="240">
        <v>0</v>
      </c>
      <c r="AA1344" s="248">
        <v>0</v>
      </c>
      <c r="AB1344" s="93"/>
    </row>
    <row r="1345" spans="1:28" ht="19.5" customHeight="1" x14ac:dyDescent="0.15">
      <c r="A1345" s="194"/>
      <c r="B1345" s="197"/>
      <c r="C1345" s="197"/>
      <c r="D1345" s="191"/>
      <c r="E1345" s="189" t="s">
        <v>150</v>
      </c>
      <c r="F1345" s="240">
        <v>0.27400000000000002</v>
      </c>
      <c r="G1345" s="240">
        <v>0</v>
      </c>
      <c r="H1345" s="240">
        <v>0</v>
      </c>
      <c r="I1345" s="240">
        <v>0</v>
      </c>
      <c r="J1345" s="240">
        <v>0</v>
      </c>
      <c r="K1345" s="240">
        <v>7.3999999999999996E-2</v>
      </c>
      <c r="L1345" s="240">
        <v>5.2999999999999999E-2</v>
      </c>
      <c r="M1345" s="240">
        <v>2.5999999999999999E-2</v>
      </c>
      <c r="N1345" s="240">
        <v>0</v>
      </c>
      <c r="O1345" s="240">
        <v>4.2999999999999997E-2</v>
      </c>
      <c r="P1345" s="240">
        <v>0</v>
      </c>
      <c r="Q1345" s="240">
        <v>0</v>
      </c>
      <c r="R1345" s="240">
        <v>1.0999999999999999E-2</v>
      </c>
      <c r="S1345" s="240">
        <v>6.7000000000000004E-2</v>
      </c>
      <c r="T1345" s="240">
        <v>0</v>
      </c>
      <c r="U1345" s="240">
        <v>0</v>
      </c>
      <c r="V1345" s="240">
        <v>0</v>
      </c>
      <c r="W1345" s="240">
        <v>0</v>
      </c>
      <c r="X1345" s="240">
        <v>0</v>
      </c>
      <c r="Y1345" s="240">
        <v>0</v>
      </c>
      <c r="Z1345" s="240">
        <v>0</v>
      </c>
      <c r="AA1345" s="248">
        <v>0</v>
      </c>
      <c r="AB1345" s="93"/>
    </row>
    <row r="1346" spans="1:28" ht="19.5" customHeight="1" x14ac:dyDescent="0.15">
      <c r="A1346" s="194"/>
      <c r="B1346" s="196"/>
      <c r="C1346" s="193" t="s">
        <v>152</v>
      </c>
      <c r="D1346" s="188"/>
      <c r="E1346" s="189" t="s">
        <v>184</v>
      </c>
      <c r="F1346" s="240">
        <v>395.41</v>
      </c>
      <c r="G1346" s="240">
        <v>0</v>
      </c>
      <c r="H1346" s="240">
        <v>0</v>
      </c>
      <c r="I1346" s="240">
        <v>0</v>
      </c>
      <c r="J1346" s="240">
        <v>3.18</v>
      </c>
      <c r="K1346" s="240">
        <v>8.7899999999999991</v>
      </c>
      <c r="L1346" s="240">
        <v>1.66</v>
      </c>
      <c r="M1346" s="240">
        <v>4.8099999999999996</v>
      </c>
      <c r="N1346" s="240">
        <v>22.39</v>
      </c>
      <c r="O1346" s="240">
        <v>4.41</v>
      </c>
      <c r="P1346" s="240">
        <v>4.21</v>
      </c>
      <c r="Q1346" s="240">
        <v>5.13</v>
      </c>
      <c r="R1346" s="240">
        <v>26.71</v>
      </c>
      <c r="S1346" s="240">
        <v>85.91</v>
      </c>
      <c r="T1346" s="240">
        <v>81.48</v>
      </c>
      <c r="U1346" s="240">
        <v>81.45</v>
      </c>
      <c r="V1346" s="240">
        <v>43.3</v>
      </c>
      <c r="W1346" s="240">
        <v>15.48</v>
      </c>
      <c r="X1346" s="240">
        <v>0.22</v>
      </c>
      <c r="Y1346" s="240">
        <v>5.35</v>
      </c>
      <c r="Z1346" s="240">
        <v>0</v>
      </c>
      <c r="AA1346" s="248">
        <v>0.93</v>
      </c>
      <c r="AB1346" s="93"/>
    </row>
    <row r="1347" spans="1:28" ht="19.5" customHeight="1" x14ac:dyDescent="0.15">
      <c r="A1347" s="194"/>
      <c r="B1347" s="197"/>
      <c r="C1347" s="197"/>
      <c r="D1347" s="191"/>
      <c r="E1347" s="189" t="s">
        <v>150</v>
      </c>
      <c r="F1347" s="240">
        <v>59.612000000000002</v>
      </c>
      <c r="G1347" s="240">
        <v>0</v>
      </c>
      <c r="H1347" s="240">
        <v>0</v>
      </c>
      <c r="I1347" s="240">
        <v>0</v>
      </c>
      <c r="J1347" s="240">
        <v>0.16800000000000001</v>
      </c>
      <c r="K1347" s="240">
        <v>0.61699999999999999</v>
      </c>
      <c r="L1347" s="240">
        <v>0.151</v>
      </c>
      <c r="M1347" s="240">
        <v>0.48099999999999998</v>
      </c>
      <c r="N1347" s="240">
        <v>2.4649999999999999</v>
      </c>
      <c r="O1347" s="240">
        <v>0.52900000000000003</v>
      </c>
      <c r="P1347" s="240">
        <v>0.54900000000000004</v>
      </c>
      <c r="Q1347" s="240">
        <v>0.77</v>
      </c>
      <c r="R1347" s="240">
        <v>3.944</v>
      </c>
      <c r="S1347" s="240">
        <v>12.9</v>
      </c>
      <c r="T1347" s="240">
        <v>12.426</v>
      </c>
      <c r="U1347" s="240">
        <v>12.747999999999999</v>
      </c>
      <c r="V1347" s="240">
        <v>7.6920000000000002</v>
      </c>
      <c r="W1347" s="240">
        <v>2.9609999999999999</v>
      </c>
      <c r="X1347" s="240">
        <v>5.7000000000000002E-2</v>
      </c>
      <c r="Y1347" s="240">
        <v>0.96699999999999997</v>
      </c>
      <c r="Z1347" s="240">
        <v>0</v>
      </c>
      <c r="AA1347" s="248">
        <v>0.187</v>
      </c>
      <c r="AB1347" s="93"/>
    </row>
    <row r="1348" spans="1:28" ht="19.5" customHeight="1" x14ac:dyDescent="0.15">
      <c r="A1348" s="194"/>
      <c r="B1348" s="198" t="s">
        <v>94</v>
      </c>
      <c r="C1348" s="189"/>
      <c r="D1348" s="189" t="s">
        <v>153</v>
      </c>
      <c r="E1348" s="189" t="s">
        <v>184</v>
      </c>
      <c r="F1348" s="240">
        <v>39.590000000000003</v>
      </c>
      <c r="G1348" s="240">
        <v>0</v>
      </c>
      <c r="H1348" s="240">
        <v>0</v>
      </c>
      <c r="I1348" s="240">
        <v>0</v>
      </c>
      <c r="J1348" s="240">
        <v>0.31</v>
      </c>
      <c r="K1348" s="240">
        <v>0</v>
      </c>
      <c r="L1348" s="240">
        <v>0</v>
      </c>
      <c r="M1348" s="240">
        <v>0</v>
      </c>
      <c r="N1348" s="240">
        <v>0</v>
      </c>
      <c r="O1348" s="240">
        <v>0</v>
      </c>
      <c r="P1348" s="240">
        <v>0</v>
      </c>
      <c r="Q1348" s="240">
        <v>0.64</v>
      </c>
      <c r="R1348" s="240">
        <v>0.73</v>
      </c>
      <c r="S1348" s="240">
        <v>4.4800000000000004</v>
      </c>
      <c r="T1348" s="240">
        <v>5.76</v>
      </c>
      <c r="U1348" s="240">
        <v>6.83</v>
      </c>
      <c r="V1348" s="240">
        <v>11.74</v>
      </c>
      <c r="W1348" s="240">
        <v>6.35</v>
      </c>
      <c r="X1348" s="240">
        <v>0.22</v>
      </c>
      <c r="Y1348" s="240">
        <v>1.6</v>
      </c>
      <c r="Z1348" s="240">
        <v>0</v>
      </c>
      <c r="AA1348" s="252">
        <v>0.93</v>
      </c>
      <c r="AB1348" s="93"/>
    </row>
    <row r="1349" spans="1:28" ht="19.5" customHeight="1" x14ac:dyDescent="0.15">
      <c r="A1349" s="194"/>
      <c r="B1349" s="198"/>
      <c r="C1349" s="198" t="s">
        <v>10</v>
      </c>
      <c r="D1349" s="198"/>
      <c r="E1349" s="189" t="s">
        <v>150</v>
      </c>
      <c r="F1349" s="240">
        <v>9.8379999999999992</v>
      </c>
      <c r="G1349" s="240">
        <v>0</v>
      </c>
      <c r="H1349" s="240">
        <v>0</v>
      </c>
      <c r="I1349" s="240">
        <v>0</v>
      </c>
      <c r="J1349" s="240">
        <v>2.1999999999999999E-2</v>
      </c>
      <c r="K1349" s="240">
        <v>0</v>
      </c>
      <c r="L1349" s="240">
        <v>0</v>
      </c>
      <c r="M1349" s="240">
        <v>0</v>
      </c>
      <c r="N1349" s="240">
        <v>0</v>
      </c>
      <c r="O1349" s="240">
        <v>0</v>
      </c>
      <c r="P1349" s="240">
        <v>0</v>
      </c>
      <c r="Q1349" s="240">
        <v>0.14099999999999999</v>
      </c>
      <c r="R1349" s="240">
        <v>0.16800000000000001</v>
      </c>
      <c r="S1349" s="240">
        <v>1.0369999999999999</v>
      </c>
      <c r="T1349" s="240">
        <v>1.365</v>
      </c>
      <c r="U1349" s="240">
        <v>1.7789999999999999</v>
      </c>
      <c r="V1349" s="240">
        <v>3.048</v>
      </c>
      <c r="W1349" s="240">
        <v>1.6180000000000001</v>
      </c>
      <c r="X1349" s="240">
        <v>5.7000000000000002E-2</v>
      </c>
      <c r="Y1349" s="240">
        <v>0.41599999999999998</v>
      </c>
      <c r="Z1349" s="240">
        <v>0</v>
      </c>
      <c r="AA1349" s="248">
        <v>0.187</v>
      </c>
      <c r="AB1349" s="93"/>
    </row>
    <row r="1350" spans="1:28" ht="19.5" customHeight="1" x14ac:dyDescent="0.15">
      <c r="A1350" s="194"/>
      <c r="B1350" s="198"/>
      <c r="C1350" s="198"/>
      <c r="D1350" s="189" t="s">
        <v>157</v>
      </c>
      <c r="E1350" s="189" t="s">
        <v>184</v>
      </c>
      <c r="F1350" s="240">
        <v>37.54</v>
      </c>
      <c r="G1350" s="240">
        <v>0</v>
      </c>
      <c r="H1350" s="240">
        <v>0</v>
      </c>
      <c r="I1350" s="240">
        <v>0</v>
      </c>
      <c r="J1350" s="240">
        <v>0.31</v>
      </c>
      <c r="K1350" s="240">
        <v>0</v>
      </c>
      <c r="L1350" s="240">
        <v>0</v>
      </c>
      <c r="M1350" s="240">
        <v>0</v>
      </c>
      <c r="N1350" s="240">
        <v>0</v>
      </c>
      <c r="O1350" s="240">
        <v>0</v>
      </c>
      <c r="P1350" s="240">
        <v>0</v>
      </c>
      <c r="Q1350" s="240">
        <v>0.64</v>
      </c>
      <c r="R1350" s="240">
        <v>0.73</v>
      </c>
      <c r="S1350" s="240">
        <v>4.4800000000000004</v>
      </c>
      <c r="T1350" s="240">
        <v>3.76</v>
      </c>
      <c r="U1350" s="240">
        <v>6.83</v>
      </c>
      <c r="V1350" s="240">
        <v>11.74</v>
      </c>
      <c r="W1350" s="240">
        <v>6.35</v>
      </c>
      <c r="X1350" s="240">
        <v>0.22</v>
      </c>
      <c r="Y1350" s="240">
        <v>1.6</v>
      </c>
      <c r="Z1350" s="240">
        <v>0</v>
      </c>
      <c r="AA1350" s="248">
        <v>0.88</v>
      </c>
      <c r="AB1350" s="93"/>
    </row>
    <row r="1351" spans="1:28" ht="19.5" customHeight="1" x14ac:dyDescent="0.15">
      <c r="A1351" s="194"/>
      <c r="B1351" s="198"/>
      <c r="C1351" s="198"/>
      <c r="D1351" s="198"/>
      <c r="E1351" s="189" t="s">
        <v>150</v>
      </c>
      <c r="F1351" s="240">
        <v>9.3249999999999993</v>
      </c>
      <c r="G1351" s="240">
        <v>0</v>
      </c>
      <c r="H1351" s="240">
        <v>0</v>
      </c>
      <c r="I1351" s="240">
        <v>0</v>
      </c>
      <c r="J1351" s="240">
        <v>2.1999999999999999E-2</v>
      </c>
      <c r="K1351" s="240">
        <v>0</v>
      </c>
      <c r="L1351" s="240">
        <v>0</v>
      </c>
      <c r="M1351" s="240">
        <v>0</v>
      </c>
      <c r="N1351" s="240">
        <v>0</v>
      </c>
      <c r="O1351" s="240">
        <v>0</v>
      </c>
      <c r="P1351" s="240">
        <v>0</v>
      </c>
      <c r="Q1351" s="240">
        <v>0.14099999999999999</v>
      </c>
      <c r="R1351" s="240">
        <v>0.16800000000000001</v>
      </c>
      <c r="S1351" s="240">
        <v>1.0369999999999999</v>
      </c>
      <c r="T1351" s="240">
        <v>0.86499999999999999</v>
      </c>
      <c r="U1351" s="240">
        <v>1.7789999999999999</v>
      </c>
      <c r="V1351" s="240">
        <v>3.048</v>
      </c>
      <c r="W1351" s="240">
        <v>1.6180000000000001</v>
      </c>
      <c r="X1351" s="240">
        <v>5.7000000000000002E-2</v>
      </c>
      <c r="Y1351" s="240">
        <v>0.41599999999999998</v>
      </c>
      <c r="Z1351" s="240">
        <v>0</v>
      </c>
      <c r="AA1351" s="248">
        <v>0.17399999999999999</v>
      </c>
      <c r="AB1351" s="93"/>
    </row>
    <row r="1352" spans="1:28" ht="19.5" customHeight="1" x14ac:dyDescent="0.15">
      <c r="A1352" s="194"/>
      <c r="B1352" s="198" t="s">
        <v>65</v>
      </c>
      <c r="C1352" s="198" t="s">
        <v>159</v>
      </c>
      <c r="D1352" s="189" t="s">
        <v>160</v>
      </c>
      <c r="E1352" s="189" t="s">
        <v>184</v>
      </c>
      <c r="F1352" s="240">
        <v>2.0499999999999998</v>
      </c>
      <c r="G1352" s="240">
        <v>0</v>
      </c>
      <c r="H1352" s="240">
        <v>0</v>
      </c>
      <c r="I1352" s="240">
        <v>0</v>
      </c>
      <c r="J1352" s="240">
        <v>0</v>
      </c>
      <c r="K1352" s="240">
        <v>0</v>
      </c>
      <c r="L1352" s="240">
        <v>0</v>
      </c>
      <c r="M1352" s="240">
        <v>0</v>
      </c>
      <c r="N1352" s="240">
        <v>0</v>
      </c>
      <c r="O1352" s="240">
        <v>0</v>
      </c>
      <c r="P1352" s="240">
        <v>0</v>
      </c>
      <c r="Q1352" s="240">
        <v>0</v>
      </c>
      <c r="R1352" s="240">
        <v>0</v>
      </c>
      <c r="S1352" s="240">
        <v>0</v>
      </c>
      <c r="T1352" s="240">
        <v>2</v>
      </c>
      <c r="U1352" s="240">
        <v>0</v>
      </c>
      <c r="V1352" s="240">
        <v>0</v>
      </c>
      <c r="W1352" s="240">
        <v>0</v>
      </c>
      <c r="X1352" s="240">
        <v>0</v>
      </c>
      <c r="Y1352" s="240">
        <v>0</v>
      </c>
      <c r="Z1352" s="240">
        <v>0</v>
      </c>
      <c r="AA1352" s="248">
        <v>0.05</v>
      </c>
      <c r="AB1352" s="93"/>
    </row>
    <row r="1353" spans="1:28" ht="19.5" customHeight="1" x14ac:dyDescent="0.15">
      <c r="A1353" s="194"/>
      <c r="B1353" s="198"/>
      <c r="C1353" s="198"/>
      <c r="D1353" s="198"/>
      <c r="E1353" s="189" t="s">
        <v>150</v>
      </c>
      <c r="F1353" s="240">
        <v>0.51300000000000001</v>
      </c>
      <c r="G1353" s="240">
        <v>0</v>
      </c>
      <c r="H1353" s="240">
        <v>0</v>
      </c>
      <c r="I1353" s="240">
        <v>0</v>
      </c>
      <c r="J1353" s="240">
        <v>0</v>
      </c>
      <c r="K1353" s="240">
        <v>0</v>
      </c>
      <c r="L1353" s="240">
        <v>0</v>
      </c>
      <c r="M1353" s="240">
        <v>0</v>
      </c>
      <c r="N1353" s="240">
        <v>0</v>
      </c>
      <c r="O1353" s="240">
        <v>0</v>
      </c>
      <c r="P1353" s="240">
        <v>0</v>
      </c>
      <c r="Q1353" s="240">
        <v>0</v>
      </c>
      <c r="R1353" s="240">
        <v>0</v>
      </c>
      <c r="S1353" s="240">
        <v>0</v>
      </c>
      <c r="T1353" s="240">
        <v>0.5</v>
      </c>
      <c r="U1353" s="240">
        <v>0</v>
      </c>
      <c r="V1353" s="240">
        <v>0</v>
      </c>
      <c r="W1353" s="240">
        <v>0</v>
      </c>
      <c r="X1353" s="240">
        <v>0</v>
      </c>
      <c r="Y1353" s="240">
        <v>0</v>
      </c>
      <c r="Z1353" s="240">
        <v>0</v>
      </c>
      <c r="AA1353" s="248">
        <v>1.2999999999999999E-2</v>
      </c>
      <c r="AB1353" s="93"/>
    </row>
    <row r="1354" spans="1:28" ht="19.5" customHeight="1" x14ac:dyDescent="0.15">
      <c r="A1354" s="194" t="s">
        <v>85</v>
      </c>
      <c r="B1354" s="198"/>
      <c r="C1354" s="198"/>
      <c r="D1354" s="189" t="s">
        <v>166</v>
      </c>
      <c r="E1354" s="189" t="s">
        <v>184</v>
      </c>
      <c r="F1354" s="240">
        <v>0</v>
      </c>
      <c r="G1354" s="240">
        <v>0</v>
      </c>
      <c r="H1354" s="240">
        <v>0</v>
      </c>
      <c r="I1354" s="240">
        <v>0</v>
      </c>
      <c r="J1354" s="240">
        <v>0</v>
      </c>
      <c r="K1354" s="240">
        <v>0</v>
      </c>
      <c r="L1354" s="240">
        <v>0</v>
      </c>
      <c r="M1354" s="240">
        <v>0</v>
      </c>
      <c r="N1354" s="240">
        <v>0</v>
      </c>
      <c r="O1354" s="240">
        <v>0</v>
      </c>
      <c r="P1354" s="240">
        <v>0</v>
      </c>
      <c r="Q1354" s="240">
        <v>0</v>
      </c>
      <c r="R1354" s="240">
        <v>0</v>
      </c>
      <c r="S1354" s="240">
        <v>0</v>
      </c>
      <c r="T1354" s="240">
        <v>0</v>
      </c>
      <c r="U1354" s="240">
        <v>0</v>
      </c>
      <c r="V1354" s="240">
        <v>0</v>
      </c>
      <c r="W1354" s="240">
        <v>0</v>
      </c>
      <c r="X1354" s="240">
        <v>0</v>
      </c>
      <c r="Y1354" s="240">
        <v>0</v>
      </c>
      <c r="Z1354" s="240">
        <v>0</v>
      </c>
      <c r="AA1354" s="248">
        <v>0</v>
      </c>
      <c r="AB1354" s="93"/>
    </row>
    <row r="1355" spans="1:28" ht="19.5" customHeight="1" x14ac:dyDescent="0.15">
      <c r="A1355" s="194"/>
      <c r="B1355" s="198"/>
      <c r="C1355" s="198" t="s">
        <v>162</v>
      </c>
      <c r="D1355" s="198"/>
      <c r="E1355" s="189" t="s">
        <v>150</v>
      </c>
      <c r="F1355" s="240">
        <v>0</v>
      </c>
      <c r="G1355" s="240">
        <v>0</v>
      </c>
      <c r="H1355" s="240">
        <v>0</v>
      </c>
      <c r="I1355" s="240">
        <v>0</v>
      </c>
      <c r="J1355" s="240">
        <v>0</v>
      </c>
      <c r="K1355" s="240">
        <v>0</v>
      </c>
      <c r="L1355" s="240">
        <v>0</v>
      </c>
      <c r="M1355" s="240">
        <v>0</v>
      </c>
      <c r="N1355" s="240">
        <v>0</v>
      </c>
      <c r="O1355" s="240">
        <v>0</v>
      </c>
      <c r="P1355" s="240">
        <v>0</v>
      </c>
      <c r="Q1355" s="240">
        <v>0</v>
      </c>
      <c r="R1355" s="240">
        <v>0</v>
      </c>
      <c r="S1355" s="240">
        <v>0</v>
      </c>
      <c r="T1355" s="240">
        <v>0</v>
      </c>
      <c r="U1355" s="240">
        <v>0</v>
      </c>
      <c r="V1355" s="240">
        <v>0</v>
      </c>
      <c r="W1355" s="240">
        <v>0</v>
      </c>
      <c r="X1355" s="240">
        <v>0</v>
      </c>
      <c r="Y1355" s="240">
        <v>0</v>
      </c>
      <c r="Z1355" s="240">
        <v>0</v>
      </c>
      <c r="AA1355" s="248">
        <v>0</v>
      </c>
      <c r="AB1355" s="93"/>
    </row>
    <row r="1356" spans="1:28" ht="19.5" customHeight="1" x14ac:dyDescent="0.15">
      <c r="A1356" s="194"/>
      <c r="B1356" s="198" t="s">
        <v>20</v>
      </c>
      <c r="C1356" s="198"/>
      <c r="D1356" s="189" t="s">
        <v>164</v>
      </c>
      <c r="E1356" s="189" t="s">
        <v>184</v>
      </c>
      <c r="F1356" s="240">
        <v>0</v>
      </c>
      <c r="G1356" s="240">
        <v>0</v>
      </c>
      <c r="H1356" s="240">
        <v>0</v>
      </c>
      <c r="I1356" s="240">
        <v>0</v>
      </c>
      <c r="J1356" s="240">
        <v>0</v>
      </c>
      <c r="K1356" s="240">
        <v>0</v>
      </c>
      <c r="L1356" s="240">
        <v>0</v>
      </c>
      <c r="M1356" s="240">
        <v>0</v>
      </c>
      <c r="N1356" s="240">
        <v>0</v>
      </c>
      <c r="O1356" s="240">
        <v>0</v>
      </c>
      <c r="P1356" s="240">
        <v>0</v>
      </c>
      <c r="Q1356" s="240">
        <v>0</v>
      </c>
      <c r="R1356" s="240">
        <v>0</v>
      </c>
      <c r="S1356" s="240">
        <v>0</v>
      </c>
      <c r="T1356" s="240">
        <v>0</v>
      </c>
      <c r="U1356" s="240">
        <v>0</v>
      </c>
      <c r="V1356" s="240">
        <v>0</v>
      </c>
      <c r="W1356" s="240">
        <v>0</v>
      </c>
      <c r="X1356" s="240">
        <v>0</v>
      </c>
      <c r="Y1356" s="240">
        <v>0</v>
      </c>
      <c r="Z1356" s="240">
        <v>0</v>
      </c>
      <c r="AA1356" s="248">
        <v>0</v>
      </c>
      <c r="AB1356" s="93"/>
    </row>
    <row r="1357" spans="1:28" ht="19.5" customHeight="1" x14ac:dyDescent="0.15">
      <c r="A1357" s="194"/>
      <c r="B1357" s="198"/>
      <c r="C1357" s="198"/>
      <c r="D1357" s="198"/>
      <c r="E1357" s="189" t="s">
        <v>150</v>
      </c>
      <c r="F1357" s="240">
        <v>0</v>
      </c>
      <c r="G1357" s="240">
        <v>0</v>
      </c>
      <c r="H1357" s="240">
        <v>0</v>
      </c>
      <c r="I1357" s="240">
        <v>0</v>
      </c>
      <c r="J1357" s="240">
        <v>0</v>
      </c>
      <c r="K1357" s="240">
        <v>0</v>
      </c>
      <c r="L1357" s="240">
        <v>0</v>
      </c>
      <c r="M1357" s="240">
        <v>0</v>
      </c>
      <c r="N1357" s="240">
        <v>0</v>
      </c>
      <c r="O1357" s="240">
        <v>0</v>
      </c>
      <c r="P1357" s="240">
        <v>0</v>
      </c>
      <c r="Q1357" s="240">
        <v>0</v>
      </c>
      <c r="R1357" s="240">
        <v>0</v>
      </c>
      <c r="S1357" s="240">
        <v>0</v>
      </c>
      <c r="T1357" s="240">
        <v>0</v>
      </c>
      <c r="U1357" s="240">
        <v>0</v>
      </c>
      <c r="V1357" s="240">
        <v>0</v>
      </c>
      <c r="W1357" s="240">
        <v>0</v>
      </c>
      <c r="X1357" s="240">
        <v>0</v>
      </c>
      <c r="Y1357" s="240">
        <v>0</v>
      </c>
      <c r="Z1357" s="240">
        <v>0</v>
      </c>
      <c r="AA1357" s="248">
        <v>0</v>
      </c>
      <c r="AB1357" s="93"/>
    </row>
    <row r="1358" spans="1:28" ht="19.5" customHeight="1" x14ac:dyDescent="0.15">
      <c r="A1358" s="194"/>
      <c r="B1358" s="197"/>
      <c r="C1358" s="193" t="s">
        <v>165</v>
      </c>
      <c r="D1358" s="188"/>
      <c r="E1358" s="189" t="s">
        <v>184</v>
      </c>
      <c r="F1358" s="240">
        <v>355.82</v>
      </c>
      <c r="G1358" s="240">
        <v>0</v>
      </c>
      <c r="H1358" s="240">
        <v>0</v>
      </c>
      <c r="I1358" s="240">
        <v>0</v>
      </c>
      <c r="J1358" s="240">
        <v>2.87</v>
      </c>
      <c r="K1358" s="240">
        <v>8.7899999999999991</v>
      </c>
      <c r="L1358" s="240">
        <v>1.66</v>
      </c>
      <c r="M1358" s="240">
        <v>4.8099999999999996</v>
      </c>
      <c r="N1358" s="240">
        <v>22.39</v>
      </c>
      <c r="O1358" s="240">
        <v>4.41</v>
      </c>
      <c r="P1358" s="240">
        <v>4.21</v>
      </c>
      <c r="Q1358" s="240">
        <v>4.49</v>
      </c>
      <c r="R1358" s="240">
        <v>25.98</v>
      </c>
      <c r="S1358" s="240">
        <v>81.430000000000007</v>
      </c>
      <c r="T1358" s="240">
        <v>75.72</v>
      </c>
      <c r="U1358" s="240">
        <v>74.62</v>
      </c>
      <c r="V1358" s="240">
        <v>31.56</v>
      </c>
      <c r="W1358" s="240">
        <v>9.1300000000000008</v>
      </c>
      <c r="X1358" s="240">
        <v>0</v>
      </c>
      <c r="Y1358" s="240">
        <v>3.75</v>
      </c>
      <c r="Z1358" s="240">
        <v>0</v>
      </c>
      <c r="AA1358" s="248">
        <v>0</v>
      </c>
      <c r="AB1358" s="93"/>
    </row>
    <row r="1359" spans="1:28" ht="19.5" customHeight="1" thickBot="1" x14ac:dyDescent="0.2">
      <c r="A1359" s="199"/>
      <c r="B1359" s="200"/>
      <c r="C1359" s="200"/>
      <c r="D1359" s="201"/>
      <c r="E1359" s="202" t="s">
        <v>150</v>
      </c>
      <c r="F1359" s="240">
        <v>49.774000000000001</v>
      </c>
      <c r="G1359" s="251">
        <v>0</v>
      </c>
      <c r="H1359" s="250">
        <v>0</v>
      </c>
      <c r="I1359" s="250">
        <v>0</v>
      </c>
      <c r="J1359" s="250">
        <v>0.14599999999999999</v>
      </c>
      <c r="K1359" s="250">
        <v>0.61699999999999999</v>
      </c>
      <c r="L1359" s="250">
        <v>0.151</v>
      </c>
      <c r="M1359" s="250">
        <v>0.48099999999999998</v>
      </c>
      <c r="N1359" s="250">
        <v>2.4649999999999999</v>
      </c>
      <c r="O1359" s="250">
        <v>0.52900000000000003</v>
      </c>
      <c r="P1359" s="250">
        <v>0.54900000000000004</v>
      </c>
      <c r="Q1359" s="250">
        <v>0.629</v>
      </c>
      <c r="R1359" s="250">
        <v>3.7759999999999998</v>
      </c>
      <c r="S1359" s="250">
        <v>11.863</v>
      </c>
      <c r="T1359" s="250">
        <v>11.061</v>
      </c>
      <c r="U1359" s="250">
        <v>10.968999999999999</v>
      </c>
      <c r="V1359" s="250">
        <v>4.6440000000000001</v>
      </c>
      <c r="W1359" s="250">
        <v>1.343</v>
      </c>
      <c r="X1359" s="250">
        <v>0</v>
      </c>
      <c r="Y1359" s="250">
        <v>0.55100000000000005</v>
      </c>
      <c r="Z1359" s="250">
        <v>0</v>
      </c>
      <c r="AA1359" s="249">
        <v>0</v>
      </c>
      <c r="AB1359" s="93"/>
    </row>
    <row r="1360" spans="1:28" ht="19.5" customHeight="1" x14ac:dyDescent="0.15">
      <c r="A1360" s="372" t="s">
        <v>119</v>
      </c>
      <c r="B1360" s="375" t="s">
        <v>120</v>
      </c>
      <c r="C1360" s="376"/>
      <c r="D1360" s="377"/>
      <c r="E1360" s="198" t="s">
        <v>184</v>
      </c>
      <c r="F1360" s="248">
        <v>72.010000000000005</v>
      </c>
    </row>
    <row r="1361" spans="1:28" ht="19.5" customHeight="1" x14ac:dyDescent="0.15">
      <c r="A1361" s="373"/>
      <c r="B1361" s="378" t="s">
        <v>206</v>
      </c>
      <c r="C1361" s="379"/>
      <c r="D1361" s="380"/>
      <c r="E1361" s="189" t="s">
        <v>184</v>
      </c>
      <c r="F1361" s="248">
        <v>65.489999999999995</v>
      </c>
    </row>
    <row r="1362" spans="1:28" ht="19.5" customHeight="1" x14ac:dyDescent="0.15">
      <c r="A1362" s="374"/>
      <c r="B1362" s="378" t="s">
        <v>207</v>
      </c>
      <c r="C1362" s="379"/>
      <c r="D1362" s="380"/>
      <c r="E1362" s="189" t="s">
        <v>184</v>
      </c>
      <c r="F1362" s="248">
        <v>6.52</v>
      </c>
    </row>
    <row r="1363" spans="1:28" ht="19.5" customHeight="1" thickBot="1" x14ac:dyDescent="0.2">
      <c r="A1363" s="381" t="s">
        <v>205</v>
      </c>
      <c r="B1363" s="382"/>
      <c r="C1363" s="382"/>
      <c r="D1363" s="383"/>
      <c r="E1363" s="203" t="s">
        <v>184</v>
      </c>
      <c r="F1363" s="247">
        <v>0</v>
      </c>
    </row>
    <row r="1365" spans="1:28" ht="19.5" customHeight="1" x14ac:dyDescent="0.15">
      <c r="A1365" s="88" t="s">
        <v>387</v>
      </c>
      <c r="F1365" s="261" t="s">
        <v>513</v>
      </c>
    </row>
    <row r="1366" spans="1:28" ht="19.5" customHeight="1" thickBot="1" x14ac:dyDescent="0.2">
      <c r="A1366" s="369" t="s">
        <v>28</v>
      </c>
      <c r="B1366" s="371"/>
      <c r="C1366" s="371"/>
      <c r="D1366" s="371"/>
      <c r="E1366" s="371"/>
      <c r="F1366" s="371"/>
      <c r="G1366" s="371"/>
      <c r="H1366" s="371"/>
      <c r="I1366" s="371"/>
      <c r="J1366" s="371"/>
      <c r="K1366" s="371"/>
      <c r="L1366" s="371"/>
      <c r="M1366" s="371"/>
      <c r="N1366" s="371"/>
      <c r="O1366" s="371"/>
      <c r="P1366" s="371"/>
      <c r="Q1366" s="371"/>
      <c r="R1366" s="371"/>
      <c r="S1366" s="371"/>
      <c r="T1366" s="371"/>
      <c r="U1366" s="371"/>
      <c r="V1366" s="371"/>
      <c r="W1366" s="371"/>
      <c r="X1366" s="371"/>
      <c r="Y1366" s="371"/>
      <c r="Z1366" s="371"/>
      <c r="AA1366" s="371"/>
    </row>
    <row r="1367" spans="1:28" ht="19.5" customHeight="1" x14ac:dyDescent="0.15">
      <c r="A1367" s="185" t="s">
        <v>180</v>
      </c>
      <c r="B1367" s="186"/>
      <c r="C1367" s="186"/>
      <c r="D1367" s="186"/>
      <c r="E1367" s="186"/>
      <c r="F1367" s="90" t="s">
        <v>181</v>
      </c>
      <c r="G1367" s="91"/>
      <c r="H1367" s="91"/>
      <c r="I1367" s="91"/>
      <c r="J1367" s="91"/>
      <c r="K1367" s="91"/>
      <c r="L1367" s="91"/>
      <c r="M1367" s="91"/>
      <c r="N1367" s="91"/>
      <c r="O1367" s="91"/>
      <c r="P1367" s="91"/>
      <c r="Q1367" s="260"/>
      <c r="R1367" s="92"/>
      <c r="S1367" s="91"/>
      <c r="T1367" s="91"/>
      <c r="U1367" s="91"/>
      <c r="V1367" s="91"/>
      <c r="W1367" s="91"/>
      <c r="X1367" s="91"/>
      <c r="Y1367" s="91"/>
      <c r="Z1367" s="91"/>
      <c r="AA1367" s="259" t="s">
        <v>182</v>
      </c>
      <c r="AB1367" s="93"/>
    </row>
    <row r="1368" spans="1:28" ht="19.5" customHeight="1" x14ac:dyDescent="0.15">
      <c r="A1368" s="187" t="s">
        <v>183</v>
      </c>
      <c r="B1368" s="188"/>
      <c r="C1368" s="188"/>
      <c r="D1368" s="188"/>
      <c r="E1368" s="189" t="s">
        <v>184</v>
      </c>
      <c r="F1368" s="240">
        <v>2363.21</v>
      </c>
      <c r="G1368" s="256" t="s">
        <v>185</v>
      </c>
      <c r="H1368" s="256" t="s">
        <v>186</v>
      </c>
      <c r="I1368" s="256" t="s">
        <v>187</v>
      </c>
      <c r="J1368" s="256" t="s">
        <v>188</v>
      </c>
      <c r="K1368" s="256" t="s">
        <v>228</v>
      </c>
      <c r="L1368" s="256" t="s">
        <v>229</v>
      </c>
      <c r="M1368" s="256" t="s">
        <v>230</v>
      </c>
      <c r="N1368" s="256" t="s">
        <v>231</v>
      </c>
      <c r="O1368" s="256" t="s">
        <v>232</v>
      </c>
      <c r="P1368" s="256" t="s">
        <v>233</v>
      </c>
      <c r="Q1368" s="258" t="s">
        <v>234</v>
      </c>
      <c r="R1368" s="257" t="s">
        <v>235</v>
      </c>
      <c r="S1368" s="256" t="s">
        <v>236</v>
      </c>
      <c r="T1368" s="256" t="s">
        <v>237</v>
      </c>
      <c r="U1368" s="256" t="s">
        <v>238</v>
      </c>
      <c r="V1368" s="256" t="s">
        <v>239</v>
      </c>
      <c r="W1368" s="256" t="s">
        <v>42</v>
      </c>
      <c r="X1368" s="256" t="s">
        <v>147</v>
      </c>
      <c r="Y1368" s="256" t="s">
        <v>148</v>
      </c>
      <c r="Z1368" s="256" t="s">
        <v>149</v>
      </c>
      <c r="AA1368" s="253"/>
      <c r="AB1368" s="93"/>
    </row>
    <row r="1369" spans="1:28" ht="19.5" customHeight="1" x14ac:dyDescent="0.15">
      <c r="A1369" s="190"/>
      <c r="B1369" s="191"/>
      <c r="C1369" s="191"/>
      <c r="D1369" s="191"/>
      <c r="E1369" s="189" t="s">
        <v>150</v>
      </c>
      <c r="F1369" s="240">
        <v>655.70299999999997</v>
      </c>
      <c r="G1369" s="254"/>
      <c r="H1369" s="254"/>
      <c r="I1369" s="254"/>
      <c r="J1369" s="254"/>
      <c r="K1369" s="254"/>
      <c r="L1369" s="254"/>
      <c r="M1369" s="254"/>
      <c r="N1369" s="254"/>
      <c r="O1369" s="254"/>
      <c r="P1369" s="254"/>
      <c r="Q1369" s="255"/>
      <c r="R1369" s="94"/>
      <c r="S1369" s="254"/>
      <c r="T1369" s="254"/>
      <c r="U1369" s="254"/>
      <c r="V1369" s="254"/>
      <c r="W1369" s="254"/>
      <c r="X1369" s="254"/>
      <c r="Y1369" s="254"/>
      <c r="Z1369" s="254"/>
      <c r="AA1369" s="253" t="s">
        <v>151</v>
      </c>
      <c r="AB1369" s="93"/>
    </row>
    <row r="1370" spans="1:28" ht="19.5" customHeight="1" x14ac:dyDescent="0.15">
      <c r="A1370" s="192"/>
      <c r="B1370" s="193" t="s">
        <v>152</v>
      </c>
      <c r="C1370" s="188"/>
      <c r="D1370" s="188"/>
      <c r="E1370" s="189" t="s">
        <v>184</v>
      </c>
      <c r="F1370" s="240">
        <v>2314.9899999999998</v>
      </c>
      <c r="G1370" s="240">
        <v>2.83</v>
      </c>
      <c r="H1370" s="240">
        <v>10.62</v>
      </c>
      <c r="I1370" s="240">
        <v>5.7</v>
      </c>
      <c r="J1370" s="240">
        <v>12.78</v>
      </c>
      <c r="K1370" s="240">
        <v>23.38</v>
      </c>
      <c r="L1370" s="240">
        <v>47.97</v>
      </c>
      <c r="M1370" s="240">
        <v>109.09</v>
      </c>
      <c r="N1370" s="240">
        <v>111.12</v>
      </c>
      <c r="O1370" s="240">
        <v>131.77000000000001</v>
      </c>
      <c r="P1370" s="240">
        <v>96.99</v>
      </c>
      <c r="Q1370" s="240">
        <v>213.53</v>
      </c>
      <c r="R1370" s="240">
        <v>265.17</v>
      </c>
      <c r="S1370" s="240">
        <v>258.11</v>
      </c>
      <c r="T1370" s="240">
        <v>322.3</v>
      </c>
      <c r="U1370" s="240">
        <v>295.05</v>
      </c>
      <c r="V1370" s="240">
        <v>154.83000000000001</v>
      </c>
      <c r="W1370" s="240">
        <v>150.86000000000001</v>
      </c>
      <c r="X1370" s="240">
        <v>45.73</v>
      </c>
      <c r="Y1370" s="240">
        <v>28.29</v>
      </c>
      <c r="Z1370" s="240">
        <v>2.4900000000000002</v>
      </c>
      <c r="AA1370" s="248">
        <v>26.38</v>
      </c>
      <c r="AB1370" s="93"/>
    </row>
    <row r="1371" spans="1:28" ht="19.5" customHeight="1" x14ac:dyDescent="0.15">
      <c r="A1371" s="194"/>
      <c r="B1371" s="195"/>
      <c r="C1371" s="191"/>
      <c r="D1371" s="191"/>
      <c r="E1371" s="189" t="s">
        <v>150</v>
      </c>
      <c r="F1371" s="240">
        <v>655.70299999999997</v>
      </c>
      <c r="G1371" s="240">
        <v>0</v>
      </c>
      <c r="H1371" s="240">
        <v>0</v>
      </c>
      <c r="I1371" s="240">
        <v>0.20699999999999999</v>
      </c>
      <c r="J1371" s="240">
        <v>0.69599999999999995</v>
      </c>
      <c r="K1371" s="240">
        <v>3.3220000000000001</v>
      </c>
      <c r="L1371" s="240">
        <v>9.3010000000000002</v>
      </c>
      <c r="M1371" s="240">
        <v>24.635999999999999</v>
      </c>
      <c r="N1371" s="240">
        <v>30.91</v>
      </c>
      <c r="O1371" s="240">
        <v>40.020000000000003</v>
      </c>
      <c r="P1371" s="240">
        <v>31.673999999999999</v>
      </c>
      <c r="Q1371" s="240">
        <v>72.515999999999906</v>
      </c>
      <c r="R1371" s="240">
        <v>89.587999999999894</v>
      </c>
      <c r="S1371" s="240">
        <v>81.971999999999994</v>
      </c>
      <c r="T1371" s="240">
        <v>92.198000000000107</v>
      </c>
      <c r="U1371" s="240">
        <v>78.819000000000003</v>
      </c>
      <c r="V1371" s="240">
        <v>37.348999999999997</v>
      </c>
      <c r="W1371" s="240">
        <v>37.543999999999997</v>
      </c>
      <c r="X1371" s="240">
        <v>11.721</v>
      </c>
      <c r="Y1371" s="240">
        <v>7.4930000000000003</v>
      </c>
      <c r="Z1371" s="240">
        <v>0.91900000000000004</v>
      </c>
      <c r="AA1371" s="248">
        <v>4.8179999999999996</v>
      </c>
      <c r="AB1371" s="93"/>
    </row>
    <row r="1372" spans="1:28" ht="19.5" customHeight="1" x14ac:dyDescent="0.15">
      <c r="A1372" s="194"/>
      <c r="B1372" s="196"/>
      <c r="C1372" s="193" t="s">
        <v>152</v>
      </c>
      <c r="D1372" s="188"/>
      <c r="E1372" s="189" t="s">
        <v>184</v>
      </c>
      <c r="F1372" s="240">
        <v>1556.25</v>
      </c>
      <c r="G1372" s="240">
        <v>2.83</v>
      </c>
      <c r="H1372" s="240">
        <v>10.62</v>
      </c>
      <c r="I1372" s="240">
        <v>5</v>
      </c>
      <c r="J1372" s="240">
        <v>3.83</v>
      </c>
      <c r="K1372" s="240">
        <v>17.84</v>
      </c>
      <c r="L1372" s="240">
        <v>41.5</v>
      </c>
      <c r="M1372" s="240">
        <v>91.29</v>
      </c>
      <c r="N1372" s="240">
        <v>104.01</v>
      </c>
      <c r="O1372" s="240">
        <v>122.22</v>
      </c>
      <c r="P1372" s="240">
        <v>92.77</v>
      </c>
      <c r="Q1372" s="240">
        <v>190.42</v>
      </c>
      <c r="R1372" s="240">
        <v>218.41</v>
      </c>
      <c r="S1372" s="240">
        <v>180.84</v>
      </c>
      <c r="T1372" s="240">
        <v>176.78</v>
      </c>
      <c r="U1372" s="240">
        <v>135.24</v>
      </c>
      <c r="V1372" s="240">
        <v>51.66</v>
      </c>
      <c r="W1372" s="240">
        <v>56.75</v>
      </c>
      <c r="X1372" s="240">
        <v>31.81</v>
      </c>
      <c r="Y1372" s="240">
        <v>14.95</v>
      </c>
      <c r="Z1372" s="240">
        <v>2.11</v>
      </c>
      <c r="AA1372" s="248">
        <v>5.37</v>
      </c>
      <c r="AB1372" s="93"/>
    </row>
    <row r="1373" spans="1:28" ht="19.5" customHeight="1" x14ac:dyDescent="0.15">
      <c r="A1373" s="194"/>
      <c r="B1373" s="197"/>
      <c r="C1373" s="197"/>
      <c r="D1373" s="191"/>
      <c r="E1373" s="189" t="s">
        <v>150</v>
      </c>
      <c r="F1373" s="240">
        <v>544.11</v>
      </c>
      <c r="G1373" s="240">
        <v>0</v>
      </c>
      <c r="H1373" s="240">
        <v>0</v>
      </c>
      <c r="I1373" s="240">
        <v>0.192</v>
      </c>
      <c r="J1373" s="240">
        <v>0.21099999999999999</v>
      </c>
      <c r="K1373" s="240">
        <v>2.911</v>
      </c>
      <c r="L1373" s="240">
        <v>8.7159999999999993</v>
      </c>
      <c r="M1373" s="240">
        <v>22.856000000000002</v>
      </c>
      <c r="N1373" s="240">
        <v>30.129000000000001</v>
      </c>
      <c r="O1373" s="240">
        <v>38.874000000000002</v>
      </c>
      <c r="P1373" s="240">
        <v>31.111000000000001</v>
      </c>
      <c r="Q1373" s="240">
        <v>69.289999999999907</v>
      </c>
      <c r="R1373" s="240">
        <v>82.652999999999906</v>
      </c>
      <c r="S1373" s="240">
        <v>70.394000000000005</v>
      </c>
      <c r="T1373" s="240">
        <v>70.138999999999996</v>
      </c>
      <c r="U1373" s="240">
        <v>54.848999999999997</v>
      </c>
      <c r="V1373" s="240">
        <v>20.995999999999999</v>
      </c>
      <c r="W1373" s="240">
        <v>23.13</v>
      </c>
      <c r="X1373" s="240">
        <v>9.6129999999999995</v>
      </c>
      <c r="Y1373" s="240">
        <v>5.5350000000000001</v>
      </c>
      <c r="Z1373" s="240">
        <v>0.86299999999999999</v>
      </c>
      <c r="AA1373" s="248">
        <v>1.6479999999999999</v>
      </c>
      <c r="AB1373" s="93"/>
    </row>
    <row r="1374" spans="1:28" ht="19.5" customHeight="1" x14ac:dyDescent="0.15">
      <c r="A1374" s="194"/>
      <c r="B1374" s="198"/>
      <c r="C1374" s="189"/>
      <c r="D1374" s="189" t="s">
        <v>153</v>
      </c>
      <c r="E1374" s="189" t="s">
        <v>184</v>
      </c>
      <c r="F1374" s="240">
        <v>1550.44</v>
      </c>
      <c r="G1374" s="240">
        <v>2.36</v>
      </c>
      <c r="H1374" s="240">
        <v>10.62</v>
      </c>
      <c r="I1374" s="240">
        <v>4.78</v>
      </c>
      <c r="J1374" s="240">
        <v>3.83</v>
      </c>
      <c r="K1374" s="240">
        <v>17.71</v>
      </c>
      <c r="L1374" s="240">
        <v>41.5</v>
      </c>
      <c r="M1374" s="240">
        <v>91.29</v>
      </c>
      <c r="N1374" s="240">
        <v>103.83</v>
      </c>
      <c r="O1374" s="240">
        <v>120.61</v>
      </c>
      <c r="P1374" s="240">
        <v>92.77</v>
      </c>
      <c r="Q1374" s="240">
        <v>187.77</v>
      </c>
      <c r="R1374" s="240">
        <v>218.33</v>
      </c>
      <c r="S1374" s="240">
        <v>180.84</v>
      </c>
      <c r="T1374" s="240">
        <v>176.65</v>
      </c>
      <c r="U1374" s="240">
        <v>135.13999999999999</v>
      </c>
      <c r="V1374" s="240">
        <v>51.66</v>
      </c>
      <c r="W1374" s="240">
        <v>56.51</v>
      </c>
      <c r="X1374" s="240">
        <v>31.81</v>
      </c>
      <c r="Y1374" s="240">
        <v>14.95</v>
      </c>
      <c r="Z1374" s="240">
        <v>2.11</v>
      </c>
      <c r="AA1374" s="248">
        <v>5.37</v>
      </c>
      <c r="AB1374" s="93"/>
    </row>
    <row r="1375" spans="1:28" ht="19.5" customHeight="1" x14ac:dyDescent="0.15">
      <c r="A1375" s="194"/>
      <c r="B1375" s="198" t="s">
        <v>154</v>
      </c>
      <c r="C1375" s="198"/>
      <c r="D1375" s="198"/>
      <c r="E1375" s="189" t="s">
        <v>150</v>
      </c>
      <c r="F1375" s="240">
        <v>543.21100000000001</v>
      </c>
      <c r="G1375" s="240">
        <v>0</v>
      </c>
      <c r="H1375" s="240">
        <v>0</v>
      </c>
      <c r="I1375" s="240">
        <v>0.186</v>
      </c>
      <c r="J1375" s="240">
        <v>0.21099999999999999</v>
      </c>
      <c r="K1375" s="240">
        <v>2.9020000000000001</v>
      </c>
      <c r="L1375" s="240">
        <v>8.7159999999999993</v>
      </c>
      <c r="M1375" s="240">
        <v>22.856000000000002</v>
      </c>
      <c r="N1375" s="240">
        <v>30.085999999999999</v>
      </c>
      <c r="O1375" s="240">
        <v>38.470999999999997</v>
      </c>
      <c r="P1375" s="240">
        <v>31.111000000000001</v>
      </c>
      <c r="Q1375" s="240">
        <v>68.918999999999897</v>
      </c>
      <c r="R1375" s="240">
        <v>82.640999999999906</v>
      </c>
      <c r="S1375" s="240">
        <v>70.394000000000005</v>
      </c>
      <c r="T1375" s="240">
        <v>70.12</v>
      </c>
      <c r="U1375" s="240">
        <v>54.838999999999999</v>
      </c>
      <c r="V1375" s="240">
        <v>20.995999999999999</v>
      </c>
      <c r="W1375" s="240">
        <v>23.103999999999999</v>
      </c>
      <c r="X1375" s="240">
        <v>9.6129999999999995</v>
      </c>
      <c r="Y1375" s="240">
        <v>5.5350000000000001</v>
      </c>
      <c r="Z1375" s="240">
        <v>0.86299999999999999</v>
      </c>
      <c r="AA1375" s="248">
        <v>1.6479999999999999</v>
      </c>
      <c r="AB1375" s="93"/>
    </row>
    <row r="1376" spans="1:28" ht="19.5" customHeight="1" x14ac:dyDescent="0.15">
      <c r="A1376" s="194" t="s">
        <v>155</v>
      </c>
      <c r="B1376" s="198"/>
      <c r="C1376" s="198" t="s">
        <v>10</v>
      </c>
      <c r="D1376" s="189" t="s">
        <v>156</v>
      </c>
      <c r="E1376" s="189" t="s">
        <v>184</v>
      </c>
      <c r="F1376" s="240">
        <v>1484.46</v>
      </c>
      <c r="G1376" s="240">
        <v>0</v>
      </c>
      <c r="H1376" s="240">
        <v>1.02</v>
      </c>
      <c r="I1376" s="240">
        <v>2.66</v>
      </c>
      <c r="J1376" s="240">
        <v>1.53</v>
      </c>
      <c r="K1376" s="240">
        <v>16.96</v>
      </c>
      <c r="L1376" s="240">
        <v>41.5</v>
      </c>
      <c r="M1376" s="240">
        <v>91.29</v>
      </c>
      <c r="N1376" s="240">
        <v>103.61</v>
      </c>
      <c r="O1376" s="240">
        <v>120.61</v>
      </c>
      <c r="P1376" s="240">
        <v>92.26</v>
      </c>
      <c r="Q1376" s="240">
        <v>185.51</v>
      </c>
      <c r="R1376" s="240">
        <v>215.62</v>
      </c>
      <c r="S1376" s="240">
        <v>178.25</v>
      </c>
      <c r="T1376" s="240">
        <v>172.49</v>
      </c>
      <c r="U1376" s="240">
        <v>130.88</v>
      </c>
      <c r="V1376" s="240">
        <v>50.48</v>
      </c>
      <c r="W1376" s="240">
        <v>56.13</v>
      </c>
      <c r="X1376" s="240">
        <v>8.92</v>
      </c>
      <c r="Y1376" s="240">
        <v>10.97</v>
      </c>
      <c r="Z1376" s="240">
        <v>2.11</v>
      </c>
      <c r="AA1376" s="248">
        <v>1.66</v>
      </c>
      <c r="AB1376" s="93"/>
    </row>
    <row r="1377" spans="1:28" ht="19.5" customHeight="1" x14ac:dyDescent="0.15">
      <c r="A1377" s="194"/>
      <c r="B1377" s="198"/>
      <c r="C1377" s="198"/>
      <c r="D1377" s="198"/>
      <c r="E1377" s="189" t="s">
        <v>150</v>
      </c>
      <c r="F1377" s="240">
        <v>530.47299999999996</v>
      </c>
      <c r="G1377" s="240">
        <v>0</v>
      </c>
      <c r="H1377" s="240">
        <v>0</v>
      </c>
      <c r="I1377" s="240">
        <v>0.186</v>
      </c>
      <c r="J1377" s="240">
        <v>0.183</v>
      </c>
      <c r="K1377" s="240">
        <v>2.883</v>
      </c>
      <c r="L1377" s="240">
        <v>8.7159999999999993</v>
      </c>
      <c r="M1377" s="240">
        <v>22.856000000000002</v>
      </c>
      <c r="N1377" s="240">
        <v>30.068999999999999</v>
      </c>
      <c r="O1377" s="240">
        <v>38.470999999999997</v>
      </c>
      <c r="P1377" s="240">
        <v>30.995000000000001</v>
      </c>
      <c r="Q1377" s="240">
        <v>68.389999999999901</v>
      </c>
      <c r="R1377" s="240">
        <v>81.988999999999905</v>
      </c>
      <c r="S1377" s="240">
        <v>69.683000000000106</v>
      </c>
      <c r="T1377" s="240">
        <v>68.989999999999995</v>
      </c>
      <c r="U1377" s="240">
        <v>53.658999999999999</v>
      </c>
      <c r="V1377" s="240">
        <v>20.69</v>
      </c>
      <c r="W1377" s="240">
        <v>23.004999999999999</v>
      </c>
      <c r="X1377" s="240">
        <v>3.661</v>
      </c>
      <c r="Y1377" s="240">
        <v>4.5</v>
      </c>
      <c r="Z1377" s="240">
        <v>0.86299999999999999</v>
      </c>
      <c r="AA1377" s="248">
        <v>0.68400000000000005</v>
      </c>
      <c r="AB1377" s="93"/>
    </row>
    <row r="1378" spans="1:28" ht="19.5" customHeight="1" x14ac:dyDescent="0.15">
      <c r="A1378" s="194"/>
      <c r="B1378" s="198"/>
      <c r="C1378" s="198"/>
      <c r="D1378" s="189" t="s">
        <v>157</v>
      </c>
      <c r="E1378" s="189" t="s">
        <v>184</v>
      </c>
      <c r="F1378" s="240">
        <v>5.03</v>
      </c>
      <c r="G1378" s="240">
        <v>0</v>
      </c>
      <c r="H1378" s="240">
        <v>0</v>
      </c>
      <c r="I1378" s="240">
        <v>0</v>
      </c>
      <c r="J1378" s="240">
        <v>0</v>
      </c>
      <c r="K1378" s="240">
        <v>0</v>
      </c>
      <c r="L1378" s="240">
        <v>0</v>
      </c>
      <c r="M1378" s="240">
        <v>0</v>
      </c>
      <c r="N1378" s="240">
        <v>0</v>
      </c>
      <c r="O1378" s="240">
        <v>0</v>
      </c>
      <c r="P1378" s="240">
        <v>0.16</v>
      </c>
      <c r="Q1378" s="240">
        <v>1.1000000000000001</v>
      </c>
      <c r="R1378" s="240">
        <v>1.03</v>
      </c>
      <c r="S1378" s="240">
        <v>0.32</v>
      </c>
      <c r="T1378" s="240">
        <v>0</v>
      </c>
      <c r="U1378" s="240">
        <v>0</v>
      </c>
      <c r="V1378" s="240">
        <v>1.18</v>
      </c>
      <c r="W1378" s="240">
        <v>0</v>
      </c>
      <c r="X1378" s="240">
        <v>1.24</v>
      </c>
      <c r="Y1378" s="240">
        <v>0</v>
      </c>
      <c r="Z1378" s="240">
        <v>0</v>
      </c>
      <c r="AA1378" s="248">
        <v>0</v>
      </c>
      <c r="AB1378" s="93"/>
    </row>
    <row r="1379" spans="1:28" ht="19.5" customHeight="1" x14ac:dyDescent="0.15">
      <c r="A1379" s="194"/>
      <c r="B1379" s="198"/>
      <c r="C1379" s="198"/>
      <c r="D1379" s="198"/>
      <c r="E1379" s="189" t="s">
        <v>150</v>
      </c>
      <c r="F1379" s="240">
        <v>1.2150000000000001</v>
      </c>
      <c r="G1379" s="240">
        <v>0</v>
      </c>
      <c r="H1379" s="240">
        <v>0</v>
      </c>
      <c r="I1379" s="240">
        <v>0</v>
      </c>
      <c r="J1379" s="240">
        <v>0</v>
      </c>
      <c r="K1379" s="240">
        <v>0</v>
      </c>
      <c r="L1379" s="240">
        <v>0</v>
      </c>
      <c r="M1379" s="240">
        <v>0</v>
      </c>
      <c r="N1379" s="240">
        <v>0</v>
      </c>
      <c r="O1379" s="240">
        <v>0</v>
      </c>
      <c r="P1379" s="240">
        <v>3.2000000000000001E-2</v>
      </c>
      <c r="Q1379" s="240">
        <v>0.24099999999999999</v>
      </c>
      <c r="R1379" s="240">
        <v>0.23699999999999999</v>
      </c>
      <c r="S1379" s="240">
        <v>7.6999999999999999E-2</v>
      </c>
      <c r="T1379" s="240">
        <v>0</v>
      </c>
      <c r="U1379" s="240">
        <v>0</v>
      </c>
      <c r="V1379" s="240">
        <v>0.30599999999999999</v>
      </c>
      <c r="W1379" s="240">
        <v>0</v>
      </c>
      <c r="X1379" s="240">
        <v>0.32200000000000001</v>
      </c>
      <c r="Y1379" s="240">
        <v>0</v>
      </c>
      <c r="Z1379" s="240">
        <v>0</v>
      </c>
      <c r="AA1379" s="248">
        <v>0</v>
      </c>
      <c r="AB1379" s="93"/>
    </row>
    <row r="1380" spans="1:28" ht="19.5" customHeight="1" x14ac:dyDescent="0.15">
      <c r="A1380" s="194"/>
      <c r="B1380" s="198" t="s">
        <v>158</v>
      </c>
      <c r="C1380" s="198" t="s">
        <v>159</v>
      </c>
      <c r="D1380" s="189" t="s">
        <v>160</v>
      </c>
      <c r="E1380" s="189" t="s">
        <v>184</v>
      </c>
      <c r="F1380" s="240">
        <v>35.53</v>
      </c>
      <c r="G1380" s="240">
        <v>0</v>
      </c>
      <c r="H1380" s="240">
        <v>0</v>
      </c>
      <c r="I1380" s="240">
        <v>0</v>
      </c>
      <c r="J1380" s="240">
        <v>0</v>
      </c>
      <c r="K1380" s="240">
        <v>0</v>
      </c>
      <c r="L1380" s="240">
        <v>0</v>
      </c>
      <c r="M1380" s="240">
        <v>0</v>
      </c>
      <c r="N1380" s="240">
        <v>0</v>
      </c>
      <c r="O1380" s="240">
        <v>0</v>
      </c>
      <c r="P1380" s="240">
        <v>7.0000000000000007E-2</v>
      </c>
      <c r="Q1380" s="240">
        <v>0.38</v>
      </c>
      <c r="R1380" s="240">
        <v>0.98</v>
      </c>
      <c r="S1380" s="240">
        <v>0</v>
      </c>
      <c r="T1380" s="240">
        <v>1.94</v>
      </c>
      <c r="U1380" s="240">
        <v>2.44</v>
      </c>
      <c r="V1380" s="240">
        <v>0</v>
      </c>
      <c r="W1380" s="240">
        <v>0.38</v>
      </c>
      <c r="X1380" s="240">
        <v>21.65</v>
      </c>
      <c r="Y1380" s="240">
        <v>3.98</v>
      </c>
      <c r="Z1380" s="240">
        <v>0</v>
      </c>
      <c r="AA1380" s="248">
        <v>3.71</v>
      </c>
      <c r="AB1380" s="93"/>
    </row>
    <row r="1381" spans="1:28" ht="19.5" customHeight="1" x14ac:dyDescent="0.15">
      <c r="A1381" s="194"/>
      <c r="B1381" s="198"/>
      <c r="C1381" s="198"/>
      <c r="D1381" s="198"/>
      <c r="E1381" s="189" t="s">
        <v>150</v>
      </c>
      <c r="F1381" s="240">
        <v>9.173</v>
      </c>
      <c r="G1381" s="240">
        <v>0</v>
      </c>
      <c r="H1381" s="240">
        <v>0</v>
      </c>
      <c r="I1381" s="240">
        <v>0</v>
      </c>
      <c r="J1381" s="240">
        <v>0</v>
      </c>
      <c r="K1381" s="240">
        <v>0</v>
      </c>
      <c r="L1381" s="240">
        <v>0</v>
      </c>
      <c r="M1381" s="240">
        <v>0</v>
      </c>
      <c r="N1381" s="240">
        <v>0</v>
      </c>
      <c r="O1381" s="240">
        <v>0</v>
      </c>
      <c r="P1381" s="240">
        <v>1.4E-2</v>
      </c>
      <c r="Q1381" s="240">
        <v>8.5000000000000006E-2</v>
      </c>
      <c r="R1381" s="240">
        <v>0.22600000000000001</v>
      </c>
      <c r="S1381" s="240">
        <v>0</v>
      </c>
      <c r="T1381" s="240">
        <v>0.48599999999999999</v>
      </c>
      <c r="U1381" s="240">
        <v>0.63400000000000001</v>
      </c>
      <c r="V1381" s="240">
        <v>0</v>
      </c>
      <c r="W1381" s="240">
        <v>9.9000000000000005E-2</v>
      </c>
      <c r="X1381" s="240">
        <v>5.63</v>
      </c>
      <c r="Y1381" s="240">
        <v>1.0349999999999999</v>
      </c>
      <c r="Z1381" s="240">
        <v>0</v>
      </c>
      <c r="AA1381" s="248">
        <v>0.96399999999999997</v>
      </c>
      <c r="AB1381" s="93"/>
    </row>
    <row r="1382" spans="1:28" ht="19.5" customHeight="1" x14ac:dyDescent="0.15">
      <c r="A1382" s="194"/>
      <c r="B1382" s="198"/>
      <c r="C1382" s="198"/>
      <c r="D1382" s="189" t="s">
        <v>161</v>
      </c>
      <c r="E1382" s="189" t="s">
        <v>184</v>
      </c>
      <c r="F1382" s="240">
        <v>16.350000000000001</v>
      </c>
      <c r="G1382" s="240">
        <v>2.36</v>
      </c>
      <c r="H1382" s="240">
        <v>9.6</v>
      </c>
      <c r="I1382" s="240">
        <v>1.1200000000000001</v>
      </c>
      <c r="J1382" s="240">
        <v>2.2999999999999998</v>
      </c>
      <c r="K1382" s="240">
        <v>0.75</v>
      </c>
      <c r="L1382" s="240">
        <v>0</v>
      </c>
      <c r="M1382" s="240">
        <v>0</v>
      </c>
      <c r="N1382" s="240">
        <v>0.22</v>
      </c>
      <c r="O1382" s="240">
        <v>0</v>
      </c>
      <c r="P1382" s="240">
        <v>0</v>
      </c>
      <c r="Q1382" s="240">
        <v>0</v>
      </c>
      <c r="R1382" s="240">
        <v>0</v>
      </c>
      <c r="S1382" s="240">
        <v>0</v>
      </c>
      <c r="T1382" s="240">
        <v>0</v>
      </c>
      <c r="U1382" s="240">
        <v>0</v>
      </c>
      <c r="V1382" s="240">
        <v>0</v>
      </c>
      <c r="W1382" s="240">
        <v>0</v>
      </c>
      <c r="X1382" s="240">
        <v>0</v>
      </c>
      <c r="Y1382" s="240">
        <v>0</v>
      </c>
      <c r="Z1382" s="240">
        <v>0</v>
      </c>
      <c r="AA1382" s="248">
        <v>0</v>
      </c>
      <c r="AB1382" s="93"/>
    </row>
    <row r="1383" spans="1:28" ht="19.5" customHeight="1" x14ac:dyDescent="0.15">
      <c r="A1383" s="194"/>
      <c r="B1383" s="198"/>
      <c r="C1383" s="198"/>
      <c r="D1383" s="198"/>
      <c r="E1383" s="189" t="s">
        <v>150</v>
      </c>
      <c r="F1383" s="240">
        <v>6.4000000000000001E-2</v>
      </c>
      <c r="G1383" s="240">
        <v>0</v>
      </c>
      <c r="H1383" s="240">
        <v>0</v>
      </c>
      <c r="I1383" s="240">
        <v>0</v>
      </c>
      <c r="J1383" s="240">
        <v>2.8000000000000001E-2</v>
      </c>
      <c r="K1383" s="240">
        <v>1.9E-2</v>
      </c>
      <c r="L1383" s="240">
        <v>0</v>
      </c>
      <c r="M1383" s="240">
        <v>0</v>
      </c>
      <c r="N1383" s="240">
        <v>1.7000000000000001E-2</v>
      </c>
      <c r="O1383" s="240">
        <v>0</v>
      </c>
      <c r="P1383" s="240">
        <v>0</v>
      </c>
      <c r="Q1383" s="240">
        <v>0</v>
      </c>
      <c r="R1383" s="240">
        <v>0</v>
      </c>
      <c r="S1383" s="240">
        <v>0</v>
      </c>
      <c r="T1383" s="240">
        <v>0</v>
      </c>
      <c r="U1383" s="240">
        <v>0</v>
      </c>
      <c r="V1383" s="240">
        <v>0</v>
      </c>
      <c r="W1383" s="240">
        <v>0</v>
      </c>
      <c r="X1383" s="240">
        <v>0</v>
      </c>
      <c r="Y1383" s="240">
        <v>0</v>
      </c>
      <c r="Z1383" s="240">
        <v>0</v>
      </c>
      <c r="AA1383" s="248">
        <v>0</v>
      </c>
      <c r="AB1383" s="93"/>
    </row>
    <row r="1384" spans="1:28" ht="19.5" customHeight="1" x14ac:dyDescent="0.15">
      <c r="A1384" s="194"/>
      <c r="B1384" s="198"/>
      <c r="C1384" s="198" t="s">
        <v>162</v>
      </c>
      <c r="D1384" s="189" t="s">
        <v>163</v>
      </c>
      <c r="E1384" s="189" t="s">
        <v>184</v>
      </c>
      <c r="F1384" s="240">
        <v>8.07</v>
      </c>
      <c r="G1384" s="240">
        <v>0</v>
      </c>
      <c r="H1384" s="240">
        <v>0</v>
      </c>
      <c r="I1384" s="240">
        <v>0</v>
      </c>
      <c r="J1384" s="240">
        <v>0</v>
      </c>
      <c r="K1384" s="240">
        <v>0</v>
      </c>
      <c r="L1384" s="240">
        <v>0</v>
      </c>
      <c r="M1384" s="240">
        <v>0</v>
      </c>
      <c r="N1384" s="240">
        <v>0</v>
      </c>
      <c r="O1384" s="240">
        <v>0</v>
      </c>
      <c r="P1384" s="240">
        <v>0.28000000000000003</v>
      </c>
      <c r="Q1384" s="240">
        <v>0.78</v>
      </c>
      <c r="R1384" s="240">
        <v>0.7</v>
      </c>
      <c r="S1384" s="240">
        <v>2.27</v>
      </c>
      <c r="T1384" s="240">
        <v>2.2200000000000002</v>
      </c>
      <c r="U1384" s="240">
        <v>1.82</v>
      </c>
      <c r="V1384" s="240">
        <v>0</v>
      </c>
      <c r="W1384" s="240">
        <v>0</v>
      </c>
      <c r="X1384" s="240">
        <v>0</v>
      </c>
      <c r="Y1384" s="240">
        <v>0</v>
      </c>
      <c r="Z1384" s="240">
        <v>0</v>
      </c>
      <c r="AA1384" s="248">
        <v>0</v>
      </c>
      <c r="AB1384" s="93"/>
    </row>
    <row r="1385" spans="1:28" ht="19.5" customHeight="1" x14ac:dyDescent="0.15">
      <c r="A1385" s="194"/>
      <c r="B1385" s="198" t="s">
        <v>20</v>
      </c>
      <c r="C1385" s="198"/>
      <c r="D1385" s="198"/>
      <c r="E1385" s="189" t="s">
        <v>150</v>
      </c>
      <c r="F1385" s="240">
        <v>2.286</v>
      </c>
      <c r="G1385" s="240">
        <v>0</v>
      </c>
      <c r="H1385" s="240">
        <v>0</v>
      </c>
      <c r="I1385" s="240">
        <v>0</v>
      </c>
      <c r="J1385" s="240">
        <v>0</v>
      </c>
      <c r="K1385" s="240">
        <v>0</v>
      </c>
      <c r="L1385" s="240">
        <v>0</v>
      </c>
      <c r="M1385" s="240">
        <v>0</v>
      </c>
      <c r="N1385" s="240">
        <v>0</v>
      </c>
      <c r="O1385" s="240">
        <v>0</v>
      </c>
      <c r="P1385" s="240">
        <v>7.0000000000000007E-2</v>
      </c>
      <c r="Q1385" s="240">
        <v>0.20300000000000001</v>
      </c>
      <c r="R1385" s="240">
        <v>0.189</v>
      </c>
      <c r="S1385" s="240">
        <v>0.63400000000000001</v>
      </c>
      <c r="T1385" s="240">
        <v>0.64400000000000002</v>
      </c>
      <c r="U1385" s="240">
        <v>0.54600000000000004</v>
      </c>
      <c r="V1385" s="240">
        <v>0</v>
      </c>
      <c r="W1385" s="240">
        <v>0</v>
      </c>
      <c r="X1385" s="240">
        <v>0</v>
      </c>
      <c r="Y1385" s="240">
        <v>0</v>
      </c>
      <c r="Z1385" s="240">
        <v>0</v>
      </c>
      <c r="AA1385" s="248">
        <v>0</v>
      </c>
      <c r="AB1385" s="93"/>
    </row>
    <row r="1386" spans="1:28" ht="19.5" customHeight="1" x14ac:dyDescent="0.15">
      <c r="A1386" s="194"/>
      <c r="B1386" s="198"/>
      <c r="C1386" s="198"/>
      <c r="D1386" s="189" t="s">
        <v>164</v>
      </c>
      <c r="E1386" s="189" t="s">
        <v>184</v>
      </c>
      <c r="F1386" s="240">
        <v>1</v>
      </c>
      <c r="G1386" s="240">
        <v>0</v>
      </c>
      <c r="H1386" s="240">
        <v>0</v>
      </c>
      <c r="I1386" s="240">
        <v>1</v>
      </c>
      <c r="J1386" s="240">
        <v>0</v>
      </c>
      <c r="K1386" s="240">
        <v>0</v>
      </c>
      <c r="L1386" s="240">
        <v>0</v>
      </c>
      <c r="M1386" s="240">
        <v>0</v>
      </c>
      <c r="N1386" s="240">
        <v>0</v>
      </c>
      <c r="O1386" s="240">
        <v>0</v>
      </c>
      <c r="P1386" s="240">
        <v>0</v>
      </c>
      <c r="Q1386" s="240">
        <v>0</v>
      </c>
      <c r="R1386" s="240">
        <v>0</v>
      </c>
      <c r="S1386" s="240">
        <v>0</v>
      </c>
      <c r="T1386" s="240">
        <v>0</v>
      </c>
      <c r="U1386" s="240">
        <v>0</v>
      </c>
      <c r="V1386" s="240">
        <v>0</v>
      </c>
      <c r="W1386" s="240">
        <v>0</v>
      </c>
      <c r="X1386" s="240">
        <v>0</v>
      </c>
      <c r="Y1386" s="240">
        <v>0</v>
      </c>
      <c r="Z1386" s="240">
        <v>0</v>
      </c>
      <c r="AA1386" s="248">
        <v>0</v>
      </c>
      <c r="AB1386" s="93"/>
    </row>
    <row r="1387" spans="1:28" ht="19.5" customHeight="1" x14ac:dyDescent="0.15">
      <c r="A1387" s="194" t="s">
        <v>227</v>
      </c>
      <c r="B1387" s="198"/>
      <c r="C1387" s="198"/>
      <c r="D1387" s="198"/>
      <c r="E1387" s="189" t="s">
        <v>150</v>
      </c>
      <c r="F1387" s="240">
        <v>0</v>
      </c>
      <c r="G1387" s="240">
        <v>0</v>
      </c>
      <c r="H1387" s="240">
        <v>0</v>
      </c>
      <c r="I1387" s="240">
        <v>0</v>
      </c>
      <c r="J1387" s="240">
        <v>0</v>
      </c>
      <c r="K1387" s="240">
        <v>0</v>
      </c>
      <c r="L1387" s="240">
        <v>0</v>
      </c>
      <c r="M1387" s="240">
        <v>0</v>
      </c>
      <c r="N1387" s="240">
        <v>0</v>
      </c>
      <c r="O1387" s="240">
        <v>0</v>
      </c>
      <c r="P1387" s="240">
        <v>0</v>
      </c>
      <c r="Q1387" s="240">
        <v>0</v>
      </c>
      <c r="R1387" s="240">
        <v>0</v>
      </c>
      <c r="S1387" s="240">
        <v>0</v>
      </c>
      <c r="T1387" s="240">
        <v>0</v>
      </c>
      <c r="U1387" s="240">
        <v>0</v>
      </c>
      <c r="V1387" s="240">
        <v>0</v>
      </c>
      <c r="W1387" s="240">
        <v>0</v>
      </c>
      <c r="X1387" s="240">
        <v>0</v>
      </c>
      <c r="Y1387" s="240">
        <v>0</v>
      </c>
      <c r="Z1387" s="240">
        <v>0</v>
      </c>
      <c r="AA1387" s="248">
        <v>0</v>
      </c>
      <c r="AB1387" s="93"/>
    </row>
    <row r="1388" spans="1:28" ht="19.5" customHeight="1" x14ac:dyDescent="0.15">
      <c r="A1388" s="194"/>
      <c r="B1388" s="197"/>
      <c r="C1388" s="193" t="s">
        <v>165</v>
      </c>
      <c r="D1388" s="188"/>
      <c r="E1388" s="189" t="s">
        <v>184</v>
      </c>
      <c r="F1388" s="240">
        <v>5.81</v>
      </c>
      <c r="G1388" s="240">
        <v>0.47</v>
      </c>
      <c r="H1388" s="240">
        <v>0</v>
      </c>
      <c r="I1388" s="240">
        <v>0.22</v>
      </c>
      <c r="J1388" s="240">
        <v>0</v>
      </c>
      <c r="K1388" s="240">
        <v>0.13</v>
      </c>
      <c r="L1388" s="240">
        <v>0</v>
      </c>
      <c r="M1388" s="240">
        <v>0</v>
      </c>
      <c r="N1388" s="240">
        <v>0.18</v>
      </c>
      <c r="O1388" s="240">
        <v>1.61</v>
      </c>
      <c r="P1388" s="240">
        <v>0</v>
      </c>
      <c r="Q1388" s="240">
        <v>2.65</v>
      </c>
      <c r="R1388" s="240">
        <v>0.08</v>
      </c>
      <c r="S1388" s="240">
        <v>0</v>
      </c>
      <c r="T1388" s="240">
        <v>0.13</v>
      </c>
      <c r="U1388" s="240">
        <v>0.1</v>
      </c>
      <c r="V1388" s="240">
        <v>0</v>
      </c>
      <c r="W1388" s="240">
        <v>0.24</v>
      </c>
      <c r="X1388" s="240">
        <v>0</v>
      </c>
      <c r="Y1388" s="240">
        <v>0</v>
      </c>
      <c r="Z1388" s="240">
        <v>0</v>
      </c>
      <c r="AA1388" s="248">
        <v>0</v>
      </c>
      <c r="AB1388" s="93"/>
    </row>
    <row r="1389" spans="1:28" ht="19.5" customHeight="1" x14ac:dyDescent="0.15">
      <c r="A1389" s="194"/>
      <c r="B1389" s="197"/>
      <c r="C1389" s="197"/>
      <c r="D1389" s="191"/>
      <c r="E1389" s="189" t="s">
        <v>150</v>
      </c>
      <c r="F1389" s="240">
        <v>0.89900000000000002</v>
      </c>
      <c r="G1389" s="240">
        <v>0</v>
      </c>
      <c r="H1389" s="240">
        <v>0</v>
      </c>
      <c r="I1389" s="240">
        <v>6.0000000000000001E-3</v>
      </c>
      <c r="J1389" s="240">
        <v>0</v>
      </c>
      <c r="K1389" s="240">
        <v>8.9999999999999993E-3</v>
      </c>
      <c r="L1389" s="240">
        <v>0</v>
      </c>
      <c r="M1389" s="240">
        <v>0</v>
      </c>
      <c r="N1389" s="240">
        <v>4.2999999999999997E-2</v>
      </c>
      <c r="O1389" s="240">
        <v>0.40300000000000002</v>
      </c>
      <c r="P1389" s="240">
        <v>0</v>
      </c>
      <c r="Q1389" s="240">
        <v>0.371</v>
      </c>
      <c r="R1389" s="240">
        <v>1.2E-2</v>
      </c>
      <c r="S1389" s="240">
        <v>0</v>
      </c>
      <c r="T1389" s="240">
        <v>1.9E-2</v>
      </c>
      <c r="U1389" s="240">
        <v>0.01</v>
      </c>
      <c r="V1389" s="240">
        <v>0</v>
      </c>
      <c r="W1389" s="240">
        <v>2.5999999999999999E-2</v>
      </c>
      <c r="X1389" s="240">
        <v>0</v>
      </c>
      <c r="Y1389" s="240">
        <v>0</v>
      </c>
      <c r="Z1389" s="240">
        <v>0</v>
      </c>
      <c r="AA1389" s="248">
        <v>0</v>
      </c>
      <c r="AB1389" s="93"/>
    </row>
    <row r="1390" spans="1:28" ht="19.5" customHeight="1" x14ac:dyDescent="0.15">
      <c r="A1390" s="194"/>
      <c r="B1390" s="196"/>
      <c r="C1390" s="193" t="s">
        <v>152</v>
      </c>
      <c r="D1390" s="188"/>
      <c r="E1390" s="189" t="s">
        <v>184</v>
      </c>
      <c r="F1390" s="240">
        <v>758.74</v>
      </c>
      <c r="G1390" s="240">
        <v>0</v>
      </c>
      <c r="H1390" s="240">
        <v>0</v>
      </c>
      <c r="I1390" s="240">
        <v>0.7</v>
      </c>
      <c r="J1390" s="240">
        <v>8.9499999999999993</v>
      </c>
      <c r="K1390" s="240">
        <v>5.54</v>
      </c>
      <c r="L1390" s="240">
        <v>6.47</v>
      </c>
      <c r="M1390" s="240">
        <v>17.8</v>
      </c>
      <c r="N1390" s="240">
        <v>7.11</v>
      </c>
      <c r="O1390" s="240">
        <v>9.5500000000000007</v>
      </c>
      <c r="P1390" s="240">
        <v>4.22</v>
      </c>
      <c r="Q1390" s="240">
        <v>23.11</v>
      </c>
      <c r="R1390" s="240">
        <v>46.76</v>
      </c>
      <c r="S1390" s="240">
        <v>77.27</v>
      </c>
      <c r="T1390" s="240">
        <v>145.52000000000001</v>
      </c>
      <c r="U1390" s="240">
        <v>159.81</v>
      </c>
      <c r="V1390" s="240">
        <v>103.17</v>
      </c>
      <c r="W1390" s="240">
        <v>94.11</v>
      </c>
      <c r="X1390" s="240">
        <v>13.92</v>
      </c>
      <c r="Y1390" s="240">
        <v>13.34</v>
      </c>
      <c r="Z1390" s="240">
        <v>0.38</v>
      </c>
      <c r="AA1390" s="248">
        <v>21.01</v>
      </c>
      <c r="AB1390" s="93"/>
    </row>
    <row r="1391" spans="1:28" ht="19.5" customHeight="1" x14ac:dyDescent="0.15">
      <c r="A1391" s="194"/>
      <c r="B1391" s="197"/>
      <c r="C1391" s="197"/>
      <c r="D1391" s="191"/>
      <c r="E1391" s="189" t="s">
        <v>150</v>
      </c>
      <c r="F1391" s="240">
        <v>111.593</v>
      </c>
      <c r="G1391" s="240">
        <v>0</v>
      </c>
      <c r="H1391" s="240">
        <v>0</v>
      </c>
      <c r="I1391" s="240">
        <v>1.4999999999999999E-2</v>
      </c>
      <c r="J1391" s="240">
        <v>0.48499999999999999</v>
      </c>
      <c r="K1391" s="240">
        <v>0.41099999999999998</v>
      </c>
      <c r="L1391" s="240">
        <v>0.58499999999999996</v>
      </c>
      <c r="M1391" s="240">
        <v>1.78</v>
      </c>
      <c r="N1391" s="240">
        <v>0.78100000000000003</v>
      </c>
      <c r="O1391" s="240">
        <v>1.1459999999999999</v>
      </c>
      <c r="P1391" s="240">
        <v>0.56299999999999994</v>
      </c>
      <c r="Q1391" s="240">
        <v>3.226</v>
      </c>
      <c r="R1391" s="240">
        <v>6.9349999999999996</v>
      </c>
      <c r="S1391" s="240">
        <v>11.577999999999999</v>
      </c>
      <c r="T1391" s="240">
        <v>22.059000000000001</v>
      </c>
      <c r="U1391" s="240">
        <v>23.97</v>
      </c>
      <c r="V1391" s="240">
        <v>16.353000000000002</v>
      </c>
      <c r="W1391" s="240">
        <v>14.414</v>
      </c>
      <c r="X1391" s="240">
        <v>2.1080000000000001</v>
      </c>
      <c r="Y1391" s="240">
        <v>1.958</v>
      </c>
      <c r="Z1391" s="240">
        <v>5.6000000000000001E-2</v>
      </c>
      <c r="AA1391" s="248">
        <v>3.17</v>
      </c>
      <c r="AB1391" s="93"/>
    </row>
    <row r="1392" spans="1:28" ht="19.5" customHeight="1" x14ac:dyDescent="0.15">
      <c r="A1392" s="194"/>
      <c r="B1392" s="198" t="s">
        <v>94</v>
      </c>
      <c r="C1392" s="189"/>
      <c r="D1392" s="189" t="s">
        <v>153</v>
      </c>
      <c r="E1392" s="189" t="s">
        <v>184</v>
      </c>
      <c r="F1392" s="240">
        <v>37.380000000000003</v>
      </c>
      <c r="G1392" s="240">
        <v>0</v>
      </c>
      <c r="H1392" s="240">
        <v>0</v>
      </c>
      <c r="I1392" s="240">
        <v>0</v>
      </c>
      <c r="J1392" s="240">
        <v>0</v>
      </c>
      <c r="K1392" s="240">
        <v>0</v>
      </c>
      <c r="L1392" s="240">
        <v>0</v>
      </c>
      <c r="M1392" s="240">
        <v>0</v>
      </c>
      <c r="N1392" s="240">
        <v>0</v>
      </c>
      <c r="O1392" s="240">
        <v>0</v>
      </c>
      <c r="P1392" s="240">
        <v>0.21</v>
      </c>
      <c r="Q1392" s="240">
        <v>0</v>
      </c>
      <c r="R1392" s="240">
        <v>1.88</v>
      </c>
      <c r="S1392" s="240">
        <v>4.0599999999999996</v>
      </c>
      <c r="T1392" s="240">
        <v>8.15</v>
      </c>
      <c r="U1392" s="240">
        <v>5.96</v>
      </c>
      <c r="V1392" s="240">
        <v>11.19</v>
      </c>
      <c r="W1392" s="240">
        <v>4.87</v>
      </c>
      <c r="X1392" s="240">
        <v>0.52</v>
      </c>
      <c r="Y1392" s="240">
        <v>0</v>
      </c>
      <c r="Z1392" s="240">
        <v>0</v>
      </c>
      <c r="AA1392" s="252">
        <v>0.54</v>
      </c>
      <c r="AB1392" s="93"/>
    </row>
    <row r="1393" spans="1:28" ht="19.5" customHeight="1" x14ac:dyDescent="0.15">
      <c r="A1393" s="194"/>
      <c r="B1393" s="198"/>
      <c r="C1393" s="198" t="s">
        <v>10</v>
      </c>
      <c r="D1393" s="198"/>
      <c r="E1393" s="189" t="s">
        <v>150</v>
      </c>
      <c r="F1393" s="240">
        <v>9.2430000000000003</v>
      </c>
      <c r="G1393" s="240">
        <v>0</v>
      </c>
      <c r="H1393" s="240">
        <v>0</v>
      </c>
      <c r="I1393" s="240">
        <v>0</v>
      </c>
      <c r="J1393" s="240">
        <v>0</v>
      </c>
      <c r="K1393" s="240">
        <v>0</v>
      </c>
      <c r="L1393" s="240">
        <v>0</v>
      </c>
      <c r="M1393" s="240">
        <v>0</v>
      </c>
      <c r="N1393" s="240">
        <v>0</v>
      </c>
      <c r="O1393" s="240">
        <v>0</v>
      </c>
      <c r="P1393" s="240">
        <v>4.2000000000000003E-2</v>
      </c>
      <c r="Q1393" s="240">
        <v>0</v>
      </c>
      <c r="R1393" s="240">
        <v>0.433</v>
      </c>
      <c r="S1393" s="240">
        <v>0.96499999999999997</v>
      </c>
      <c r="T1393" s="240">
        <v>2.036</v>
      </c>
      <c r="U1393" s="240">
        <v>1.363</v>
      </c>
      <c r="V1393" s="240">
        <v>2.83</v>
      </c>
      <c r="W1393" s="240">
        <v>1.278</v>
      </c>
      <c r="X1393" s="240">
        <v>0.13800000000000001</v>
      </c>
      <c r="Y1393" s="240">
        <v>0</v>
      </c>
      <c r="Z1393" s="240">
        <v>0</v>
      </c>
      <c r="AA1393" s="248">
        <v>0.158</v>
      </c>
      <c r="AB1393" s="93"/>
    </row>
    <row r="1394" spans="1:28" ht="19.5" customHeight="1" x14ac:dyDescent="0.15">
      <c r="A1394" s="194"/>
      <c r="B1394" s="198"/>
      <c r="C1394" s="198"/>
      <c r="D1394" s="189" t="s">
        <v>157</v>
      </c>
      <c r="E1394" s="189" t="s">
        <v>184</v>
      </c>
      <c r="F1394" s="240">
        <v>22.78</v>
      </c>
      <c r="G1394" s="240">
        <v>0</v>
      </c>
      <c r="H1394" s="240">
        <v>0</v>
      </c>
      <c r="I1394" s="240">
        <v>0</v>
      </c>
      <c r="J1394" s="240">
        <v>0</v>
      </c>
      <c r="K1394" s="240">
        <v>0</v>
      </c>
      <c r="L1394" s="240">
        <v>0</v>
      </c>
      <c r="M1394" s="240">
        <v>0</v>
      </c>
      <c r="N1394" s="240">
        <v>0</v>
      </c>
      <c r="O1394" s="240">
        <v>0</v>
      </c>
      <c r="P1394" s="240">
        <v>0.21</v>
      </c>
      <c r="Q1394" s="240">
        <v>0</v>
      </c>
      <c r="R1394" s="240">
        <v>1.05</v>
      </c>
      <c r="S1394" s="240">
        <v>1.89</v>
      </c>
      <c r="T1394" s="240">
        <v>5.23</v>
      </c>
      <c r="U1394" s="240">
        <v>5.15</v>
      </c>
      <c r="V1394" s="240">
        <v>7.39</v>
      </c>
      <c r="W1394" s="240">
        <v>1.86</v>
      </c>
      <c r="X1394" s="240">
        <v>0</v>
      </c>
      <c r="Y1394" s="240">
        <v>0</v>
      </c>
      <c r="Z1394" s="240">
        <v>0</v>
      </c>
      <c r="AA1394" s="248">
        <v>0</v>
      </c>
      <c r="AB1394" s="93"/>
    </row>
    <row r="1395" spans="1:28" ht="19.5" customHeight="1" x14ac:dyDescent="0.15">
      <c r="A1395" s="194"/>
      <c r="B1395" s="198"/>
      <c r="C1395" s="198"/>
      <c r="D1395" s="198"/>
      <c r="E1395" s="189" t="s">
        <v>150</v>
      </c>
      <c r="F1395" s="240">
        <v>5.5190000000000001</v>
      </c>
      <c r="G1395" s="240">
        <v>0</v>
      </c>
      <c r="H1395" s="240">
        <v>0</v>
      </c>
      <c r="I1395" s="240">
        <v>0</v>
      </c>
      <c r="J1395" s="240">
        <v>0</v>
      </c>
      <c r="K1395" s="240">
        <v>0</v>
      </c>
      <c r="L1395" s="240">
        <v>0</v>
      </c>
      <c r="M1395" s="240">
        <v>0</v>
      </c>
      <c r="N1395" s="240">
        <v>0</v>
      </c>
      <c r="O1395" s="240">
        <v>0</v>
      </c>
      <c r="P1395" s="240">
        <v>4.2000000000000003E-2</v>
      </c>
      <c r="Q1395" s="240">
        <v>0</v>
      </c>
      <c r="R1395" s="240">
        <v>0.24199999999999999</v>
      </c>
      <c r="S1395" s="240">
        <v>0.45400000000000001</v>
      </c>
      <c r="T1395" s="240">
        <v>1.306</v>
      </c>
      <c r="U1395" s="240">
        <v>1.151</v>
      </c>
      <c r="V1395" s="240">
        <v>1.843</v>
      </c>
      <c r="W1395" s="240">
        <v>0.48099999999999998</v>
      </c>
      <c r="X1395" s="240">
        <v>0</v>
      </c>
      <c r="Y1395" s="240">
        <v>0</v>
      </c>
      <c r="Z1395" s="240">
        <v>0</v>
      </c>
      <c r="AA1395" s="248">
        <v>0</v>
      </c>
      <c r="AB1395" s="93"/>
    </row>
    <row r="1396" spans="1:28" ht="19.5" customHeight="1" x14ac:dyDescent="0.15">
      <c r="A1396" s="194"/>
      <c r="B1396" s="198" t="s">
        <v>65</v>
      </c>
      <c r="C1396" s="198" t="s">
        <v>159</v>
      </c>
      <c r="D1396" s="189" t="s">
        <v>160</v>
      </c>
      <c r="E1396" s="189" t="s">
        <v>184</v>
      </c>
      <c r="F1396" s="240">
        <v>12.83</v>
      </c>
      <c r="G1396" s="240">
        <v>0</v>
      </c>
      <c r="H1396" s="240">
        <v>0</v>
      </c>
      <c r="I1396" s="240">
        <v>0</v>
      </c>
      <c r="J1396" s="240">
        <v>0</v>
      </c>
      <c r="K1396" s="240">
        <v>0</v>
      </c>
      <c r="L1396" s="240">
        <v>0</v>
      </c>
      <c r="M1396" s="240">
        <v>0</v>
      </c>
      <c r="N1396" s="240">
        <v>0</v>
      </c>
      <c r="O1396" s="240">
        <v>0</v>
      </c>
      <c r="P1396" s="240">
        <v>0</v>
      </c>
      <c r="Q1396" s="240">
        <v>0</v>
      </c>
      <c r="R1396" s="240">
        <v>0.83</v>
      </c>
      <c r="S1396" s="240">
        <v>1.5</v>
      </c>
      <c r="T1396" s="240">
        <v>2.92</v>
      </c>
      <c r="U1396" s="240">
        <v>0.81</v>
      </c>
      <c r="V1396" s="240">
        <v>3.8</v>
      </c>
      <c r="W1396" s="240">
        <v>2.5499999999999998</v>
      </c>
      <c r="X1396" s="240">
        <v>0.42</v>
      </c>
      <c r="Y1396" s="240">
        <v>0</v>
      </c>
      <c r="Z1396" s="240">
        <v>0</v>
      </c>
      <c r="AA1396" s="248">
        <v>0</v>
      </c>
      <c r="AB1396" s="93"/>
    </row>
    <row r="1397" spans="1:28" ht="19.5" customHeight="1" x14ac:dyDescent="0.15">
      <c r="A1397" s="194"/>
      <c r="B1397" s="198"/>
      <c r="C1397" s="198"/>
      <c r="D1397" s="198"/>
      <c r="E1397" s="189" t="s">
        <v>150</v>
      </c>
      <c r="F1397" s="240">
        <v>3.2530000000000001</v>
      </c>
      <c r="G1397" s="240">
        <v>0</v>
      </c>
      <c r="H1397" s="240">
        <v>0</v>
      </c>
      <c r="I1397" s="240">
        <v>0</v>
      </c>
      <c r="J1397" s="240">
        <v>0</v>
      </c>
      <c r="K1397" s="240">
        <v>0</v>
      </c>
      <c r="L1397" s="240">
        <v>0</v>
      </c>
      <c r="M1397" s="240">
        <v>0</v>
      </c>
      <c r="N1397" s="240">
        <v>0</v>
      </c>
      <c r="O1397" s="240">
        <v>0</v>
      </c>
      <c r="P1397" s="240">
        <v>0</v>
      </c>
      <c r="Q1397" s="240">
        <v>0</v>
      </c>
      <c r="R1397" s="240">
        <v>0.191</v>
      </c>
      <c r="S1397" s="240">
        <v>0.36</v>
      </c>
      <c r="T1397" s="240">
        <v>0.73</v>
      </c>
      <c r="U1397" s="240">
        <v>0.21199999999999999</v>
      </c>
      <c r="V1397" s="240">
        <v>0.98699999999999999</v>
      </c>
      <c r="W1397" s="240">
        <v>0.66400000000000003</v>
      </c>
      <c r="X1397" s="240">
        <v>0.109</v>
      </c>
      <c r="Y1397" s="240">
        <v>0</v>
      </c>
      <c r="Z1397" s="240">
        <v>0</v>
      </c>
      <c r="AA1397" s="248">
        <v>0</v>
      </c>
      <c r="AB1397" s="93"/>
    </row>
    <row r="1398" spans="1:28" ht="19.5" customHeight="1" x14ac:dyDescent="0.15">
      <c r="A1398" s="194" t="s">
        <v>85</v>
      </c>
      <c r="B1398" s="198"/>
      <c r="C1398" s="198"/>
      <c r="D1398" s="189" t="s">
        <v>166</v>
      </c>
      <c r="E1398" s="189" t="s">
        <v>184</v>
      </c>
      <c r="F1398" s="240">
        <v>1.77</v>
      </c>
      <c r="G1398" s="240">
        <v>0</v>
      </c>
      <c r="H1398" s="240">
        <v>0</v>
      </c>
      <c r="I1398" s="240">
        <v>0</v>
      </c>
      <c r="J1398" s="240">
        <v>0</v>
      </c>
      <c r="K1398" s="240">
        <v>0</v>
      </c>
      <c r="L1398" s="240">
        <v>0</v>
      </c>
      <c r="M1398" s="240">
        <v>0</v>
      </c>
      <c r="N1398" s="240">
        <v>0</v>
      </c>
      <c r="O1398" s="240">
        <v>0</v>
      </c>
      <c r="P1398" s="240">
        <v>0</v>
      </c>
      <c r="Q1398" s="240">
        <v>0</v>
      </c>
      <c r="R1398" s="240">
        <v>0</v>
      </c>
      <c r="S1398" s="240">
        <v>0.67</v>
      </c>
      <c r="T1398" s="240">
        <v>0</v>
      </c>
      <c r="U1398" s="240">
        <v>0</v>
      </c>
      <c r="V1398" s="240">
        <v>0</v>
      </c>
      <c r="W1398" s="240">
        <v>0.46</v>
      </c>
      <c r="X1398" s="240">
        <v>0.1</v>
      </c>
      <c r="Y1398" s="240">
        <v>0</v>
      </c>
      <c r="Z1398" s="240">
        <v>0</v>
      </c>
      <c r="AA1398" s="248">
        <v>0.54</v>
      </c>
      <c r="AB1398" s="93"/>
    </row>
    <row r="1399" spans="1:28" ht="19.5" customHeight="1" x14ac:dyDescent="0.15">
      <c r="A1399" s="194"/>
      <c r="B1399" s="198"/>
      <c r="C1399" s="198" t="s">
        <v>162</v>
      </c>
      <c r="D1399" s="198"/>
      <c r="E1399" s="189" t="s">
        <v>150</v>
      </c>
      <c r="F1399" s="240">
        <v>0.47099999999999997</v>
      </c>
      <c r="G1399" s="240">
        <v>0</v>
      </c>
      <c r="H1399" s="240">
        <v>0</v>
      </c>
      <c r="I1399" s="240">
        <v>0</v>
      </c>
      <c r="J1399" s="240">
        <v>0</v>
      </c>
      <c r="K1399" s="240">
        <v>0</v>
      </c>
      <c r="L1399" s="240">
        <v>0</v>
      </c>
      <c r="M1399" s="240">
        <v>0</v>
      </c>
      <c r="N1399" s="240">
        <v>0</v>
      </c>
      <c r="O1399" s="240">
        <v>0</v>
      </c>
      <c r="P1399" s="240">
        <v>0</v>
      </c>
      <c r="Q1399" s="240">
        <v>0</v>
      </c>
      <c r="R1399" s="240">
        <v>0</v>
      </c>
      <c r="S1399" s="240">
        <v>0.151</v>
      </c>
      <c r="T1399" s="240">
        <v>0</v>
      </c>
      <c r="U1399" s="240">
        <v>0</v>
      </c>
      <c r="V1399" s="240">
        <v>0</v>
      </c>
      <c r="W1399" s="240">
        <v>0.13300000000000001</v>
      </c>
      <c r="X1399" s="240">
        <v>2.9000000000000001E-2</v>
      </c>
      <c r="Y1399" s="240">
        <v>0</v>
      </c>
      <c r="Z1399" s="240">
        <v>0</v>
      </c>
      <c r="AA1399" s="248">
        <v>0.158</v>
      </c>
      <c r="AB1399" s="93"/>
    </row>
    <row r="1400" spans="1:28" ht="19.5" customHeight="1" x14ac:dyDescent="0.15">
      <c r="A1400" s="194"/>
      <c r="B1400" s="198" t="s">
        <v>20</v>
      </c>
      <c r="C1400" s="198"/>
      <c r="D1400" s="189" t="s">
        <v>164</v>
      </c>
      <c r="E1400" s="189" t="s">
        <v>184</v>
      </c>
      <c r="F1400" s="240">
        <v>0</v>
      </c>
      <c r="G1400" s="240">
        <v>0</v>
      </c>
      <c r="H1400" s="240">
        <v>0</v>
      </c>
      <c r="I1400" s="240">
        <v>0</v>
      </c>
      <c r="J1400" s="240">
        <v>0</v>
      </c>
      <c r="K1400" s="240">
        <v>0</v>
      </c>
      <c r="L1400" s="240">
        <v>0</v>
      </c>
      <c r="M1400" s="240">
        <v>0</v>
      </c>
      <c r="N1400" s="240">
        <v>0</v>
      </c>
      <c r="O1400" s="240">
        <v>0</v>
      </c>
      <c r="P1400" s="240">
        <v>0</v>
      </c>
      <c r="Q1400" s="240">
        <v>0</v>
      </c>
      <c r="R1400" s="240">
        <v>0</v>
      </c>
      <c r="S1400" s="240">
        <v>0</v>
      </c>
      <c r="T1400" s="240">
        <v>0</v>
      </c>
      <c r="U1400" s="240">
        <v>0</v>
      </c>
      <c r="V1400" s="240">
        <v>0</v>
      </c>
      <c r="W1400" s="240">
        <v>0</v>
      </c>
      <c r="X1400" s="240">
        <v>0</v>
      </c>
      <c r="Y1400" s="240">
        <v>0</v>
      </c>
      <c r="Z1400" s="240">
        <v>0</v>
      </c>
      <c r="AA1400" s="248">
        <v>0</v>
      </c>
      <c r="AB1400" s="93"/>
    </row>
    <row r="1401" spans="1:28" ht="19.5" customHeight="1" x14ac:dyDescent="0.15">
      <c r="A1401" s="194"/>
      <c r="B1401" s="198"/>
      <c r="C1401" s="198"/>
      <c r="D1401" s="198"/>
      <c r="E1401" s="189" t="s">
        <v>150</v>
      </c>
      <c r="F1401" s="240">
        <v>0</v>
      </c>
      <c r="G1401" s="240">
        <v>0</v>
      </c>
      <c r="H1401" s="240">
        <v>0</v>
      </c>
      <c r="I1401" s="240">
        <v>0</v>
      </c>
      <c r="J1401" s="240">
        <v>0</v>
      </c>
      <c r="K1401" s="240">
        <v>0</v>
      </c>
      <c r="L1401" s="240">
        <v>0</v>
      </c>
      <c r="M1401" s="240">
        <v>0</v>
      </c>
      <c r="N1401" s="240">
        <v>0</v>
      </c>
      <c r="O1401" s="240">
        <v>0</v>
      </c>
      <c r="P1401" s="240">
        <v>0</v>
      </c>
      <c r="Q1401" s="240">
        <v>0</v>
      </c>
      <c r="R1401" s="240">
        <v>0</v>
      </c>
      <c r="S1401" s="240">
        <v>0</v>
      </c>
      <c r="T1401" s="240">
        <v>0</v>
      </c>
      <c r="U1401" s="240">
        <v>0</v>
      </c>
      <c r="V1401" s="240">
        <v>0</v>
      </c>
      <c r="W1401" s="240">
        <v>0</v>
      </c>
      <c r="X1401" s="240">
        <v>0</v>
      </c>
      <c r="Y1401" s="240">
        <v>0</v>
      </c>
      <c r="Z1401" s="240">
        <v>0</v>
      </c>
      <c r="AA1401" s="248">
        <v>0</v>
      </c>
      <c r="AB1401" s="93"/>
    </row>
    <row r="1402" spans="1:28" ht="19.5" customHeight="1" x14ac:dyDescent="0.15">
      <c r="A1402" s="194"/>
      <c r="B1402" s="197"/>
      <c r="C1402" s="193" t="s">
        <v>165</v>
      </c>
      <c r="D1402" s="188"/>
      <c r="E1402" s="189" t="s">
        <v>184</v>
      </c>
      <c r="F1402" s="240">
        <v>721.36</v>
      </c>
      <c r="G1402" s="240">
        <v>0</v>
      </c>
      <c r="H1402" s="240">
        <v>0</v>
      </c>
      <c r="I1402" s="240">
        <v>0.7</v>
      </c>
      <c r="J1402" s="240">
        <v>8.9499999999999993</v>
      </c>
      <c r="K1402" s="240">
        <v>5.54</v>
      </c>
      <c r="L1402" s="240">
        <v>6.47</v>
      </c>
      <c r="M1402" s="240">
        <v>17.8</v>
      </c>
      <c r="N1402" s="240">
        <v>7.11</v>
      </c>
      <c r="O1402" s="240">
        <v>9.5500000000000007</v>
      </c>
      <c r="P1402" s="240">
        <v>4.01</v>
      </c>
      <c r="Q1402" s="240">
        <v>23.11</v>
      </c>
      <c r="R1402" s="240">
        <v>44.88</v>
      </c>
      <c r="S1402" s="240">
        <v>73.209999999999994</v>
      </c>
      <c r="T1402" s="240">
        <v>137.37</v>
      </c>
      <c r="U1402" s="240">
        <v>153.85</v>
      </c>
      <c r="V1402" s="240">
        <v>91.98</v>
      </c>
      <c r="W1402" s="240">
        <v>89.24</v>
      </c>
      <c r="X1402" s="240">
        <v>13.4</v>
      </c>
      <c r="Y1402" s="240">
        <v>13.34</v>
      </c>
      <c r="Z1402" s="240">
        <v>0.38</v>
      </c>
      <c r="AA1402" s="248">
        <v>20.47</v>
      </c>
      <c r="AB1402" s="93"/>
    </row>
    <row r="1403" spans="1:28" ht="19.5" customHeight="1" thickBot="1" x14ac:dyDescent="0.2">
      <c r="A1403" s="199"/>
      <c r="B1403" s="200"/>
      <c r="C1403" s="200"/>
      <c r="D1403" s="201"/>
      <c r="E1403" s="202" t="s">
        <v>150</v>
      </c>
      <c r="F1403" s="240">
        <v>102.35</v>
      </c>
      <c r="G1403" s="251">
        <v>0</v>
      </c>
      <c r="H1403" s="250">
        <v>0</v>
      </c>
      <c r="I1403" s="250">
        <v>1.4999999999999999E-2</v>
      </c>
      <c r="J1403" s="250">
        <v>0.48499999999999999</v>
      </c>
      <c r="K1403" s="250">
        <v>0.41099999999999998</v>
      </c>
      <c r="L1403" s="250">
        <v>0.58499999999999996</v>
      </c>
      <c r="M1403" s="250">
        <v>1.78</v>
      </c>
      <c r="N1403" s="250">
        <v>0.78100000000000003</v>
      </c>
      <c r="O1403" s="250">
        <v>1.1459999999999999</v>
      </c>
      <c r="P1403" s="250">
        <v>0.52100000000000002</v>
      </c>
      <c r="Q1403" s="250">
        <v>3.226</v>
      </c>
      <c r="R1403" s="250">
        <v>6.5019999999999998</v>
      </c>
      <c r="S1403" s="250">
        <v>10.613</v>
      </c>
      <c r="T1403" s="250">
        <v>20.023</v>
      </c>
      <c r="U1403" s="250">
        <v>22.606999999999999</v>
      </c>
      <c r="V1403" s="250">
        <v>13.523</v>
      </c>
      <c r="W1403" s="250">
        <v>13.135999999999999</v>
      </c>
      <c r="X1403" s="250">
        <v>1.97</v>
      </c>
      <c r="Y1403" s="250">
        <v>1.958</v>
      </c>
      <c r="Z1403" s="250">
        <v>5.6000000000000001E-2</v>
      </c>
      <c r="AA1403" s="249">
        <v>3.012</v>
      </c>
      <c r="AB1403" s="93"/>
    </row>
    <row r="1404" spans="1:28" ht="19.5" customHeight="1" x14ac:dyDescent="0.15">
      <c r="A1404" s="372" t="s">
        <v>119</v>
      </c>
      <c r="B1404" s="375" t="s">
        <v>120</v>
      </c>
      <c r="C1404" s="376"/>
      <c r="D1404" s="377"/>
      <c r="E1404" s="198" t="s">
        <v>184</v>
      </c>
      <c r="F1404" s="248">
        <v>48.22</v>
      </c>
    </row>
    <row r="1405" spans="1:28" ht="19.5" customHeight="1" x14ac:dyDescent="0.15">
      <c r="A1405" s="373"/>
      <c r="B1405" s="378" t="s">
        <v>206</v>
      </c>
      <c r="C1405" s="379"/>
      <c r="D1405" s="380"/>
      <c r="E1405" s="189" t="s">
        <v>184</v>
      </c>
      <c r="F1405" s="248">
        <v>37.020000000000003</v>
      </c>
    </row>
    <row r="1406" spans="1:28" ht="19.5" customHeight="1" x14ac:dyDescent="0.15">
      <c r="A1406" s="374"/>
      <c r="B1406" s="378" t="s">
        <v>207</v>
      </c>
      <c r="C1406" s="379"/>
      <c r="D1406" s="380"/>
      <c r="E1406" s="189" t="s">
        <v>184</v>
      </c>
      <c r="F1406" s="248">
        <v>11.2</v>
      </c>
    </row>
    <row r="1407" spans="1:28" ht="19.5" customHeight="1" thickBot="1" x14ac:dyDescent="0.2">
      <c r="A1407" s="381" t="s">
        <v>205</v>
      </c>
      <c r="B1407" s="382"/>
      <c r="C1407" s="382"/>
      <c r="D1407" s="383"/>
      <c r="E1407" s="203" t="s">
        <v>184</v>
      </c>
      <c r="F1407" s="247">
        <v>0</v>
      </c>
    </row>
    <row r="1409" spans="1:28" ht="19.5" customHeight="1" x14ac:dyDescent="0.15">
      <c r="A1409" s="88" t="s">
        <v>387</v>
      </c>
      <c r="F1409" s="261" t="s">
        <v>512</v>
      </c>
    </row>
    <row r="1410" spans="1:28" ht="19.5" customHeight="1" thickBot="1" x14ac:dyDescent="0.2">
      <c r="A1410" s="369" t="s">
        <v>28</v>
      </c>
      <c r="B1410" s="371"/>
      <c r="C1410" s="371"/>
      <c r="D1410" s="371"/>
      <c r="E1410" s="371"/>
      <c r="F1410" s="371"/>
      <c r="G1410" s="371"/>
      <c r="H1410" s="371"/>
      <c r="I1410" s="371"/>
      <c r="J1410" s="371"/>
      <c r="K1410" s="371"/>
      <c r="L1410" s="371"/>
      <c r="M1410" s="371"/>
      <c r="N1410" s="371"/>
      <c r="O1410" s="371"/>
      <c r="P1410" s="371"/>
      <c r="Q1410" s="371"/>
      <c r="R1410" s="371"/>
      <c r="S1410" s="371"/>
      <c r="T1410" s="371"/>
      <c r="U1410" s="371"/>
      <c r="V1410" s="371"/>
      <c r="W1410" s="371"/>
      <c r="X1410" s="371"/>
      <c r="Y1410" s="371"/>
      <c r="Z1410" s="371"/>
      <c r="AA1410" s="371"/>
    </row>
    <row r="1411" spans="1:28" ht="19.5" customHeight="1" x14ac:dyDescent="0.15">
      <c r="A1411" s="185" t="s">
        <v>180</v>
      </c>
      <c r="B1411" s="186"/>
      <c r="C1411" s="186"/>
      <c r="D1411" s="186"/>
      <c r="E1411" s="186"/>
      <c r="F1411" s="90" t="s">
        <v>181</v>
      </c>
      <c r="G1411" s="91"/>
      <c r="H1411" s="91"/>
      <c r="I1411" s="91"/>
      <c r="J1411" s="91"/>
      <c r="K1411" s="91"/>
      <c r="L1411" s="91"/>
      <c r="M1411" s="91"/>
      <c r="N1411" s="91"/>
      <c r="O1411" s="91"/>
      <c r="P1411" s="91"/>
      <c r="Q1411" s="260"/>
      <c r="R1411" s="92"/>
      <c r="S1411" s="91"/>
      <c r="T1411" s="91"/>
      <c r="U1411" s="91"/>
      <c r="V1411" s="91"/>
      <c r="W1411" s="91"/>
      <c r="X1411" s="91"/>
      <c r="Y1411" s="91"/>
      <c r="Z1411" s="91"/>
      <c r="AA1411" s="259" t="s">
        <v>182</v>
      </c>
      <c r="AB1411" s="93"/>
    </row>
    <row r="1412" spans="1:28" ht="19.5" customHeight="1" x14ac:dyDescent="0.15">
      <c r="A1412" s="187" t="s">
        <v>183</v>
      </c>
      <c r="B1412" s="188"/>
      <c r="C1412" s="188"/>
      <c r="D1412" s="188"/>
      <c r="E1412" s="189" t="s">
        <v>184</v>
      </c>
      <c r="F1412" s="240">
        <v>53242.879999999997</v>
      </c>
      <c r="G1412" s="256" t="s">
        <v>185</v>
      </c>
      <c r="H1412" s="256" t="s">
        <v>186</v>
      </c>
      <c r="I1412" s="256" t="s">
        <v>187</v>
      </c>
      <c r="J1412" s="256" t="s">
        <v>188</v>
      </c>
      <c r="K1412" s="256" t="s">
        <v>228</v>
      </c>
      <c r="L1412" s="256" t="s">
        <v>229</v>
      </c>
      <c r="M1412" s="256" t="s">
        <v>230</v>
      </c>
      <c r="N1412" s="256" t="s">
        <v>231</v>
      </c>
      <c r="O1412" s="256" t="s">
        <v>232</v>
      </c>
      <c r="P1412" s="256" t="s">
        <v>233</v>
      </c>
      <c r="Q1412" s="258" t="s">
        <v>234</v>
      </c>
      <c r="R1412" s="257" t="s">
        <v>235</v>
      </c>
      <c r="S1412" s="256" t="s">
        <v>236</v>
      </c>
      <c r="T1412" s="256" t="s">
        <v>237</v>
      </c>
      <c r="U1412" s="256" t="s">
        <v>238</v>
      </c>
      <c r="V1412" s="256" t="s">
        <v>239</v>
      </c>
      <c r="W1412" s="256" t="s">
        <v>42</v>
      </c>
      <c r="X1412" s="256" t="s">
        <v>147</v>
      </c>
      <c r="Y1412" s="256" t="s">
        <v>148</v>
      </c>
      <c r="Z1412" s="256" t="s">
        <v>149</v>
      </c>
      <c r="AA1412" s="253"/>
      <c r="AB1412" s="93"/>
    </row>
    <row r="1413" spans="1:28" ht="19.5" customHeight="1" x14ac:dyDescent="0.15">
      <c r="A1413" s="190"/>
      <c r="B1413" s="191"/>
      <c r="C1413" s="191"/>
      <c r="D1413" s="191"/>
      <c r="E1413" s="189" t="s">
        <v>150</v>
      </c>
      <c r="F1413" s="240">
        <v>12418.147999999999</v>
      </c>
      <c r="G1413" s="254"/>
      <c r="H1413" s="254"/>
      <c r="I1413" s="254"/>
      <c r="J1413" s="254"/>
      <c r="K1413" s="254"/>
      <c r="L1413" s="254"/>
      <c r="M1413" s="254"/>
      <c r="N1413" s="254"/>
      <c r="O1413" s="254"/>
      <c r="P1413" s="254"/>
      <c r="Q1413" s="255"/>
      <c r="R1413" s="94"/>
      <c r="S1413" s="254"/>
      <c r="T1413" s="254"/>
      <c r="U1413" s="254"/>
      <c r="V1413" s="254"/>
      <c r="W1413" s="254"/>
      <c r="X1413" s="254"/>
      <c r="Y1413" s="254"/>
      <c r="Z1413" s="254"/>
      <c r="AA1413" s="253" t="s">
        <v>151</v>
      </c>
      <c r="AB1413" s="93"/>
    </row>
    <row r="1414" spans="1:28" ht="19.5" customHeight="1" x14ac:dyDescent="0.15">
      <c r="A1414" s="192"/>
      <c r="B1414" s="193" t="s">
        <v>152</v>
      </c>
      <c r="C1414" s="188"/>
      <c r="D1414" s="188"/>
      <c r="E1414" s="189" t="s">
        <v>184</v>
      </c>
      <c r="F1414" s="240">
        <v>52452.01</v>
      </c>
      <c r="G1414" s="240">
        <v>134.63999999999999</v>
      </c>
      <c r="H1414" s="240">
        <v>390.99</v>
      </c>
      <c r="I1414" s="240">
        <v>397.48</v>
      </c>
      <c r="J1414" s="240">
        <v>528.53</v>
      </c>
      <c r="K1414" s="240">
        <v>962.59</v>
      </c>
      <c r="L1414" s="240">
        <v>1182.73</v>
      </c>
      <c r="M1414" s="240">
        <v>1527.93</v>
      </c>
      <c r="N1414" s="240">
        <v>2216.0500000000002</v>
      </c>
      <c r="O1414" s="240">
        <v>2635.44</v>
      </c>
      <c r="P1414" s="240">
        <v>4525.07</v>
      </c>
      <c r="Q1414" s="240">
        <v>5553.35</v>
      </c>
      <c r="R1414" s="240">
        <v>6892.4</v>
      </c>
      <c r="S1414" s="240">
        <v>6382.3</v>
      </c>
      <c r="T1414" s="240">
        <v>8325.8700000000008</v>
      </c>
      <c r="U1414" s="240">
        <v>5340.8</v>
      </c>
      <c r="V1414" s="240">
        <v>2751.34</v>
      </c>
      <c r="W1414" s="240">
        <v>1035.74</v>
      </c>
      <c r="X1414" s="240">
        <v>701.75</v>
      </c>
      <c r="Y1414" s="240">
        <v>278.55</v>
      </c>
      <c r="Z1414" s="240">
        <v>213.6</v>
      </c>
      <c r="AA1414" s="248">
        <v>474.86</v>
      </c>
      <c r="AB1414" s="93"/>
    </row>
    <row r="1415" spans="1:28" ht="19.5" customHeight="1" x14ac:dyDescent="0.15">
      <c r="A1415" s="194"/>
      <c r="B1415" s="195"/>
      <c r="C1415" s="191"/>
      <c r="D1415" s="191"/>
      <c r="E1415" s="189" t="s">
        <v>150</v>
      </c>
      <c r="F1415" s="240">
        <v>12418.147999999999</v>
      </c>
      <c r="G1415" s="240">
        <v>0</v>
      </c>
      <c r="H1415" s="240">
        <v>2.9079999999999999</v>
      </c>
      <c r="I1415" s="240">
        <v>10.7</v>
      </c>
      <c r="J1415" s="240">
        <v>33.606999999999999</v>
      </c>
      <c r="K1415" s="240">
        <v>100.43</v>
      </c>
      <c r="L1415" s="240">
        <v>212.12799999999999</v>
      </c>
      <c r="M1415" s="240">
        <v>319.07100000000003</v>
      </c>
      <c r="N1415" s="240">
        <v>550.82600000000002</v>
      </c>
      <c r="O1415" s="240">
        <v>755.86099999999999</v>
      </c>
      <c r="P1415" s="240">
        <v>1343.3720000000001</v>
      </c>
      <c r="Q1415" s="240">
        <v>1633.4079999999999</v>
      </c>
      <c r="R1415" s="240">
        <v>1880.607</v>
      </c>
      <c r="S1415" s="240">
        <v>1562.2439999999999</v>
      </c>
      <c r="T1415" s="240">
        <v>1736.741</v>
      </c>
      <c r="U1415" s="240">
        <v>1067.867</v>
      </c>
      <c r="V1415" s="240">
        <v>586.60400000000004</v>
      </c>
      <c r="W1415" s="240">
        <v>241.40799999999999</v>
      </c>
      <c r="X1415" s="240">
        <v>158.10400000000001</v>
      </c>
      <c r="Y1415" s="240">
        <v>62.600999999999999</v>
      </c>
      <c r="Z1415" s="240">
        <v>49.936999999999998</v>
      </c>
      <c r="AA1415" s="248">
        <v>109.724</v>
      </c>
      <c r="AB1415" s="93"/>
    </row>
    <row r="1416" spans="1:28" ht="19.5" customHeight="1" x14ac:dyDescent="0.15">
      <c r="A1416" s="194"/>
      <c r="B1416" s="196"/>
      <c r="C1416" s="193" t="s">
        <v>152</v>
      </c>
      <c r="D1416" s="188"/>
      <c r="E1416" s="189" t="s">
        <v>184</v>
      </c>
      <c r="F1416" s="240">
        <v>28867.4</v>
      </c>
      <c r="G1416" s="240">
        <v>67.48</v>
      </c>
      <c r="H1416" s="240">
        <v>106.55</v>
      </c>
      <c r="I1416" s="240">
        <v>195.71</v>
      </c>
      <c r="J1416" s="240">
        <v>327.94</v>
      </c>
      <c r="K1416" s="240">
        <v>530</v>
      </c>
      <c r="L1416" s="240">
        <v>1029.27</v>
      </c>
      <c r="M1416" s="240">
        <v>1196.2</v>
      </c>
      <c r="N1416" s="240">
        <v>1797.45</v>
      </c>
      <c r="O1416" s="240">
        <v>2353.5700000000002</v>
      </c>
      <c r="P1416" s="240">
        <v>4050.49</v>
      </c>
      <c r="Q1416" s="240">
        <v>4395.17</v>
      </c>
      <c r="R1416" s="240">
        <v>4446.67</v>
      </c>
      <c r="S1416" s="240">
        <v>3163.7</v>
      </c>
      <c r="T1416" s="240">
        <v>2343.71</v>
      </c>
      <c r="U1416" s="240">
        <v>1169.98</v>
      </c>
      <c r="V1416" s="240">
        <v>721.57</v>
      </c>
      <c r="W1416" s="240">
        <v>372.79</v>
      </c>
      <c r="X1416" s="240">
        <v>249.71</v>
      </c>
      <c r="Y1416" s="240">
        <v>116.37</v>
      </c>
      <c r="Z1416" s="240">
        <v>72.31</v>
      </c>
      <c r="AA1416" s="248">
        <v>160.76</v>
      </c>
      <c r="AB1416" s="93"/>
    </row>
    <row r="1417" spans="1:28" ht="19.5" customHeight="1" x14ac:dyDescent="0.15">
      <c r="A1417" s="194"/>
      <c r="B1417" s="197"/>
      <c r="C1417" s="197"/>
      <c r="D1417" s="191"/>
      <c r="E1417" s="189" t="s">
        <v>150</v>
      </c>
      <c r="F1417" s="240">
        <v>8939.8970000000008</v>
      </c>
      <c r="G1417" s="240">
        <v>0</v>
      </c>
      <c r="H1417" s="240">
        <v>4.9000000000000002E-2</v>
      </c>
      <c r="I1417" s="240">
        <v>5.5010000000000003</v>
      </c>
      <c r="J1417" s="240">
        <v>23.425000000000001</v>
      </c>
      <c r="K1417" s="240">
        <v>69.704999999999998</v>
      </c>
      <c r="L1417" s="240">
        <v>198.41200000000001</v>
      </c>
      <c r="M1417" s="240">
        <v>285.68900000000002</v>
      </c>
      <c r="N1417" s="240">
        <v>505.50200000000001</v>
      </c>
      <c r="O1417" s="240">
        <v>721.54300000000001</v>
      </c>
      <c r="P1417" s="240">
        <v>1279.6179999999999</v>
      </c>
      <c r="Q1417" s="240">
        <v>1464.241</v>
      </c>
      <c r="R1417" s="240">
        <v>1503.335</v>
      </c>
      <c r="S1417" s="240">
        <v>1059.5129999999999</v>
      </c>
      <c r="T1417" s="240">
        <v>810.17399999999998</v>
      </c>
      <c r="U1417" s="240">
        <v>421.86599999999999</v>
      </c>
      <c r="V1417" s="240">
        <v>258.96300000000002</v>
      </c>
      <c r="W1417" s="240">
        <v>132.273</v>
      </c>
      <c r="X1417" s="240">
        <v>89.855999999999995</v>
      </c>
      <c r="Y1417" s="240">
        <v>37.377000000000002</v>
      </c>
      <c r="Z1417" s="240">
        <v>27.515999999999998</v>
      </c>
      <c r="AA1417" s="248">
        <v>45.338999999999999</v>
      </c>
      <c r="AB1417" s="93"/>
    </row>
    <row r="1418" spans="1:28" ht="19.5" customHeight="1" x14ac:dyDescent="0.15">
      <c r="A1418" s="194"/>
      <c r="B1418" s="198"/>
      <c r="C1418" s="189"/>
      <c r="D1418" s="189" t="s">
        <v>153</v>
      </c>
      <c r="E1418" s="189" t="s">
        <v>184</v>
      </c>
      <c r="F1418" s="240">
        <v>28548.19</v>
      </c>
      <c r="G1418" s="240">
        <v>62.28</v>
      </c>
      <c r="H1418" s="240">
        <v>94.67</v>
      </c>
      <c r="I1418" s="240">
        <v>177.93</v>
      </c>
      <c r="J1418" s="240">
        <v>313.24</v>
      </c>
      <c r="K1418" s="240">
        <v>511.9</v>
      </c>
      <c r="L1418" s="240">
        <v>1000.17</v>
      </c>
      <c r="M1418" s="240">
        <v>1183.47</v>
      </c>
      <c r="N1418" s="240">
        <v>1780.34</v>
      </c>
      <c r="O1418" s="240">
        <v>2326.35</v>
      </c>
      <c r="P1418" s="240">
        <v>4031.78</v>
      </c>
      <c r="Q1418" s="240">
        <v>4384.3599999999997</v>
      </c>
      <c r="R1418" s="240">
        <v>4440.05</v>
      </c>
      <c r="S1418" s="240">
        <v>3151.84</v>
      </c>
      <c r="T1418" s="240">
        <v>2315.92</v>
      </c>
      <c r="U1418" s="240">
        <v>1140.43</v>
      </c>
      <c r="V1418" s="240">
        <v>692.64</v>
      </c>
      <c r="W1418" s="240">
        <v>352.11</v>
      </c>
      <c r="X1418" s="240">
        <v>248.14</v>
      </c>
      <c r="Y1418" s="240">
        <v>107.74</v>
      </c>
      <c r="Z1418" s="240">
        <v>72.069999999999993</v>
      </c>
      <c r="AA1418" s="248">
        <v>160.76</v>
      </c>
      <c r="AB1418" s="93"/>
    </row>
    <row r="1419" spans="1:28" ht="19.5" customHeight="1" x14ac:dyDescent="0.15">
      <c r="A1419" s="194"/>
      <c r="B1419" s="198" t="s">
        <v>154</v>
      </c>
      <c r="C1419" s="198"/>
      <c r="D1419" s="198"/>
      <c r="E1419" s="189" t="s">
        <v>150</v>
      </c>
      <c r="F1419" s="240">
        <v>8904.2610000000004</v>
      </c>
      <c r="G1419" s="240">
        <v>0</v>
      </c>
      <c r="H1419" s="240">
        <v>0</v>
      </c>
      <c r="I1419" s="240">
        <v>5.0250000000000004</v>
      </c>
      <c r="J1419" s="240">
        <v>22.613</v>
      </c>
      <c r="K1419" s="240">
        <v>68.474000000000004</v>
      </c>
      <c r="L1419" s="240">
        <v>195.58799999999999</v>
      </c>
      <c r="M1419" s="240">
        <v>284.262</v>
      </c>
      <c r="N1419" s="240">
        <v>502.738</v>
      </c>
      <c r="O1419" s="240">
        <v>715.75599999999997</v>
      </c>
      <c r="P1419" s="240">
        <v>1275.675</v>
      </c>
      <c r="Q1419" s="240">
        <v>1462.87</v>
      </c>
      <c r="R1419" s="240">
        <v>1502.2280000000001</v>
      </c>
      <c r="S1419" s="240">
        <v>1058.29</v>
      </c>
      <c r="T1419" s="240">
        <v>807.13</v>
      </c>
      <c r="U1419" s="240">
        <v>418.46300000000002</v>
      </c>
      <c r="V1419" s="240">
        <v>255.98500000000001</v>
      </c>
      <c r="W1419" s="240">
        <v>130.155</v>
      </c>
      <c r="X1419" s="240">
        <v>89.676000000000002</v>
      </c>
      <c r="Y1419" s="240">
        <v>36.503</v>
      </c>
      <c r="Z1419" s="240">
        <v>27.491</v>
      </c>
      <c r="AA1419" s="248">
        <v>45.338999999999999</v>
      </c>
      <c r="AB1419" s="93"/>
    </row>
    <row r="1420" spans="1:28" ht="19.5" customHeight="1" x14ac:dyDescent="0.15">
      <c r="A1420" s="194" t="s">
        <v>155</v>
      </c>
      <c r="B1420" s="198"/>
      <c r="C1420" s="198" t="s">
        <v>10</v>
      </c>
      <c r="D1420" s="189" t="s">
        <v>156</v>
      </c>
      <c r="E1420" s="189" t="s">
        <v>184</v>
      </c>
      <c r="F1420" s="240">
        <v>21575.18</v>
      </c>
      <c r="G1420" s="240">
        <v>21.09</v>
      </c>
      <c r="H1420" s="240">
        <v>32.950000000000003</v>
      </c>
      <c r="I1420" s="240">
        <v>63.27</v>
      </c>
      <c r="J1420" s="240">
        <v>168.01</v>
      </c>
      <c r="K1420" s="240">
        <v>360.18</v>
      </c>
      <c r="L1420" s="240">
        <v>901.07</v>
      </c>
      <c r="M1420" s="240">
        <v>1078.22</v>
      </c>
      <c r="N1420" s="240">
        <v>1673.02</v>
      </c>
      <c r="O1420" s="240">
        <v>2104.04</v>
      </c>
      <c r="P1420" s="240">
        <v>3357.4</v>
      </c>
      <c r="Q1420" s="240">
        <v>3311.28</v>
      </c>
      <c r="R1420" s="240">
        <v>3164.09</v>
      </c>
      <c r="S1420" s="240">
        <v>1942.37</v>
      </c>
      <c r="T1420" s="240">
        <v>1506.11</v>
      </c>
      <c r="U1420" s="240">
        <v>814.73</v>
      </c>
      <c r="V1420" s="240">
        <v>514.49</v>
      </c>
      <c r="W1420" s="240">
        <v>260.51</v>
      </c>
      <c r="X1420" s="240">
        <v>159.91999999999999</v>
      </c>
      <c r="Y1420" s="240">
        <v>59.18</v>
      </c>
      <c r="Z1420" s="240">
        <v>58.17</v>
      </c>
      <c r="AA1420" s="248">
        <v>25.08</v>
      </c>
      <c r="AB1420" s="93"/>
    </row>
    <row r="1421" spans="1:28" ht="19.5" customHeight="1" x14ac:dyDescent="0.15">
      <c r="A1421" s="194"/>
      <c r="B1421" s="198"/>
      <c r="C1421" s="198"/>
      <c r="D1421" s="198"/>
      <c r="E1421" s="189" t="s">
        <v>150</v>
      </c>
      <c r="F1421" s="240">
        <v>7384.1559999999999</v>
      </c>
      <c r="G1421" s="240">
        <v>0</v>
      </c>
      <c r="H1421" s="240">
        <v>0</v>
      </c>
      <c r="I1421" s="240">
        <v>4.423</v>
      </c>
      <c r="J1421" s="240">
        <v>20.152999999999999</v>
      </c>
      <c r="K1421" s="240">
        <v>61.253</v>
      </c>
      <c r="L1421" s="240">
        <v>189.22</v>
      </c>
      <c r="M1421" s="240">
        <v>269.76600000000002</v>
      </c>
      <c r="N1421" s="240">
        <v>484.65300000000002</v>
      </c>
      <c r="O1421" s="240">
        <v>672.07399999999996</v>
      </c>
      <c r="P1421" s="240">
        <v>1137.0319999999999</v>
      </c>
      <c r="Q1421" s="240">
        <v>1220.29</v>
      </c>
      <c r="R1421" s="240">
        <v>1197.8219999999999</v>
      </c>
      <c r="S1421" s="240">
        <v>755.01800000000003</v>
      </c>
      <c r="T1421" s="240">
        <v>600.34900000000005</v>
      </c>
      <c r="U1421" s="240">
        <v>333.11500000000001</v>
      </c>
      <c r="V1421" s="240">
        <v>209.428</v>
      </c>
      <c r="W1421" s="240">
        <v>106.405</v>
      </c>
      <c r="X1421" s="240">
        <v>65.495000000000005</v>
      </c>
      <c r="Y1421" s="240">
        <v>23.849</v>
      </c>
      <c r="Z1421" s="240">
        <v>23.876999999999999</v>
      </c>
      <c r="AA1421" s="248">
        <v>9.9339999999999993</v>
      </c>
      <c r="AB1421" s="93"/>
    </row>
    <row r="1422" spans="1:28" ht="19.5" customHeight="1" x14ac:dyDescent="0.15">
      <c r="A1422" s="194"/>
      <c r="B1422" s="198"/>
      <c r="C1422" s="198"/>
      <c r="D1422" s="189" t="s">
        <v>157</v>
      </c>
      <c r="E1422" s="189" t="s">
        <v>184</v>
      </c>
      <c r="F1422" s="240">
        <v>1626.73</v>
      </c>
      <c r="G1422" s="240">
        <v>0</v>
      </c>
      <c r="H1422" s="240">
        <v>0</v>
      </c>
      <c r="I1422" s="240">
        <v>1.59</v>
      </c>
      <c r="J1422" s="240">
        <v>0</v>
      </c>
      <c r="K1422" s="240">
        <v>0.72</v>
      </c>
      <c r="L1422" s="240">
        <v>3.38</v>
      </c>
      <c r="M1422" s="240">
        <v>3.09</v>
      </c>
      <c r="N1422" s="240">
        <v>8.4</v>
      </c>
      <c r="O1422" s="240">
        <v>75.45</v>
      </c>
      <c r="P1422" s="240">
        <v>238.04</v>
      </c>
      <c r="Q1422" s="240">
        <v>443.33</v>
      </c>
      <c r="R1422" s="240">
        <v>331.63</v>
      </c>
      <c r="S1422" s="240">
        <v>177.05</v>
      </c>
      <c r="T1422" s="240">
        <v>179.17</v>
      </c>
      <c r="U1422" s="240">
        <v>64.67</v>
      </c>
      <c r="V1422" s="240">
        <v>69.77</v>
      </c>
      <c r="W1422" s="240">
        <v>8.35</v>
      </c>
      <c r="X1422" s="240">
        <v>10.99</v>
      </c>
      <c r="Y1422" s="240">
        <v>2.57</v>
      </c>
      <c r="Z1422" s="240">
        <v>2.08</v>
      </c>
      <c r="AA1422" s="248">
        <v>6.45</v>
      </c>
      <c r="AB1422" s="93"/>
    </row>
    <row r="1423" spans="1:28" ht="19.5" customHeight="1" x14ac:dyDescent="0.15">
      <c r="A1423" s="194"/>
      <c r="B1423" s="198"/>
      <c r="C1423" s="198"/>
      <c r="D1423" s="198"/>
      <c r="E1423" s="189" t="s">
        <v>150</v>
      </c>
      <c r="F1423" s="240">
        <v>364.62400000000002</v>
      </c>
      <c r="G1423" s="240">
        <v>0</v>
      </c>
      <c r="H1423" s="240">
        <v>0</v>
      </c>
      <c r="I1423" s="240">
        <v>7.8E-2</v>
      </c>
      <c r="J1423" s="240">
        <v>0</v>
      </c>
      <c r="K1423" s="240">
        <v>7.1999999999999995E-2</v>
      </c>
      <c r="L1423" s="240">
        <v>0.40500000000000003</v>
      </c>
      <c r="M1423" s="240">
        <v>0.432</v>
      </c>
      <c r="N1423" s="240">
        <v>1.345</v>
      </c>
      <c r="O1423" s="240">
        <v>13.582000000000001</v>
      </c>
      <c r="P1423" s="240">
        <v>47.503</v>
      </c>
      <c r="Q1423" s="240">
        <v>97.513000000000005</v>
      </c>
      <c r="R1423" s="240">
        <v>76.057000000000002</v>
      </c>
      <c r="S1423" s="240">
        <v>41.731000000000002</v>
      </c>
      <c r="T1423" s="240">
        <v>44.158999999999999</v>
      </c>
      <c r="U1423" s="240">
        <v>16.277000000000001</v>
      </c>
      <c r="V1423" s="240">
        <v>17.626999999999999</v>
      </c>
      <c r="W1423" s="240">
        <v>2.1419999999999999</v>
      </c>
      <c r="X1423" s="240">
        <v>2.8410000000000002</v>
      </c>
      <c r="Y1423" s="240">
        <v>0.66600000000000004</v>
      </c>
      <c r="Z1423" s="240">
        <v>0.54100000000000004</v>
      </c>
      <c r="AA1423" s="248">
        <v>1.653</v>
      </c>
      <c r="AB1423" s="93"/>
    </row>
    <row r="1424" spans="1:28" ht="19.5" customHeight="1" x14ac:dyDescent="0.15">
      <c r="A1424" s="194"/>
      <c r="B1424" s="198" t="s">
        <v>158</v>
      </c>
      <c r="C1424" s="198" t="s">
        <v>159</v>
      </c>
      <c r="D1424" s="189" t="s">
        <v>160</v>
      </c>
      <c r="E1424" s="189" t="s">
        <v>184</v>
      </c>
      <c r="F1424" s="240">
        <v>3483.07</v>
      </c>
      <c r="G1424" s="240">
        <v>5.0999999999999996</v>
      </c>
      <c r="H1424" s="240">
        <v>0.82</v>
      </c>
      <c r="I1424" s="240">
        <v>0.08</v>
      </c>
      <c r="J1424" s="240">
        <v>2.85</v>
      </c>
      <c r="K1424" s="240">
        <v>43.59</v>
      </c>
      <c r="L1424" s="240">
        <v>26.3</v>
      </c>
      <c r="M1424" s="240">
        <v>91.86</v>
      </c>
      <c r="N1424" s="240">
        <v>74.47</v>
      </c>
      <c r="O1424" s="240">
        <v>73.7</v>
      </c>
      <c r="P1424" s="240">
        <v>270.55</v>
      </c>
      <c r="Q1424" s="240">
        <v>464.22</v>
      </c>
      <c r="R1424" s="240">
        <v>636.98</v>
      </c>
      <c r="S1424" s="240">
        <v>678.67</v>
      </c>
      <c r="T1424" s="240">
        <v>505.25</v>
      </c>
      <c r="U1424" s="240">
        <v>222.8</v>
      </c>
      <c r="V1424" s="240">
        <v>89.5</v>
      </c>
      <c r="W1424" s="240">
        <v>79.650000000000006</v>
      </c>
      <c r="X1424" s="240">
        <v>43.68</v>
      </c>
      <c r="Y1424" s="240">
        <v>45.25</v>
      </c>
      <c r="Z1424" s="240">
        <v>11.82</v>
      </c>
      <c r="AA1424" s="248">
        <v>115.93</v>
      </c>
      <c r="AB1424" s="93"/>
    </row>
    <row r="1425" spans="1:28" ht="19.5" customHeight="1" x14ac:dyDescent="0.15">
      <c r="A1425" s="194"/>
      <c r="B1425" s="198"/>
      <c r="C1425" s="198"/>
      <c r="D1425" s="198"/>
      <c r="E1425" s="189" t="s">
        <v>150</v>
      </c>
      <c r="F1425" s="240">
        <v>794.67499999999995</v>
      </c>
      <c r="G1425" s="240">
        <v>0</v>
      </c>
      <c r="H1425" s="240">
        <v>0</v>
      </c>
      <c r="I1425" s="240">
        <v>4.0000000000000001E-3</v>
      </c>
      <c r="J1425" s="240">
        <v>0.19900000000000001</v>
      </c>
      <c r="K1425" s="240">
        <v>4.3449999999999998</v>
      </c>
      <c r="L1425" s="240">
        <v>3.16</v>
      </c>
      <c r="M1425" s="240">
        <v>12.864000000000001</v>
      </c>
      <c r="N1425" s="240">
        <v>11.92</v>
      </c>
      <c r="O1425" s="240">
        <v>13.269</v>
      </c>
      <c r="P1425" s="240">
        <v>54.116</v>
      </c>
      <c r="Q1425" s="240">
        <v>102.13800000000001</v>
      </c>
      <c r="R1425" s="240">
        <v>145.62</v>
      </c>
      <c r="S1425" s="240">
        <v>162.78100000000001</v>
      </c>
      <c r="T1425" s="240">
        <v>126.372</v>
      </c>
      <c r="U1425" s="240">
        <v>57.667999999999999</v>
      </c>
      <c r="V1425" s="240">
        <v>23.265999999999998</v>
      </c>
      <c r="W1425" s="240">
        <v>20.673999999999999</v>
      </c>
      <c r="X1425" s="240">
        <v>11.327999999999999</v>
      </c>
      <c r="Y1425" s="240">
        <v>11.766</v>
      </c>
      <c r="Z1425" s="240">
        <v>3.073</v>
      </c>
      <c r="AA1425" s="248">
        <v>30.111999999999998</v>
      </c>
      <c r="AB1425" s="93"/>
    </row>
    <row r="1426" spans="1:28" ht="19.5" customHeight="1" x14ac:dyDescent="0.15">
      <c r="A1426" s="194"/>
      <c r="B1426" s="198"/>
      <c r="C1426" s="198"/>
      <c r="D1426" s="189" t="s">
        <v>161</v>
      </c>
      <c r="E1426" s="189" t="s">
        <v>184</v>
      </c>
      <c r="F1426" s="240">
        <v>522.63</v>
      </c>
      <c r="G1426" s="240">
        <v>26.87</v>
      </c>
      <c r="H1426" s="240">
        <v>50.81</v>
      </c>
      <c r="I1426" s="240">
        <v>103.96</v>
      </c>
      <c r="J1426" s="240">
        <v>135.93</v>
      </c>
      <c r="K1426" s="240">
        <v>107.02</v>
      </c>
      <c r="L1426" s="240">
        <v>68.489999999999995</v>
      </c>
      <c r="M1426" s="240">
        <v>4.3600000000000003</v>
      </c>
      <c r="N1426" s="240">
        <v>2.14</v>
      </c>
      <c r="O1426" s="240">
        <v>0</v>
      </c>
      <c r="P1426" s="240">
        <v>8.61</v>
      </c>
      <c r="Q1426" s="240">
        <v>0.03</v>
      </c>
      <c r="R1426" s="240">
        <v>1.67</v>
      </c>
      <c r="S1426" s="240">
        <v>1.64</v>
      </c>
      <c r="T1426" s="240">
        <v>0</v>
      </c>
      <c r="U1426" s="240">
        <v>1.1299999999999999</v>
      </c>
      <c r="V1426" s="240">
        <v>0</v>
      </c>
      <c r="W1426" s="240">
        <v>1.7</v>
      </c>
      <c r="X1426" s="240">
        <v>4.63</v>
      </c>
      <c r="Y1426" s="240">
        <v>0</v>
      </c>
      <c r="Z1426" s="240">
        <v>0</v>
      </c>
      <c r="AA1426" s="248">
        <v>3.64</v>
      </c>
      <c r="AB1426" s="93"/>
    </row>
    <row r="1427" spans="1:28" ht="19.5" customHeight="1" x14ac:dyDescent="0.15">
      <c r="A1427" s="194"/>
      <c r="B1427" s="198"/>
      <c r="C1427" s="198"/>
      <c r="D1427" s="198"/>
      <c r="E1427" s="189" t="s">
        <v>150</v>
      </c>
      <c r="F1427" s="240">
        <v>12.18</v>
      </c>
      <c r="G1427" s="240">
        <v>0</v>
      </c>
      <c r="H1427" s="240">
        <v>0</v>
      </c>
      <c r="I1427" s="240">
        <v>0</v>
      </c>
      <c r="J1427" s="240">
        <v>1.6359999999999999</v>
      </c>
      <c r="K1427" s="240">
        <v>2.794</v>
      </c>
      <c r="L1427" s="240">
        <v>2.6720000000000002</v>
      </c>
      <c r="M1427" s="240">
        <v>0.254</v>
      </c>
      <c r="N1427" s="240">
        <v>0.15</v>
      </c>
      <c r="O1427" s="240">
        <v>0</v>
      </c>
      <c r="P1427" s="240">
        <v>1.127</v>
      </c>
      <c r="Q1427" s="240">
        <v>3.0000000000000001E-3</v>
      </c>
      <c r="R1427" s="240">
        <v>0.32200000000000001</v>
      </c>
      <c r="S1427" s="240">
        <v>0.28899999999999998</v>
      </c>
      <c r="T1427" s="240">
        <v>0</v>
      </c>
      <c r="U1427" s="240">
        <v>0.28100000000000003</v>
      </c>
      <c r="V1427" s="240">
        <v>0</v>
      </c>
      <c r="W1427" s="240">
        <v>0.49299999999999999</v>
      </c>
      <c r="X1427" s="240">
        <v>1.3360000000000001</v>
      </c>
      <c r="Y1427" s="240">
        <v>0</v>
      </c>
      <c r="Z1427" s="240">
        <v>0</v>
      </c>
      <c r="AA1427" s="248">
        <v>0.82299999999999995</v>
      </c>
      <c r="AB1427" s="93"/>
    </row>
    <row r="1428" spans="1:28" ht="19.5" customHeight="1" x14ac:dyDescent="0.15">
      <c r="A1428" s="194"/>
      <c r="B1428" s="198"/>
      <c r="C1428" s="198" t="s">
        <v>162</v>
      </c>
      <c r="D1428" s="189" t="s">
        <v>163</v>
      </c>
      <c r="E1428" s="189" t="s">
        <v>184</v>
      </c>
      <c r="F1428" s="240">
        <v>1299.08</v>
      </c>
      <c r="G1428" s="240">
        <v>9.2200000000000006</v>
      </c>
      <c r="H1428" s="240">
        <v>8.81</v>
      </c>
      <c r="I1428" s="240">
        <v>8.69</v>
      </c>
      <c r="J1428" s="240">
        <v>6.24</v>
      </c>
      <c r="K1428" s="240">
        <v>0</v>
      </c>
      <c r="L1428" s="240">
        <v>0.78</v>
      </c>
      <c r="M1428" s="240">
        <v>4.5199999999999996</v>
      </c>
      <c r="N1428" s="240">
        <v>22.31</v>
      </c>
      <c r="O1428" s="240">
        <v>73.16</v>
      </c>
      <c r="P1428" s="240">
        <v>128.22999999999999</v>
      </c>
      <c r="Q1428" s="240">
        <v>164.88</v>
      </c>
      <c r="R1428" s="240">
        <v>305.68</v>
      </c>
      <c r="S1428" s="240">
        <v>352.11</v>
      </c>
      <c r="T1428" s="240">
        <v>125.39</v>
      </c>
      <c r="U1428" s="240">
        <v>37.1</v>
      </c>
      <c r="V1428" s="240">
        <v>18.88</v>
      </c>
      <c r="W1428" s="240">
        <v>1.9</v>
      </c>
      <c r="X1428" s="240">
        <v>28.92</v>
      </c>
      <c r="Y1428" s="240">
        <v>0.74</v>
      </c>
      <c r="Z1428" s="240">
        <v>0</v>
      </c>
      <c r="AA1428" s="248">
        <v>1.52</v>
      </c>
      <c r="AB1428" s="93"/>
    </row>
    <row r="1429" spans="1:28" ht="19.5" customHeight="1" x14ac:dyDescent="0.15">
      <c r="A1429" s="194"/>
      <c r="B1429" s="198" t="s">
        <v>20</v>
      </c>
      <c r="C1429" s="198"/>
      <c r="D1429" s="198"/>
      <c r="E1429" s="189" t="s">
        <v>150</v>
      </c>
      <c r="F1429" s="240">
        <v>342.24299999999999</v>
      </c>
      <c r="G1429" s="240">
        <v>0</v>
      </c>
      <c r="H1429" s="240">
        <v>0</v>
      </c>
      <c r="I1429" s="240">
        <v>0.52</v>
      </c>
      <c r="J1429" s="240">
        <v>0.624</v>
      </c>
      <c r="K1429" s="240">
        <v>0</v>
      </c>
      <c r="L1429" s="240">
        <v>0.125</v>
      </c>
      <c r="M1429" s="240">
        <v>0.86099999999999999</v>
      </c>
      <c r="N1429" s="240">
        <v>4.67</v>
      </c>
      <c r="O1429" s="240">
        <v>16.831</v>
      </c>
      <c r="P1429" s="240">
        <v>32.076000000000001</v>
      </c>
      <c r="Q1429" s="240">
        <v>42.826000000000001</v>
      </c>
      <c r="R1429" s="240">
        <v>82.406999999999996</v>
      </c>
      <c r="S1429" s="240">
        <v>98.471000000000004</v>
      </c>
      <c r="T1429" s="240">
        <v>36.25</v>
      </c>
      <c r="U1429" s="240">
        <v>11.122</v>
      </c>
      <c r="V1429" s="240">
        <v>5.6639999999999997</v>
      </c>
      <c r="W1429" s="240">
        <v>0.441</v>
      </c>
      <c r="X1429" s="240">
        <v>8.6760000000000002</v>
      </c>
      <c r="Y1429" s="240">
        <v>0.222</v>
      </c>
      <c r="Z1429" s="240">
        <v>0</v>
      </c>
      <c r="AA1429" s="248">
        <v>0.45700000000000002</v>
      </c>
      <c r="AB1429" s="93"/>
    </row>
    <row r="1430" spans="1:28" ht="19.5" customHeight="1" x14ac:dyDescent="0.15">
      <c r="A1430" s="194"/>
      <c r="B1430" s="198"/>
      <c r="C1430" s="198"/>
      <c r="D1430" s="189" t="s">
        <v>164</v>
      </c>
      <c r="E1430" s="189" t="s">
        <v>184</v>
      </c>
      <c r="F1430" s="240">
        <v>41.5</v>
      </c>
      <c r="G1430" s="240">
        <v>0</v>
      </c>
      <c r="H1430" s="240">
        <v>1.28</v>
      </c>
      <c r="I1430" s="240">
        <v>0.34</v>
      </c>
      <c r="J1430" s="240">
        <v>0.21</v>
      </c>
      <c r="K1430" s="240">
        <v>0.39</v>
      </c>
      <c r="L1430" s="240">
        <v>0.15</v>
      </c>
      <c r="M1430" s="240">
        <v>1.42</v>
      </c>
      <c r="N1430" s="240">
        <v>0</v>
      </c>
      <c r="O1430" s="240">
        <v>0</v>
      </c>
      <c r="P1430" s="240">
        <v>28.95</v>
      </c>
      <c r="Q1430" s="240">
        <v>0.62</v>
      </c>
      <c r="R1430" s="240">
        <v>0</v>
      </c>
      <c r="S1430" s="240">
        <v>0</v>
      </c>
      <c r="T1430" s="240">
        <v>0</v>
      </c>
      <c r="U1430" s="240">
        <v>0</v>
      </c>
      <c r="V1430" s="240">
        <v>0</v>
      </c>
      <c r="W1430" s="240">
        <v>0</v>
      </c>
      <c r="X1430" s="240">
        <v>0</v>
      </c>
      <c r="Y1430" s="240">
        <v>0</v>
      </c>
      <c r="Z1430" s="240">
        <v>0</v>
      </c>
      <c r="AA1430" s="248">
        <v>8.14</v>
      </c>
      <c r="AB1430" s="93"/>
    </row>
    <row r="1431" spans="1:28" ht="19.5" customHeight="1" x14ac:dyDescent="0.15">
      <c r="A1431" s="194" t="s">
        <v>227</v>
      </c>
      <c r="B1431" s="198"/>
      <c r="C1431" s="198"/>
      <c r="D1431" s="198"/>
      <c r="E1431" s="189" t="s">
        <v>150</v>
      </c>
      <c r="F1431" s="240">
        <v>6.383</v>
      </c>
      <c r="G1431" s="240">
        <v>0</v>
      </c>
      <c r="H1431" s="240">
        <v>0</v>
      </c>
      <c r="I1431" s="240">
        <v>0</v>
      </c>
      <c r="J1431" s="240">
        <v>1E-3</v>
      </c>
      <c r="K1431" s="240">
        <v>0.01</v>
      </c>
      <c r="L1431" s="240">
        <v>6.0000000000000001E-3</v>
      </c>
      <c r="M1431" s="240">
        <v>8.5000000000000006E-2</v>
      </c>
      <c r="N1431" s="240">
        <v>0</v>
      </c>
      <c r="O1431" s="240">
        <v>0</v>
      </c>
      <c r="P1431" s="240">
        <v>3.8210000000000002</v>
      </c>
      <c r="Q1431" s="240">
        <v>0.1</v>
      </c>
      <c r="R1431" s="240">
        <v>0</v>
      </c>
      <c r="S1431" s="240">
        <v>0</v>
      </c>
      <c r="T1431" s="240">
        <v>0</v>
      </c>
      <c r="U1431" s="240">
        <v>0</v>
      </c>
      <c r="V1431" s="240">
        <v>0</v>
      </c>
      <c r="W1431" s="240">
        <v>0</v>
      </c>
      <c r="X1431" s="240">
        <v>0</v>
      </c>
      <c r="Y1431" s="240">
        <v>0</v>
      </c>
      <c r="Z1431" s="240">
        <v>0</v>
      </c>
      <c r="AA1431" s="248">
        <v>2.36</v>
      </c>
      <c r="AB1431" s="93"/>
    </row>
    <row r="1432" spans="1:28" ht="19.5" customHeight="1" x14ac:dyDescent="0.15">
      <c r="A1432" s="194"/>
      <c r="B1432" s="197"/>
      <c r="C1432" s="193" t="s">
        <v>165</v>
      </c>
      <c r="D1432" s="188"/>
      <c r="E1432" s="189" t="s">
        <v>184</v>
      </c>
      <c r="F1432" s="240">
        <v>319.20999999999998</v>
      </c>
      <c r="G1432" s="240">
        <v>5.2</v>
      </c>
      <c r="H1432" s="240">
        <v>11.88</v>
      </c>
      <c r="I1432" s="240">
        <v>17.78</v>
      </c>
      <c r="J1432" s="240">
        <v>14.7</v>
      </c>
      <c r="K1432" s="240">
        <v>18.100000000000001</v>
      </c>
      <c r="L1432" s="240">
        <v>29.1</v>
      </c>
      <c r="M1432" s="240">
        <v>12.73</v>
      </c>
      <c r="N1432" s="240">
        <v>17.11</v>
      </c>
      <c r="O1432" s="240">
        <v>27.22</v>
      </c>
      <c r="P1432" s="240">
        <v>18.71</v>
      </c>
      <c r="Q1432" s="240">
        <v>10.81</v>
      </c>
      <c r="R1432" s="240">
        <v>6.62</v>
      </c>
      <c r="S1432" s="240">
        <v>11.86</v>
      </c>
      <c r="T1432" s="240">
        <v>27.79</v>
      </c>
      <c r="U1432" s="240">
        <v>29.55</v>
      </c>
      <c r="V1432" s="240">
        <v>28.93</v>
      </c>
      <c r="W1432" s="240">
        <v>20.68</v>
      </c>
      <c r="X1432" s="240">
        <v>1.57</v>
      </c>
      <c r="Y1432" s="240">
        <v>8.6300000000000008</v>
      </c>
      <c r="Z1432" s="240">
        <v>0.24</v>
      </c>
      <c r="AA1432" s="248">
        <v>0</v>
      </c>
      <c r="AB1432" s="93"/>
    </row>
    <row r="1433" spans="1:28" ht="19.5" customHeight="1" x14ac:dyDescent="0.15">
      <c r="A1433" s="194"/>
      <c r="B1433" s="197"/>
      <c r="C1433" s="197"/>
      <c r="D1433" s="191"/>
      <c r="E1433" s="189" t="s">
        <v>150</v>
      </c>
      <c r="F1433" s="240">
        <v>35.636000000000003</v>
      </c>
      <c r="G1433" s="240">
        <v>0</v>
      </c>
      <c r="H1433" s="240">
        <v>4.9000000000000002E-2</v>
      </c>
      <c r="I1433" s="240">
        <v>0.47599999999999998</v>
      </c>
      <c r="J1433" s="240">
        <v>0.81200000000000006</v>
      </c>
      <c r="K1433" s="240">
        <v>1.2310000000000001</v>
      </c>
      <c r="L1433" s="240">
        <v>2.8239999999999998</v>
      </c>
      <c r="M1433" s="240">
        <v>1.427</v>
      </c>
      <c r="N1433" s="240">
        <v>2.7639999999999998</v>
      </c>
      <c r="O1433" s="240">
        <v>5.7869999999999999</v>
      </c>
      <c r="P1433" s="240">
        <v>3.9430000000000001</v>
      </c>
      <c r="Q1433" s="240">
        <v>1.371</v>
      </c>
      <c r="R1433" s="240">
        <v>1.107</v>
      </c>
      <c r="S1433" s="240">
        <v>1.2230000000000001</v>
      </c>
      <c r="T1433" s="240">
        <v>3.044</v>
      </c>
      <c r="U1433" s="240">
        <v>3.403</v>
      </c>
      <c r="V1433" s="240">
        <v>2.9780000000000002</v>
      </c>
      <c r="W1433" s="240">
        <v>2.1179999999999999</v>
      </c>
      <c r="X1433" s="240">
        <v>0.18</v>
      </c>
      <c r="Y1433" s="240">
        <v>0.874000000000001</v>
      </c>
      <c r="Z1433" s="240">
        <v>2.5000000000000001E-2</v>
      </c>
      <c r="AA1433" s="248">
        <v>0</v>
      </c>
      <c r="AB1433" s="93"/>
    </row>
    <row r="1434" spans="1:28" ht="19.5" customHeight="1" x14ac:dyDescent="0.15">
      <c r="A1434" s="194"/>
      <c r="B1434" s="196"/>
      <c r="C1434" s="193" t="s">
        <v>152</v>
      </c>
      <c r="D1434" s="188"/>
      <c r="E1434" s="189" t="s">
        <v>184</v>
      </c>
      <c r="F1434" s="240">
        <v>23584.61</v>
      </c>
      <c r="G1434" s="240">
        <v>67.16</v>
      </c>
      <c r="H1434" s="240">
        <v>284.44</v>
      </c>
      <c r="I1434" s="240">
        <v>201.77</v>
      </c>
      <c r="J1434" s="240">
        <v>200.59</v>
      </c>
      <c r="K1434" s="240">
        <v>432.59</v>
      </c>
      <c r="L1434" s="240">
        <v>153.46</v>
      </c>
      <c r="M1434" s="240">
        <v>331.73</v>
      </c>
      <c r="N1434" s="240">
        <v>418.6</v>
      </c>
      <c r="O1434" s="240">
        <v>281.87</v>
      </c>
      <c r="P1434" s="240">
        <v>474.58</v>
      </c>
      <c r="Q1434" s="240">
        <v>1158.18</v>
      </c>
      <c r="R1434" s="240">
        <v>2445.73</v>
      </c>
      <c r="S1434" s="240">
        <v>3218.6</v>
      </c>
      <c r="T1434" s="240">
        <v>5982.16</v>
      </c>
      <c r="U1434" s="240">
        <v>4170.82</v>
      </c>
      <c r="V1434" s="240">
        <v>2029.77</v>
      </c>
      <c r="W1434" s="240">
        <v>662.95</v>
      </c>
      <c r="X1434" s="240">
        <v>452.04</v>
      </c>
      <c r="Y1434" s="240">
        <v>162.18</v>
      </c>
      <c r="Z1434" s="240">
        <v>141.29</v>
      </c>
      <c r="AA1434" s="248">
        <v>314.10000000000002</v>
      </c>
      <c r="AB1434" s="93"/>
    </row>
    <row r="1435" spans="1:28" ht="19.5" customHeight="1" x14ac:dyDescent="0.15">
      <c r="A1435" s="194"/>
      <c r="B1435" s="197"/>
      <c r="C1435" s="197"/>
      <c r="D1435" s="191"/>
      <c r="E1435" s="189" t="s">
        <v>150</v>
      </c>
      <c r="F1435" s="240">
        <v>3478.2510000000002</v>
      </c>
      <c r="G1435" s="240">
        <v>0</v>
      </c>
      <c r="H1435" s="240">
        <v>2.859</v>
      </c>
      <c r="I1435" s="240">
        <v>5.1989999999999901</v>
      </c>
      <c r="J1435" s="240">
        <v>10.182</v>
      </c>
      <c r="K1435" s="240">
        <v>30.725000000000001</v>
      </c>
      <c r="L1435" s="240">
        <v>13.715999999999999</v>
      </c>
      <c r="M1435" s="240">
        <v>33.381999999999998</v>
      </c>
      <c r="N1435" s="240">
        <v>45.323999999999998</v>
      </c>
      <c r="O1435" s="240">
        <v>34.317999999999998</v>
      </c>
      <c r="P1435" s="240">
        <v>63.753999999999998</v>
      </c>
      <c r="Q1435" s="240">
        <v>169.167</v>
      </c>
      <c r="R1435" s="240">
        <v>377.27199999999999</v>
      </c>
      <c r="S1435" s="240">
        <v>502.73100000000102</v>
      </c>
      <c r="T1435" s="240">
        <v>926.56700000000205</v>
      </c>
      <c r="U1435" s="240">
        <v>646.001000000001</v>
      </c>
      <c r="V1435" s="240">
        <v>327.64100000000002</v>
      </c>
      <c r="W1435" s="240">
        <v>109.13500000000001</v>
      </c>
      <c r="X1435" s="240">
        <v>68.248000000000005</v>
      </c>
      <c r="Y1435" s="240">
        <v>25.224</v>
      </c>
      <c r="Z1435" s="240">
        <v>22.420999999999999</v>
      </c>
      <c r="AA1435" s="248">
        <v>64.385000000000005</v>
      </c>
      <c r="AB1435" s="93"/>
    </row>
    <row r="1436" spans="1:28" ht="19.5" customHeight="1" x14ac:dyDescent="0.15">
      <c r="A1436" s="194"/>
      <c r="B1436" s="198" t="s">
        <v>94</v>
      </c>
      <c r="C1436" s="189"/>
      <c r="D1436" s="189" t="s">
        <v>153</v>
      </c>
      <c r="E1436" s="189" t="s">
        <v>184</v>
      </c>
      <c r="F1436" s="240">
        <v>2246.91</v>
      </c>
      <c r="G1436" s="240">
        <v>0</v>
      </c>
      <c r="H1436" s="240">
        <v>0.3</v>
      </c>
      <c r="I1436" s="240">
        <v>3.33</v>
      </c>
      <c r="J1436" s="240">
        <v>3.16</v>
      </c>
      <c r="K1436" s="240">
        <v>13.85</v>
      </c>
      <c r="L1436" s="240">
        <v>3.67</v>
      </c>
      <c r="M1436" s="240">
        <v>5.35</v>
      </c>
      <c r="N1436" s="240">
        <v>4.46</v>
      </c>
      <c r="O1436" s="240">
        <v>11.55</v>
      </c>
      <c r="P1436" s="240">
        <v>40.53</v>
      </c>
      <c r="Q1436" s="240">
        <v>91.14</v>
      </c>
      <c r="R1436" s="240">
        <v>288.06</v>
      </c>
      <c r="S1436" s="240">
        <v>390.54</v>
      </c>
      <c r="T1436" s="240">
        <v>515.4</v>
      </c>
      <c r="U1436" s="240">
        <v>299.08999999999997</v>
      </c>
      <c r="V1436" s="240">
        <v>278.83</v>
      </c>
      <c r="W1436" s="240">
        <v>104.02</v>
      </c>
      <c r="X1436" s="240">
        <v>19.260000000000002</v>
      </c>
      <c r="Y1436" s="240">
        <v>13.5</v>
      </c>
      <c r="Z1436" s="240">
        <v>14.29</v>
      </c>
      <c r="AA1436" s="252">
        <v>146.58000000000001</v>
      </c>
      <c r="AB1436" s="93"/>
    </row>
    <row r="1437" spans="1:28" ht="19.5" customHeight="1" x14ac:dyDescent="0.15">
      <c r="A1437" s="194"/>
      <c r="B1437" s="198"/>
      <c r="C1437" s="198" t="s">
        <v>10</v>
      </c>
      <c r="D1437" s="198"/>
      <c r="E1437" s="189" t="s">
        <v>150</v>
      </c>
      <c r="F1437" s="240">
        <v>549.75099999999998</v>
      </c>
      <c r="G1437" s="240">
        <v>0</v>
      </c>
      <c r="H1437" s="240">
        <v>0</v>
      </c>
      <c r="I1437" s="240">
        <v>0.17</v>
      </c>
      <c r="J1437" s="240">
        <v>0.19400000000000001</v>
      </c>
      <c r="K1437" s="240">
        <v>1.383</v>
      </c>
      <c r="L1437" s="240">
        <v>0.219</v>
      </c>
      <c r="M1437" s="240">
        <v>0.745</v>
      </c>
      <c r="N1437" s="240">
        <v>0.71399999999999997</v>
      </c>
      <c r="O1437" s="240">
        <v>1.9890000000000001</v>
      </c>
      <c r="P1437" s="240">
        <v>8.0289999999999999</v>
      </c>
      <c r="Q1437" s="240">
        <v>19.960999999999999</v>
      </c>
      <c r="R1437" s="240">
        <v>64.977000000000004</v>
      </c>
      <c r="S1437" s="240">
        <v>93.632999999999996</v>
      </c>
      <c r="T1437" s="240">
        <v>128.73500000000001</v>
      </c>
      <c r="U1437" s="240">
        <v>77.656000000000006</v>
      </c>
      <c r="V1437" s="240">
        <v>72.037000000000006</v>
      </c>
      <c r="W1437" s="240">
        <v>27.03</v>
      </c>
      <c r="X1437" s="240">
        <v>5.016</v>
      </c>
      <c r="Y1437" s="240">
        <v>3.508</v>
      </c>
      <c r="Z1437" s="240">
        <v>3.7469999999999999</v>
      </c>
      <c r="AA1437" s="248">
        <v>40.008000000000003</v>
      </c>
      <c r="AB1437" s="93"/>
    </row>
    <row r="1438" spans="1:28" ht="19.5" customHeight="1" x14ac:dyDescent="0.15">
      <c r="A1438" s="194"/>
      <c r="B1438" s="198"/>
      <c r="C1438" s="198"/>
      <c r="D1438" s="189" t="s">
        <v>157</v>
      </c>
      <c r="E1438" s="189" t="s">
        <v>184</v>
      </c>
      <c r="F1438" s="240">
        <v>1578.71</v>
      </c>
      <c r="G1438" s="240">
        <v>0</v>
      </c>
      <c r="H1438" s="240">
        <v>0</v>
      </c>
      <c r="I1438" s="240">
        <v>0</v>
      </c>
      <c r="J1438" s="240">
        <v>2.21</v>
      </c>
      <c r="K1438" s="240">
        <v>7.77</v>
      </c>
      <c r="L1438" s="240">
        <v>0</v>
      </c>
      <c r="M1438" s="240">
        <v>0</v>
      </c>
      <c r="N1438" s="240">
        <v>0.93</v>
      </c>
      <c r="O1438" s="240">
        <v>4.4000000000000004</v>
      </c>
      <c r="P1438" s="240">
        <v>22.25</v>
      </c>
      <c r="Q1438" s="240">
        <v>48.01</v>
      </c>
      <c r="R1438" s="240">
        <v>201.63</v>
      </c>
      <c r="S1438" s="240">
        <v>295.60000000000002</v>
      </c>
      <c r="T1438" s="240">
        <v>362.86</v>
      </c>
      <c r="U1438" s="240">
        <v>254.52</v>
      </c>
      <c r="V1438" s="240">
        <v>240.84</v>
      </c>
      <c r="W1438" s="240">
        <v>89.98</v>
      </c>
      <c r="X1438" s="240">
        <v>12.02</v>
      </c>
      <c r="Y1438" s="240">
        <v>9.2100000000000009</v>
      </c>
      <c r="Z1438" s="240">
        <v>13.08</v>
      </c>
      <c r="AA1438" s="248">
        <v>13.4</v>
      </c>
      <c r="AB1438" s="93"/>
    </row>
    <row r="1439" spans="1:28" ht="19.5" customHeight="1" x14ac:dyDescent="0.15">
      <c r="A1439" s="194"/>
      <c r="B1439" s="198"/>
      <c r="C1439" s="198"/>
      <c r="D1439" s="198"/>
      <c r="E1439" s="189" t="s">
        <v>150</v>
      </c>
      <c r="F1439" s="240">
        <v>387.24299999999999</v>
      </c>
      <c r="G1439" s="240">
        <v>0</v>
      </c>
      <c r="H1439" s="240">
        <v>0</v>
      </c>
      <c r="I1439" s="240">
        <v>0</v>
      </c>
      <c r="J1439" s="240">
        <v>0.155</v>
      </c>
      <c r="K1439" s="240">
        <v>0.77700000000000002</v>
      </c>
      <c r="L1439" s="240">
        <v>0</v>
      </c>
      <c r="M1439" s="240">
        <v>0</v>
      </c>
      <c r="N1439" s="240">
        <v>0.14899999999999999</v>
      </c>
      <c r="O1439" s="240">
        <v>0.79400000000000004</v>
      </c>
      <c r="P1439" s="240">
        <v>4.4480000000000004</v>
      </c>
      <c r="Q1439" s="240">
        <v>10.47</v>
      </c>
      <c r="R1439" s="240">
        <v>45.094999999999999</v>
      </c>
      <c r="S1439" s="240">
        <v>70.855999999999995</v>
      </c>
      <c r="T1439" s="240">
        <v>90.438000000000102</v>
      </c>
      <c r="U1439" s="240">
        <v>66.093000000000004</v>
      </c>
      <c r="V1439" s="240">
        <v>62.180999999999997</v>
      </c>
      <c r="W1439" s="240">
        <v>23.381</v>
      </c>
      <c r="X1439" s="240">
        <v>3.1269999999999998</v>
      </c>
      <c r="Y1439" s="240">
        <v>2.3940000000000001</v>
      </c>
      <c r="Z1439" s="240">
        <v>3.4020000000000001</v>
      </c>
      <c r="AA1439" s="248">
        <v>3.4830000000000001</v>
      </c>
      <c r="AB1439" s="93"/>
    </row>
    <row r="1440" spans="1:28" ht="19.5" customHeight="1" x14ac:dyDescent="0.15">
      <c r="A1440" s="194"/>
      <c r="B1440" s="198" t="s">
        <v>65</v>
      </c>
      <c r="C1440" s="198" t="s">
        <v>159</v>
      </c>
      <c r="D1440" s="189" t="s">
        <v>160</v>
      </c>
      <c r="E1440" s="189" t="s">
        <v>184</v>
      </c>
      <c r="F1440" s="240">
        <v>520.62</v>
      </c>
      <c r="G1440" s="240">
        <v>0</v>
      </c>
      <c r="H1440" s="240">
        <v>0.3</v>
      </c>
      <c r="I1440" s="240">
        <v>3.33</v>
      </c>
      <c r="J1440" s="240">
        <v>0.49</v>
      </c>
      <c r="K1440" s="240">
        <v>6.08</v>
      </c>
      <c r="L1440" s="240">
        <v>1.28</v>
      </c>
      <c r="M1440" s="240">
        <v>5.35</v>
      </c>
      <c r="N1440" s="240">
        <v>3.53</v>
      </c>
      <c r="O1440" s="240">
        <v>6.09</v>
      </c>
      <c r="P1440" s="240">
        <v>17.600000000000001</v>
      </c>
      <c r="Q1440" s="240">
        <v>43.13</v>
      </c>
      <c r="R1440" s="240">
        <v>86.43</v>
      </c>
      <c r="S1440" s="240">
        <v>94.94</v>
      </c>
      <c r="T1440" s="240">
        <v>139.22</v>
      </c>
      <c r="U1440" s="240">
        <v>44.57</v>
      </c>
      <c r="V1440" s="240">
        <v>37.99</v>
      </c>
      <c r="W1440" s="240">
        <v>14.04</v>
      </c>
      <c r="X1440" s="240">
        <v>6.95</v>
      </c>
      <c r="Y1440" s="240">
        <v>3.02</v>
      </c>
      <c r="Z1440" s="240">
        <v>0.21</v>
      </c>
      <c r="AA1440" s="248">
        <v>6.07</v>
      </c>
      <c r="AB1440" s="93"/>
    </row>
    <row r="1441" spans="1:28" ht="19.5" customHeight="1" x14ac:dyDescent="0.15">
      <c r="A1441" s="194"/>
      <c r="B1441" s="198"/>
      <c r="C1441" s="198"/>
      <c r="D1441" s="198"/>
      <c r="E1441" s="189" t="s">
        <v>150</v>
      </c>
      <c r="F1441" s="240">
        <v>123.11799999999999</v>
      </c>
      <c r="G1441" s="240">
        <v>0</v>
      </c>
      <c r="H1441" s="240">
        <v>0</v>
      </c>
      <c r="I1441" s="240">
        <v>0.17</v>
      </c>
      <c r="J1441" s="240">
        <v>3.4000000000000002E-2</v>
      </c>
      <c r="K1441" s="240">
        <v>0.60599999999999998</v>
      </c>
      <c r="L1441" s="240">
        <v>0.153</v>
      </c>
      <c r="M1441" s="240">
        <v>0.745</v>
      </c>
      <c r="N1441" s="240">
        <v>0.56499999999999995</v>
      </c>
      <c r="O1441" s="240">
        <v>1.085</v>
      </c>
      <c r="P1441" s="240">
        <v>3.5179999999999998</v>
      </c>
      <c r="Q1441" s="240">
        <v>9.4909999999999997</v>
      </c>
      <c r="R1441" s="240">
        <v>19.882000000000001</v>
      </c>
      <c r="S1441" s="240">
        <v>22.777000000000001</v>
      </c>
      <c r="T1441" s="240">
        <v>34.835000000000001</v>
      </c>
      <c r="U1441" s="240">
        <v>11.563000000000001</v>
      </c>
      <c r="V1441" s="240">
        <v>9.8559999999999999</v>
      </c>
      <c r="W1441" s="240">
        <v>3.649</v>
      </c>
      <c r="X1441" s="240">
        <v>1.8049999999999999</v>
      </c>
      <c r="Y1441" s="240">
        <v>0.751</v>
      </c>
      <c r="Z1441" s="240">
        <v>5.5E-2</v>
      </c>
      <c r="AA1441" s="248">
        <v>1.5780000000000001</v>
      </c>
      <c r="AB1441" s="93"/>
    </row>
    <row r="1442" spans="1:28" ht="19.5" customHeight="1" x14ac:dyDescent="0.15">
      <c r="A1442" s="194" t="s">
        <v>85</v>
      </c>
      <c r="B1442" s="198"/>
      <c r="C1442" s="198"/>
      <c r="D1442" s="189" t="s">
        <v>166</v>
      </c>
      <c r="E1442" s="189" t="s">
        <v>184</v>
      </c>
      <c r="F1442" s="240">
        <v>147.58000000000001</v>
      </c>
      <c r="G1442" s="240">
        <v>0</v>
      </c>
      <c r="H1442" s="240">
        <v>0</v>
      </c>
      <c r="I1442" s="240">
        <v>0</v>
      </c>
      <c r="J1442" s="240">
        <v>0.46</v>
      </c>
      <c r="K1442" s="240">
        <v>0</v>
      </c>
      <c r="L1442" s="240">
        <v>2.39</v>
      </c>
      <c r="M1442" s="240">
        <v>0</v>
      </c>
      <c r="N1442" s="240">
        <v>0</v>
      </c>
      <c r="O1442" s="240">
        <v>1.06</v>
      </c>
      <c r="P1442" s="240">
        <v>0.68</v>
      </c>
      <c r="Q1442" s="240">
        <v>0</v>
      </c>
      <c r="R1442" s="240">
        <v>0</v>
      </c>
      <c r="S1442" s="240">
        <v>0</v>
      </c>
      <c r="T1442" s="240">
        <v>13.32</v>
      </c>
      <c r="U1442" s="240">
        <v>0</v>
      </c>
      <c r="V1442" s="240">
        <v>0</v>
      </c>
      <c r="W1442" s="240">
        <v>0</v>
      </c>
      <c r="X1442" s="240">
        <v>0.28999999999999998</v>
      </c>
      <c r="Y1442" s="240">
        <v>1.27</v>
      </c>
      <c r="Z1442" s="240">
        <v>1</v>
      </c>
      <c r="AA1442" s="248">
        <v>127.11</v>
      </c>
      <c r="AB1442" s="93"/>
    </row>
    <row r="1443" spans="1:28" ht="19.5" customHeight="1" x14ac:dyDescent="0.15">
      <c r="A1443" s="194"/>
      <c r="B1443" s="198"/>
      <c r="C1443" s="198" t="s">
        <v>162</v>
      </c>
      <c r="D1443" s="198"/>
      <c r="E1443" s="189" t="s">
        <v>150</v>
      </c>
      <c r="F1443" s="240">
        <v>39.39</v>
      </c>
      <c r="G1443" s="240">
        <v>0</v>
      </c>
      <c r="H1443" s="240">
        <v>0</v>
      </c>
      <c r="I1443" s="240">
        <v>0</v>
      </c>
      <c r="J1443" s="240">
        <v>5.0000000000000001E-3</v>
      </c>
      <c r="K1443" s="240">
        <v>0</v>
      </c>
      <c r="L1443" s="240">
        <v>6.6000000000000003E-2</v>
      </c>
      <c r="M1443" s="240">
        <v>0</v>
      </c>
      <c r="N1443" s="240">
        <v>0</v>
      </c>
      <c r="O1443" s="240">
        <v>0.11</v>
      </c>
      <c r="P1443" s="240">
        <v>6.3E-2</v>
      </c>
      <c r="Q1443" s="240">
        <v>0</v>
      </c>
      <c r="R1443" s="240">
        <v>0</v>
      </c>
      <c r="S1443" s="240">
        <v>0</v>
      </c>
      <c r="T1443" s="240">
        <v>3.4620000000000002</v>
      </c>
      <c r="U1443" s="240">
        <v>0</v>
      </c>
      <c r="V1443" s="240">
        <v>0</v>
      </c>
      <c r="W1443" s="240">
        <v>0</v>
      </c>
      <c r="X1443" s="240">
        <v>8.4000000000000005E-2</v>
      </c>
      <c r="Y1443" s="240">
        <v>0.36299999999999999</v>
      </c>
      <c r="Z1443" s="240">
        <v>0.28999999999999998</v>
      </c>
      <c r="AA1443" s="248">
        <v>34.947000000000003</v>
      </c>
      <c r="AB1443" s="93"/>
    </row>
    <row r="1444" spans="1:28" ht="19.5" customHeight="1" x14ac:dyDescent="0.15">
      <c r="A1444" s="194"/>
      <c r="B1444" s="198" t="s">
        <v>20</v>
      </c>
      <c r="C1444" s="198"/>
      <c r="D1444" s="189" t="s">
        <v>164</v>
      </c>
      <c r="E1444" s="189" t="s">
        <v>184</v>
      </c>
      <c r="F1444" s="240">
        <v>0</v>
      </c>
      <c r="G1444" s="240">
        <v>0</v>
      </c>
      <c r="H1444" s="240">
        <v>0</v>
      </c>
      <c r="I1444" s="240">
        <v>0</v>
      </c>
      <c r="J1444" s="240">
        <v>0</v>
      </c>
      <c r="K1444" s="240">
        <v>0</v>
      </c>
      <c r="L1444" s="240">
        <v>0</v>
      </c>
      <c r="M1444" s="240">
        <v>0</v>
      </c>
      <c r="N1444" s="240">
        <v>0</v>
      </c>
      <c r="O1444" s="240">
        <v>0</v>
      </c>
      <c r="P1444" s="240">
        <v>0</v>
      </c>
      <c r="Q1444" s="240">
        <v>0</v>
      </c>
      <c r="R1444" s="240">
        <v>0</v>
      </c>
      <c r="S1444" s="240">
        <v>0</v>
      </c>
      <c r="T1444" s="240">
        <v>0</v>
      </c>
      <c r="U1444" s="240">
        <v>0</v>
      </c>
      <c r="V1444" s="240">
        <v>0</v>
      </c>
      <c r="W1444" s="240">
        <v>0</v>
      </c>
      <c r="X1444" s="240">
        <v>0</v>
      </c>
      <c r="Y1444" s="240">
        <v>0</v>
      </c>
      <c r="Z1444" s="240">
        <v>0</v>
      </c>
      <c r="AA1444" s="248">
        <v>0</v>
      </c>
      <c r="AB1444" s="93"/>
    </row>
    <row r="1445" spans="1:28" ht="19.5" customHeight="1" x14ac:dyDescent="0.15">
      <c r="A1445" s="194"/>
      <c r="B1445" s="198"/>
      <c r="C1445" s="198"/>
      <c r="D1445" s="198"/>
      <c r="E1445" s="189" t="s">
        <v>150</v>
      </c>
      <c r="F1445" s="240">
        <v>0</v>
      </c>
      <c r="G1445" s="240">
        <v>0</v>
      </c>
      <c r="H1445" s="240">
        <v>0</v>
      </c>
      <c r="I1445" s="240">
        <v>0</v>
      </c>
      <c r="J1445" s="240">
        <v>0</v>
      </c>
      <c r="K1445" s="240">
        <v>0</v>
      </c>
      <c r="L1445" s="240">
        <v>0</v>
      </c>
      <c r="M1445" s="240">
        <v>0</v>
      </c>
      <c r="N1445" s="240">
        <v>0</v>
      </c>
      <c r="O1445" s="240">
        <v>0</v>
      </c>
      <c r="P1445" s="240">
        <v>0</v>
      </c>
      <c r="Q1445" s="240">
        <v>0</v>
      </c>
      <c r="R1445" s="240">
        <v>0</v>
      </c>
      <c r="S1445" s="240">
        <v>0</v>
      </c>
      <c r="T1445" s="240">
        <v>0</v>
      </c>
      <c r="U1445" s="240">
        <v>0</v>
      </c>
      <c r="V1445" s="240">
        <v>0</v>
      </c>
      <c r="W1445" s="240">
        <v>0</v>
      </c>
      <c r="X1445" s="240">
        <v>0</v>
      </c>
      <c r="Y1445" s="240">
        <v>0</v>
      </c>
      <c r="Z1445" s="240">
        <v>0</v>
      </c>
      <c r="AA1445" s="248">
        <v>0</v>
      </c>
      <c r="AB1445" s="93"/>
    </row>
    <row r="1446" spans="1:28" ht="19.5" customHeight="1" x14ac:dyDescent="0.15">
      <c r="A1446" s="194"/>
      <c r="B1446" s="197"/>
      <c r="C1446" s="193" t="s">
        <v>165</v>
      </c>
      <c r="D1446" s="188"/>
      <c r="E1446" s="189" t="s">
        <v>184</v>
      </c>
      <c r="F1446" s="240">
        <v>21337.7</v>
      </c>
      <c r="G1446" s="240">
        <v>67.16</v>
      </c>
      <c r="H1446" s="240">
        <v>284.14</v>
      </c>
      <c r="I1446" s="240">
        <v>198.44</v>
      </c>
      <c r="J1446" s="240">
        <v>197.43</v>
      </c>
      <c r="K1446" s="240">
        <v>418.74</v>
      </c>
      <c r="L1446" s="240">
        <v>149.79</v>
      </c>
      <c r="M1446" s="240">
        <v>326.38</v>
      </c>
      <c r="N1446" s="240">
        <v>414.14</v>
      </c>
      <c r="O1446" s="240">
        <v>270.32</v>
      </c>
      <c r="P1446" s="240">
        <v>434.05</v>
      </c>
      <c r="Q1446" s="240">
        <v>1067.04</v>
      </c>
      <c r="R1446" s="240">
        <v>2157.67</v>
      </c>
      <c r="S1446" s="240">
        <v>2828.06</v>
      </c>
      <c r="T1446" s="240">
        <v>5466.76</v>
      </c>
      <c r="U1446" s="240">
        <v>3871.73</v>
      </c>
      <c r="V1446" s="240">
        <v>1750.94</v>
      </c>
      <c r="W1446" s="240">
        <v>558.92999999999995</v>
      </c>
      <c r="X1446" s="240">
        <v>432.78</v>
      </c>
      <c r="Y1446" s="240">
        <v>148.68</v>
      </c>
      <c r="Z1446" s="240">
        <v>127</v>
      </c>
      <c r="AA1446" s="248">
        <v>167.52</v>
      </c>
      <c r="AB1446" s="93"/>
    </row>
    <row r="1447" spans="1:28" ht="19.5" customHeight="1" thickBot="1" x14ac:dyDescent="0.2">
      <c r="A1447" s="199"/>
      <c r="B1447" s="200"/>
      <c r="C1447" s="200"/>
      <c r="D1447" s="201"/>
      <c r="E1447" s="202" t="s">
        <v>150</v>
      </c>
      <c r="F1447" s="240">
        <v>2928.5</v>
      </c>
      <c r="G1447" s="251">
        <v>0</v>
      </c>
      <c r="H1447" s="250">
        <v>2.859</v>
      </c>
      <c r="I1447" s="250">
        <v>5.0289999999999901</v>
      </c>
      <c r="J1447" s="250">
        <v>9.9879999999999907</v>
      </c>
      <c r="K1447" s="250">
        <v>29.341999999999999</v>
      </c>
      <c r="L1447" s="250">
        <v>13.497</v>
      </c>
      <c r="M1447" s="250">
        <v>32.637</v>
      </c>
      <c r="N1447" s="250">
        <v>44.61</v>
      </c>
      <c r="O1447" s="250">
        <v>32.329000000000001</v>
      </c>
      <c r="P1447" s="250">
        <v>55.725000000000001</v>
      </c>
      <c r="Q1447" s="250">
        <v>149.20599999999999</v>
      </c>
      <c r="R1447" s="250">
        <v>312.29500000000002</v>
      </c>
      <c r="S1447" s="250">
        <v>409.09800000000098</v>
      </c>
      <c r="T1447" s="250">
        <v>797.83200000000102</v>
      </c>
      <c r="U1447" s="250">
        <v>568.34500000000105</v>
      </c>
      <c r="V1447" s="250">
        <v>255.60400000000001</v>
      </c>
      <c r="W1447" s="250">
        <v>82.105000000000004</v>
      </c>
      <c r="X1447" s="250">
        <v>63.231999999999999</v>
      </c>
      <c r="Y1447" s="250">
        <v>21.716000000000001</v>
      </c>
      <c r="Z1447" s="250">
        <v>18.673999999999999</v>
      </c>
      <c r="AA1447" s="249">
        <v>24.376999999999999</v>
      </c>
      <c r="AB1447" s="93"/>
    </row>
    <row r="1448" spans="1:28" ht="19.5" customHeight="1" x14ac:dyDescent="0.15">
      <c r="A1448" s="372" t="s">
        <v>119</v>
      </c>
      <c r="B1448" s="375" t="s">
        <v>120</v>
      </c>
      <c r="C1448" s="376"/>
      <c r="D1448" s="377"/>
      <c r="E1448" s="198" t="s">
        <v>184</v>
      </c>
      <c r="F1448" s="248">
        <v>790.22</v>
      </c>
    </row>
    <row r="1449" spans="1:28" ht="19.5" customHeight="1" x14ac:dyDescent="0.15">
      <c r="A1449" s="373"/>
      <c r="B1449" s="378" t="s">
        <v>206</v>
      </c>
      <c r="C1449" s="379"/>
      <c r="D1449" s="380"/>
      <c r="E1449" s="189" t="s">
        <v>184</v>
      </c>
      <c r="F1449" s="248">
        <v>466.08</v>
      </c>
    </row>
    <row r="1450" spans="1:28" ht="19.5" customHeight="1" x14ac:dyDescent="0.15">
      <c r="A1450" s="374"/>
      <c r="B1450" s="378" t="s">
        <v>207</v>
      </c>
      <c r="C1450" s="379"/>
      <c r="D1450" s="380"/>
      <c r="E1450" s="189" t="s">
        <v>184</v>
      </c>
      <c r="F1450" s="248">
        <v>324.14</v>
      </c>
    </row>
    <row r="1451" spans="1:28" ht="19.5" customHeight="1" thickBot="1" x14ac:dyDescent="0.2">
      <c r="A1451" s="381" t="s">
        <v>205</v>
      </c>
      <c r="B1451" s="382"/>
      <c r="C1451" s="382"/>
      <c r="D1451" s="383"/>
      <c r="E1451" s="203" t="s">
        <v>184</v>
      </c>
      <c r="F1451" s="247">
        <v>0.65</v>
      </c>
    </row>
    <row r="1453" spans="1:28" ht="19.5" customHeight="1" x14ac:dyDescent="0.15">
      <c r="A1453" s="88" t="s">
        <v>387</v>
      </c>
      <c r="F1453" s="261" t="s">
        <v>511</v>
      </c>
    </row>
    <row r="1454" spans="1:28" ht="19.5" customHeight="1" thickBot="1" x14ac:dyDescent="0.2">
      <c r="A1454" s="369" t="s">
        <v>28</v>
      </c>
      <c r="B1454" s="371"/>
      <c r="C1454" s="371"/>
      <c r="D1454" s="371"/>
      <c r="E1454" s="371"/>
      <c r="F1454" s="371"/>
      <c r="G1454" s="371"/>
      <c r="H1454" s="371"/>
      <c r="I1454" s="371"/>
      <c r="J1454" s="371"/>
      <c r="K1454" s="371"/>
      <c r="L1454" s="371"/>
      <c r="M1454" s="371"/>
      <c r="N1454" s="371"/>
      <c r="O1454" s="371"/>
      <c r="P1454" s="371"/>
      <c r="Q1454" s="371"/>
      <c r="R1454" s="371"/>
      <c r="S1454" s="371"/>
      <c r="T1454" s="371"/>
      <c r="U1454" s="371"/>
      <c r="V1454" s="371"/>
      <c r="W1454" s="371"/>
      <c r="X1454" s="371"/>
      <c r="Y1454" s="371"/>
      <c r="Z1454" s="371"/>
      <c r="AA1454" s="371"/>
    </row>
    <row r="1455" spans="1:28" ht="19.5" customHeight="1" x14ac:dyDescent="0.15">
      <c r="A1455" s="185" t="s">
        <v>180</v>
      </c>
      <c r="B1455" s="186"/>
      <c r="C1455" s="186"/>
      <c r="D1455" s="186"/>
      <c r="E1455" s="186"/>
      <c r="F1455" s="90" t="s">
        <v>181</v>
      </c>
      <c r="G1455" s="91"/>
      <c r="H1455" s="91"/>
      <c r="I1455" s="91"/>
      <c r="J1455" s="91"/>
      <c r="K1455" s="91"/>
      <c r="L1455" s="91"/>
      <c r="M1455" s="91"/>
      <c r="N1455" s="91"/>
      <c r="O1455" s="91"/>
      <c r="P1455" s="91"/>
      <c r="Q1455" s="260"/>
      <c r="R1455" s="92"/>
      <c r="S1455" s="91"/>
      <c r="T1455" s="91"/>
      <c r="U1455" s="91"/>
      <c r="V1455" s="91"/>
      <c r="W1455" s="91"/>
      <c r="X1455" s="91"/>
      <c r="Y1455" s="91"/>
      <c r="Z1455" s="91"/>
      <c r="AA1455" s="259" t="s">
        <v>182</v>
      </c>
      <c r="AB1455" s="93"/>
    </row>
    <row r="1456" spans="1:28" ht="19.5" customHeight="1" x14ac:dyDescent="0.15">
      <c r="A1456" s="187" t="s">
        <v>183</v>
      </c>
      <c r="B1456" s="188"/>
      <c r="C1456" s="188"/>
      <c r="D1456" s="188"/>
      <c r="E1456" s="189" t="s">
        <v>184</v>
      </c>
      <c r="F1456" s="240">
        <v>27389.37</v>
      </c>
      <c r="G1456" s="256" t="s">
        <v>185</v>
      </c>
      <c r="H1456" s="256" t="s">
        <v>186</v>
      </c>
      <c r="I1456" s="256" t="s">
        <v>187</v>
      </c>
      <c r="J1456" s="256" t="s">
        <v>188</v>
      </c>
      <c r="K1456" s="256" t="s">
        <v>228</v>
      </c>
      <c r="L1456" s="256" t="s">
        <v>229</v>
      </c>
      <c r="M1456" s="256" t="s">
        <v>230</v>
      </c>
      <c r="N1456" s="256" t="s">
        <v>231</v>
      </c>
      <c r="O1456" s="256" t="s">
        <v>232</v>
      </c>
      <c r="P1456" s="256" t="s">
        <v>233</v>
      </c>
      <c r="Q1456" s="258" t="s">
        <v>234</v>
      </c>
      <c r="R1456" s="257" t="s">
        <v>235</v>
      </c>
      <c r="S1456" s="256" t="s">
        <v>236</v>
      </c>
      <c r="T1456" s="256" t="s">
        <v>237</v>
      </c>
      <c r="U1456" s="256" t="s">
        <v>238</v>
      </c>
      <c r="V1456" s="256" t="s">
        <v>239</v>
      </c>
      <c r="W1456" s="256" t="s">
        <v>42</v>
      </c>
      <c r="X1456" s="256" t="s">
        <v>147</v>
      </c>
      <c r="Y1456" s="256" t="s">
        <v>148</v>
      </c>
      <c r="Z1456" s="256" t="s">
        <v>149</v>
      </c>
      <c r="AA1456" s="253"/>
      <c r="AB1456" s="93"/>
    </row>
    <row r="1457" spans="1:28" ht="19.5" customHeight="1" x14ac:dyDescent="0.15">
      <c r="A1457" s="190"/>
      <c r="B1457" s="191"/>
      <c r="C1457" s="191"/>
      <c r="D1457" s="191"/>
      <c r="E1457" s="189" t="s">
        <v>150</v>
      </c>
      <c r="F1457" s="240">
        <v>6570.402</v>
      </c>
      <c r="G1457" s="254"/>
      <c r="H1457" s="254"/>
      <c r="I1457" s="254"/>
      <c r="J1457" s="254"/>
      <c r="K1457" s="254"/>
      <c r="L1457" s="254"/>
      <c r="M1457" s="254"/>
      <c r="N1457" s="254"/>
      <c r="O1457" s="254"/>
      <c r="P1457" s="254"/>
      <c r="Q1457" s="255"/>
      <c r="R1457" s="94"/>
      <c r="S1457" s="254"/>
      <c r="T1457" s="254"/>
      <c r="U1457" s="254"/>
      <c r="V1457" s="254"/>
      <c r="W1457" s="254"/>
      <c r="X1457" s="254"/>
      <c r="Y1457" s="254"/>
      <c r="Z1457" s="254"/>
      <c r="AA1457" s="253" t="s">
        <v>151</v>
      </c>
      <c r="AB1457" s="93"/>
    </row>
    <row r="1458" spans="1:28" ht="19.5" customHeight="1" x14ac:dyDescent="0.15">
      <c r="A1458" s="192"/>
      <c r="B1458" s="193" t="s">
        <v>152</v>
      </c>
      <c r="C1458" s="188"/>
      <c r="D1458" s="188"/>
      <c r="E1458" s="189" t="s">
        <v>184</v>
      </c>
      <c r="F1458" s="240">
        <v>26906.55</v>
      </c>
      <c r="G1458" s="240">
        <v>88.5</v>
      </c>
      <c r="H1458" s="240">
        <v>279.05</v>
      </c>
      <c r="I1458" s="240">
        <v>209.76</v>
      </c>
      <c r="J1458" s="240">
        <v>277</v>
      </c>
      <c r="K1458" s="240">
        <v>550.1</v>
      </c>
      <c r="L1458" s="240">
        <v>628.84</v>
      </c>
      <c r="M1458" s="240">
        <v>697.92</v>
      </c>
      <c r="N1458" s="240">
        <v>954.93</v>
      </c>
      <c r="O1458" s="240">
        <v>1218.98</v>
      </c>
      <c r="P1458" s="240">
        <v>2422.85</v>
      </c>
      <c r="Q1458" s="240">
        <v>3034.37</v>
      </c>
      <c r="R1458" s="240">
        <v>3838.32</v>
      </c>
      <c r="S1458" s="240">
        <v>3354.05</v>
      </c>
      <c r="T1458" s="240">
        <v>4213.7299999999996</v>
      </c>
      <c r="U1458" s="240">
        <v>2488.6</v>
      </c>
      <c r="V1458" s="240">
        <v>1278.19</v>
      </c>
      <c r="W1458" s="240">
        <v>555.85</v>
      </c>
      <c r="X1458" s="240">
        <v>488.14</v>
      </c>
      <c r="Y1458" s="240">
        <v>56.31</v>
      </c>
      <c r="Z1458" s="240">
        <v>140.72</v>
      </c>
      <c r="AA1458" s="248">
        <v>130.34</v>
      </c>
      <c r="AB1458" s="93"/>
    </row>
    <row r="1459" spans="1:28" ht="19.5" customHeight="1" x14ac:dyDescent="0.15">
      <c r="A1459" s="194"/>
      <c r="B1459" s="195"/>
      <c r="C1459" s="191"/>
      <c r="D1459" s="191"/>
      <c r="E1459" s="189" t="s">
        <v>150</v>
      </c>
      <c r="F1459" s="240">
        <v>6570.402</v>
      </c>
      <c r="G1459" s="240">
        <v>0</v>
      </c>
      <c r="H1459" s="240">
        <v>2.4</v>
      </c>
      <c r="I1459" s="240">
        <v>5.6709999999999896</v>
      </c>
      <c r="J1459" s="240">
        <v>16.216000000000001</v>
      </c>
      <c r="K1459" s="240">
        <v>50.503</v>
      </c>
      <c r="L1459" s="240">
        <v>112.29300000000001</v>
      </c>
      <c r="M1459" s="240">
        <v>148.643</v>
      </c>
      <c r="N1459" s="240">
        <v>242.67099999999999</v>
      </c>
      <c r="O1459" s="240">
        <v>355.50900000000001</v>
      </c>
      <c r="P1459" s="240">
        <v>748.72300000000098</v>
      </c>
      <c r="Q1459" s="240">
        <v>939.62800000000004</v>
      </c>
      <c r="R1459" s="240">
        <v>1077.0999999999999</v>
      </c>
      <c r="S1459" s="240">
        <v>837.63800000000003</v>
      </c>
      <c r="T1459" s="240">
        <v>918.22000000000105</v>
      </c>
      <c r="U1459" s="240">
        <v>524.40599999999995</v>
      </c>
      <c r="V1459" s="240">
        <v>279.05900000000003</v>
      </c>
      <c r="W1459" s="240">
        <v>131.148</v>
      </c>
      <c r="X1459" s="240">
        <v>106.203</v>
      </c>
      <c r="Y1459" s="240">
        <v>17.164999999999999</v>
      </c>
      <c r="Z1459" s="240">
        <v>30.713000000000001</v>
      </c>
      <c r="AA1459" s="248">
        <v>26.492999999999999</v>
      </c>
      <c r="AB1459" s="93"/>
    </row>
    <row r="1460" spans="1:28" ht="19.5" customHeight="1" x14ac:dyDescent="0.15">
      <c r="A1460" s="194"/>
      <c r="B1460" s="196"/>
      <c r="C1460" s="193" t="s">
        <v>152</v>
      </c>
      <c r="D1460" s="188"/>
      <c r="E1460" s="189" t="s">
        <v>184</v>
      </c>
      <c r="F1460" s="240">
        <v>14586.57</v>
      </c>
      <c r="G1460" s="240">
        <v>24.41</v>
      </c>
      <c r="H1460" s="240">
        <v>41.93</v>
      </c>
      <c r="I1460" s="240">
        <v>67.89</v>
      </c>
      <c r="J1460" s="240">
        <v>133.08000000000001</v>
      </c>
      <c r="K1460" s="240">
        <v>201.23</v>
      </c>
      <c r="L1460" s="240">
        <v>567.29999999999995</v>
      </c>
      <c r="M1460" s="240">
        <v>534.77</v>
      </c>
      <c r="N1460" s="240">
        <v>783.23</v>
      </c>
      <c r="O1460" s="240">
        <v>1084.48</v>
      </c>
      <c r="P1460" s="240">
        <v>2151.39</v>
      </c>
      <c r="Q1460" s="240">
        <v>2477.54</v>
      </c>
      <c r="R1460" s="240">
        <v>2435.16</v>
      </c>
      <c r="S1460" s="240">
        <v>1529.08</v>
      </c>
      <c r="T1460" s="240">
        <v>1192.3599999999999</v>
      </c>
      <c r="U1460" s="240">
        <v>589.13</v>
      </c>
      <c r="V1460" s="240">
        <v>335.55</v>
      </c>
      <c r="W1460" s="240">
        <v>198.57</v>
      </c>
      <c r="X1460" s="240">
        <v>142.44999999999999</v>
      </c>
      <c r="Y1460" s="240">
        <v>32.380000000000003</v>
      </c>
      <c r="Z1460" s="240">
        <v>36.869999999999997</v>
      </c>
      <c r="AA1460" s="248">
        <v>27.77</v>
      </c>
      <c r="AB1460" s="93"/>
    </row>
    <row r="1461" spans="1:28" ht="19.5" customHeight="1" x14ac:dyDescent="0.15">
      <c r="A1461" s="194"/>
      <c r="B1461" s="197"/>
      <c r="C1461" s="197"/>
      <c r="D1461" s="191"/>
      <c r="E1461" s="189" t="s">
        <v>150</v>
      </c>
      <c r="F1461" s="240">
        <v>4804.2380000000003</v>
      </c>
      <c r="G1461" s="240">
        <v>0</v>
      </c>
      <c r="H1461" s="240">
        <v>1.0999999999999999E-2</v>
      </c>
      <c r="I1461" s="240">
        <v>2.073</v>
      </c>
      <c r="J1461" s="240">
        <v>8.8960000000000008</v>
      </c>
      <c r="K1461" s="240">
        <v>26.033999999999999</v>
      </c>
      <c r="L1461" s="240">
        <v>106.745</v>
      </c>
      <c r="M1461" s="240">
        <v>132.33199999999999</v>
      </c>
      <c r="N1461" s="240">
        <v>224.708</v>
      </c>
      <c r="O1461" s="240">
        <v>339.37799999999999</v>
      </c>
      <c r="P1461" s="240">
        <v>712.92500000000098</v>
      </c>
      <c r="Q1461" s="240">
        <v>859.26800000000003</v>
      </c>
      <c r="R1461" s="240">
        <v>862.89300000000003</v>
      </c>
      <c r="S1461" s="240">
        <v>550.24</v>
      </c>
      <c r="T1461" s="240">
        <v>446.55200000000002</v>
      </c>
      <c r="U1461" s="240">
        <v>231.12200000000001</v>
      </c>
      <c r="V1461" s="240">
        <v>131.79400000000001</v>
      </c>
      <c r="W1461" s="240">
        <v>76.227000000000004</v>
      </c>
      <c r="X1461" s="240">
        <v>54.948999999999998</v>
      </c>
      <c r="Y1461" s="240">
        <v>13.243</v>
      </c>
      <c r="Z1461" s="240">
        <v>15.135999999999999</v>
      </c>
      <c r="AA1461" s="248">
        <v>9.7119999999999997</v>
      </c>
      <c r="AB1461" s="93"/>
    </row>
    <row r="1462" spans="1:28" ht="19.5" customHeight="1" x14ac:dyDescent="0.15">
      <c r="A1462" s="194"/>
      <c r="B1462" s="198"/>
      <c r="C1462" s="189"/>
      <c r="D1462" s="189" t="s">
        <v>153</v>
      </c>
      <c r="E1462" s="189" t="s">
        <v>184</v>
      </c>
      <c r="F1462" s="240">
        <v>14465.11</v>
      </c>
      <c r="G1462" s="240">
        <v>19.47</v>
      </c>
      <c r="H1462" s="240">
        <v>33.840000000000003</v>
      </c>
      <c r="I1462" s="240">
        <v>62.32</v>
      </c>
      <c r="J1462" s="240">
        <v>128.97999999999999</v>
      </c>
      <c r="K1462" s="240">
        <v>196.73</v>
      </c>
      <c r="L1462" s="240">
        <v>548.22</v>
      </c>
      <c r="M1462" s="240">
        <v>530.76</v>
      </c>
      <c r="N1462" s="240">
        <v>771.99</v>
      </c>
      <c r="O1462" s="240">
        <v>1076.56</v>
      </c>
      <c r="P1462" s="240">
        <v>2150.19</v>
      </c>
      <c r="Q1462" s="240">
        <v>2469.89</v>
      </c>
      <c r="R1462" s="240">
        <v>2432.61</v>
      </c>
      <c r="S1462" s="240">
        <v>1525.94</v>
      </c>
      <c r="T1462" s="240">
        <v>1182.76</v>
      </c>
      <c r="U1462" s="240">
        <v>577.72</v>
      </c>
      <c r="V1462" s="240">
        <v>334.85</v>
      </c>
      <c r="W1462" s="240">
        <v>183.29</v>
      </c>
      <c r="X1462" s="240">
        <v>141.97</v>
      </c>
      <c r="Y1462" s="240">
        <v>32.380000000000003</v>
      </c>
      <c r="Z1462" s="240">
        <v>36.869999999999997</v>
      </c>
      <c r="AA1462" s="248">
        <v>27.77</v>
      </c>
      <c r="AB1462" s="93"/>
    </row>
    <row r="1463" spans="1:28" ht="19.5" customHeight="1" x14ac:dyDescent="0.15">
      <c r="A1463" s="194"/>
      <c r="B1463" s="198" t="s">
        <v>154</v>
      </c>
      <c r="C1463" s="198"/>
      <c r="D1463" s="198"/>
      <c r="E1463" s="189" t="s">
        <v>150</v>
      </c>
      <c r="F1463" s="240">
        <v>4791.6260000000002</v>
      </c>
      <c r="G1463" s="240">
        <v>0</v>
      </c>
      <c r="H1463" s="240">
        <v>0</v>
      </c>
      <c r="I1463" s="240">
        <v>1.982</v>
      </c>
      <c r="J1463" s="240">
        <v>8.69</v>
      </c>
      <c r="K1463" s="240">
        <v>25.716999999999999</v>
      </c>
      <c r="L1463" s="240">
        <v>104.98099999999999</v>
      </c>
      <c r="M1463" s="240">
        <v>131.899</v>
      </c>
      <c r="N1463" s="240">
        <v>223.126</v>
      </c>
      <c r="O1463" s="240">
        <v>337.56900000000002</v>
      </c>
      <c r="P1463" s="240">
        <v>712.63200000000097</v>
      </c>
      <c r="Q1463" s="240">
        <v>858.41700000000003</v>
      </c>
      <c r="R1463" s="240">
        <v>862.36699999999996</v>
      </c>
      <c r="S1463" s="240">
        <v>549.899</v>
      </c>
      <c r="T1463" s="240">
        <v>445.41399999999999</v>
      </c>
      <c r="U1463" s="240">
        <v>229.58600000000001</v>
      </c>
      <c r="V1463" s="240">
        <v>131.72200000000001</v>
      </c>
      <c r="W1463" s="240">
        <v>74.656000000000006</v>
      </c>
      <c r="X1463" s="240">
        <v>54.878</v>
      </c>
      <c r="Y1463" s="240">
        <v>13.243</v>
      </c>
      <c r="Z1463" s="240">
        <v>15.135999999999999</v>
      </c>
      <c r="AA1463" s="248">
        <v>9.7119999999999997</v>
      </c>
      <c r="AB1463" s="93"/>
    </row>
    <row r="1464" spans="1:28" ht="19.5" customHeight="1" x14ac:dyDescent="0.15">
      <c r="A1464" s="194" t="s">
        <v>155</v>
      </c>
      <c r="B1464" s="198"/>
      <c r="C1464" s="198" t="s">
        <v>10</v>
      </c>
      <c r="D1464" s="189" t="s">
        <v>156</v>
      </c>
      <c r="E1464" s="189" t="s">
        <v>184</v>
      </c>
      <c r="F1464" s="240">
        <v>12512.48</v>
      </c>
      <c r="G1464" s="240">
        <v>8.44</v>
      </c>
      <c r="H1464" s="240">
        <v>15.45</v>
      </c>
      <c r="I1464" s="240">
        <v>22.68</v>
      </c>
      <c r="J1464" s="240">
        <v>62.74</v>
      </c>
      <c r="K1464" s="240">
        <v>142.65</v>
      </c>
      <c r="L1464" s="240">
        <v>487.24</v>
      </c>
      <c r="M1464" s="240">
        <v>523.04</v>
      </c>
      <c r="N1464" s="240">
        <v>766.73</v>
      </c>
      <c r="O1464" s="240">
        <v>1020.42</v>
      </c>
      <c r="P1464" s="240">
        <v>2035.57</v>
      </c>
      <c r="Q1464" s="240">
        <v>2091.3000000000002</v>
      </c>
      <c r="R1464" s="240">
        <v>1978.95</v>
      </c>
      <c r="S1464" s="240">
        <v>1164.18</v>
      </c>
      <c r="T1464" s="240">
        <v>983.65</v>
      </c>
      <c r="U1464" s="240">
        <v>527.08000000000004</v>
      </c>
      <c r="V1464" s="240">
        <v>301.49</v>
      </c>
      <c r="W1464" s="240">
        <v>182.28</v>
      </c>
      <c r="X1464" s="240">
        <v>112.57</v>
      </c>
      <c r="Y1464" s="240">
        <v>32.17</v>
      </c>
      <c r="Z1464" s="240">
        <v>36.869999999999997</v>
      </c>
      <c r="AA1464" s="248">
        <v>16.98</v>
      </c>
      <c r="AB1464" s="93"/>
    </row>
    <row r="1465" spans="1:28" ht="19.5" customHeight="1" x14ac:dyDescent="0.15">
      <c r="A1465" s="194"/>
      <c r="B1465" s="198"/>
      <c r="C1465" s="198"/>
      <c r="D1465" s="198"/>
      <c r="E1465" s="189" t="s">
        <v>150</v>
      </c>
      <c r="F1465" s="240">
        <v>4362.1819999999998</v>
      </c>
      <c r="G1465" s="240">
        <v>0</v>
      </c>
      <c r="H1465" s="240">
        <v>0</v>
      </c>
      <c r="I1465" s="240">
        <v>1.5720000000000001</v>
      </c>
      <c r="J1465" s="240">
        <v>7.5339999999999998</v>
      </c>
      <c r="K1465" s="240">
        <v>24.257999999999999</v>
      </c>
      <c r="L1465" s="240">
        <v>102.37</v>
      </c>
      <c r="M1465" s="240">
        <v>130.87299999999999</v>
      </c>
      <c r="N1465" s="240">
        <v>222.273</v>
      </c>
      <c r="O1465" s="240">
        <v>325.93099999999998</v>
      </c>
      <c r="P1465" s="240">
        <v>689.11699999999996</v>
      </c>
      <c r="Q1465" s="240">
        <v>770.26300000000003</v>
      </c>
      <c r="R1465" s="240">
        <v>748.928</v>
      </c>
      <c r="S1465" s="240">
        <v>452.56200000000001</v>
      </c>
      <c r="T1465" s="240">
        <v>392.45499999999998</v>
      </c>
      <c r="U1465" s="240">
        <v>215.828</v>
      </c>
      <c r="V1465" s="240">
        <v>122.863</v>
      </c>
      <c r="W1465" s="240">
        <v>74.385000000000005</v>
      </c>
      <c r="X1465" s="240">
        <v>46.076999999999998</v>
      </c>
      <c r="Y1465" s="240">
        <v>13.19</v>
      </c>
      <c r="Z1465" s="240">
        <v>15.135999999999999</v>
      </c>
      <c r="AA1465" s="248">
        <v>6.5670000000000002</v>
      </c>
      <c r="AB1465" s="93"/>
    </row>
    <row r="1466" spans="1:28" ht="19.5" customHeight="1" x14ac:dyDescent="0.15">
      <c r="A1466" s="194"/>
      <c r="B1466" s="198"/>
      <c r="C1466" s="198"/>
      <c r="D1466" s="189" t="s">
        <v>157</v>
      </c>
      <c r="E1466" s="189" t="s">
        <v>184</v>
      </c>
      <c r="F1466" s="240">
        <v>862.02</v>
      </c>
      <c r="G1466" s="240">
        <v>0</v>
      </c>
      <c r="H1466" s="240">
        <v>0</v>
      </c>
      <c r="I1466" s="240">
        <v>0</v>
      </c>
      <c r="J1466" s="240">
        <v>0</v>
      </c>
      <c r="K1466" s="240">
        <v>0.57999999999999996</v>
      </c>
      <c r="L1466" s="240">
        <v>1.84</v>
      </c>
      <c r="M1466" s="240">
        <v>2.7</v>
      </c>
      <c r="N1466" s="240">
        <v>1.05</v>
      </c>
      <c r="O1466" s="240">
        <v>25.58</v>
      </c>
      <c r="P1466" s="240">
        <v>101.36</v>
      </c>
      <c r="Q1466" s="240">
        <v>256.13</v>
      </c>
      <c r="R1466" s="240">
        <v>217.69</v>
      </c>
      <c r="S1466" s="240">
        <v>86.44</v>
      </c>
      <c r="T1466" s="240">
        <v>106.05</v>
      </c>
      <c r="U1466" s="240">
        <v>35.270000000000003</v>
      </c>
      <c r="V1466" s="240">
        <v>25.82</v>
      </c>
      <c r="W1466" s="240">
        <v>0.82</v>
      </c>
      <c r="X1466" s="240">
        <v>0.48</v>
      </c>
      <c r="Y1466" s="240">
        <v>0.21</v>
      </c>
      <c r="Z1466" s="240">
        <v>0</v>
      </c>
      <c r="AA1466" s="248">
        <v>0</v>
      </c>
      <c r="AB1466" s="93"/>
    </row>
    <row r="1467" spans="1:28" ht="19.5" customHeight="1" x14ac:dyDescent="0.15">
      <c r="A1467" s="194"/>
      <c r="B1467" s="198"/>
      <c r="C1467" s="198"/>
      <c r="D1467" s="198"/>
      <c r="E1467" s="189" t="s">
        <v>150</v>
      </c>
      <c r="F1467" s="240">
        <v>194.37</v>
      </c>
      <c r="G1467" s="240">
        <v>0</v>
      </c>
      <c r="H1467" s="240">
        <v>0</v>
      </c>
      <c r="I1467" s="240">
        <v>0</v>
      </c>
      <c r="J1467" s="240">
        <v>0</v>
      </c>
      <c r="K1467" s="240">
        <v>5.8000000000000003E-2</v>
      </c>
      <c r="L1467" s="240">
        <v>0.221</v>
      </c>
      <c r="M1467" s="240">
        <v>0.378</v>
      </c>
      <c r="N1467" s="240">
        <v>0.16800000000000001</v>
      </c>
      <c r="O1467" s="240">
        <v>4.6059999999999999</v>
      </c>
      <c r="P1467" s="240">
        <v>20.228999999999999</v>
      </c>
      <c r="Q1467" s="240">
        <v>56.341000000000001</v>
      </c>
      <c r="R1467" s="240">
        <v>49.854999999999997</v>
      </c>
      <c r="S1467" s="240">
        <v>20.309999999999999</v>
      </c>
      <c r="T1467" s="240">
        <v>26.052</v>
      </c>
      <c r="U1467" s="240">
        <v>9.1639999999999997</v>
      </c>
      <c r="V1467" s="240">
        <v>6.5979999999999999</v>
      </c>
      <c r="W1467" s="240">
        <v>0.21199999999999999</v>
      </c>
      <c r="X1467" s="240">
        <v>0.125</v>
      </c>
      <c r="Y1467" s="240">
        <v>5.2999999999999999E-2</v>
      </c>
      <c r="Z1467" s="240">
        <v>0</v>
      </c>
      <c r="AA1467" s="248">
        <v>0</v>
      </c>
      <c r="AB1467" s="93"/>
    </row>
    <row r="1468" spans="1:28" ht="19.5" customHeight="1" x14ac:dyDescent="0.15">
      <c r="A1468" s="194"/>
      <c r="B1468" s="198" t="s">
        <v>158</v>
      </c>
      <c r="C1468" s="198" t="s">
        <v>159</v>
      </c>
      <c r="D1468" s="189" t="s">
        <v>160</v>
      </c>
      <c r="E1468" s="189" t="s">
        <v>184</v>
      </c>
      <c r="F1468" s="240">
        <v>0</v>
      </c>
      <c r="G1468" s="240">
        <v>0</v>
      </c>
      <c r="H1468" s="240">
        <v>0</v>
      </c>
      <c r="I1468" s="240">
        <v>0</v>
      </c>
      <c r="J1468" s="240">
        <v>0</v>
      </c>
      <c r="K1468" s="240">
        <v>0</v>
      </c>
      <c r="L1468" s="240">
        <v>0</v>
      </c>
      <c r="M1468" s="240">
        <v>0</v>
      </c>
      <c r="N1468" s="240">
        <v>0</v>
      </c>
      <c r="O1468" s="240">
        <v>0</v>
      </c>
      <c r="P1468" s="240">
        <v>0</v>
      </c>
      <c r="Q1468" s="240">
        <v>0</v>
      </c>
      <c r="R1468" s="240">
        <v>0</v>
      </c>
      <c r="S1468" s="240">
        <v>0</v>
      </c>
      <c r="T1468" s="240">
        <v>0</v>
      </c>
      <c r="U1468" s="240">
        <v>0</v>
      </c>
      <c r="V1468" s="240">
        <v>0</v>
      </c>
      <c r="W1468" s="240">
        <v>0</v>
      </c>
      <c r="X1468" s="240">
        <v>0</v>
      </c>
      <c r="Y1468" s="240">
        <v>0</v>
      </c>
      <c r="Z1468" s="240">
        <v>0</v>
      </c>
      <c r="AA1468" s="248">
        <v>0</v>
      </c>
      <c r="AB1468" s="93"/>
    </row>
    <row r="1469" spans="1:28" ht="19.5" customHeight="1" x14ac:dyDescent="0.15">
      <c r="A1469" s="194"/>
      <c r="B1469" s="198"/>
      <c r="C1469" s="198"/>
      <c r="D1469" s="198"/>
      <c r="E1469" s="189" t="s">
        <v>150</v>
      </c>
      <c r="F1469" s="240">
        <v>0</v>
      </c>
      <c r="G1469" s="240">
        <v>0</v>
      </c>
      <c r="H1469" s="240">
        <v>0</v>
      </c>
      <c r="I1469" s="240">
        <v>0</v>
      </c>
      <c r="J1469" s="240">
        <v>0</v>
      </c>
      <c r="K1469" s="240">
        <v>0</v>
      </c>
      <c r="L1469" s="240">
        <v>0</v>
      </c>
      <c r="M1469" s="240">
        <v>0</v>
      </c>
      <c r="N1469" s="240">
        <v>0</v>
      </c>
      <c r="O1469" s="240">
        <v>0</v>
      </c>
      <c r="P1469" s="240">
        <v>0</v>
      </c>
      <c r="Q1469" s="240">
        <v>0</v>
      </c>
      <c r="R1469" s="240">
        <v>0</v>
      </c>
      <c r="S1469" s="240">
        <v>0</v>
      </c>
      <c r="T1469" s="240">
        <v>0</v>
      </c>
      <c r="U1469" s="240">
        <v>0</v>
      </c>
      <c r="V1469" s="240">
        <v>0</v>
      </c>
      <c r="W1469" s="240">
        <v>0</v>
      </c>
      <c r="X1469" s="240">
        <v>0</v>
      </c>
      <c r="Y1469" s="240">
        <v>0</v>
      </c>
      <c r="Z1469" s="240">
        <v>0</v>
      </c>
      <c r="AA1469" s="248">
        <v>0</v>
      </c>
      <c r="AB1469" s="93"/>
    </row>
    <row r="1470" spans="1:28" ht="19.5" customHeight="1" x14ac:dyDescent="0.15">
      <c r="A1470" s="194"/>
      <c r="B1470" s="198"/>
      <c r="C1470" s="198"/>
      <c r="D1470" s="189" t="s">
        <v>161</v>
      </c>
      <c r="E1470" s="189" t="s">
        <v>184</v>
      </c>
      <c r="F1470" s="240">
        <v>230.3</v>
      </c>
      <c r="G1470" s="240">
        <v>8.7200000000000006</v>
      </c>
      <c r="H1470" s="240">
        <v>9.4700000000000006</v>
      </c>
      <c r="I1470" s="240">
        <v>32.450000000000003</v>
      </c>
      <c r="J1470" s="240">
        <v>62.13</v>
      </c>
      <c r="K1470" s="240">
        <v>53.5</v>
      </c>
      <c r="L1470" s="240">
        <v>58.33</v>
      </c>
      <c r="M1470" s="240">
        <v>1.52</v>
      </c>
      <c r="N1470" s="240">
        <v>1.5</v>
      </c>
      <c r="O1470" s="240">
        <v>0</v>
      </c>
      <c r="P1470" s="240">
        <v>0.25</v>
      </c>
      <c r="Q1470" s="240">
        <v>0</v>
      </c>
      <c r="R1470" s="240">
        <v>0.23</v>
      </c>
      <c r="S1470" s="240">
        <v>0.44</v>
      </c>
      <c r="T1470" s="240">
        <v>0</v>
      </c>
      <c r="U1470" s="240">
        <v>0.63</v>
      </c>
      <c r="V1470" s="240">
        <v>0</v>
      </c>
      <c r="W1470" s="240">
        <v>0</v>
      </c>
      <c r="X1470" s="240">
        <v>0</v>
      </c>
      <c r="Y1470" s="240">
        <v>0</v>
      </c>
      <c r="Z1470" s="240">
        <v>0</v>
      </c>
      <c r="AA1470" s="248">
        <v>1.1299999999999999</v>
      </c>
      <c r="AB1470" s="93"/>
    </row>
    <row r="1471" spans="1:28" ht="19.5" customHeight="1" x14ac:dyDescent="0.15">
      <c r="A1471" s="194"/>
      <c r="B1471" s="198"/>
      <c r="C1471" s="198"/>
      <c r="D1471" s="198"/>
      <c r="E1471" s="189" t="s">
        <v>150</v>
      </c>
      <c r="F1471" s="240">
        <v>5.3</v>
      </c>
      <c r="G1471" s="240">
        <v>0</v>
      </c>
      <c r="H1471" s="240">
        <v>0</v>
      </c>
      <c r="I1471" s="240">
        <v>0</v>
      </c>
      <c r="J1471" s="240">
        <v>0.745</v>
      </c>
      <c r="K1471" s="240">
        <v>1.401</v>
      </c>
      <c r="L1471" s="240">
        <v>2.2759999999999998</v>
      </c>
      <c r="M1471" s="240">
        <v>8.7999999999999995E-2</v>
      </c>
      <c r="N1471" s="240">
        <v>0.11600000000000001</v>
      </c>
      <c r="O1471" s="240">
        <v>0</v>
      </c>
      <c r="P1471" s="240">
        <v>2.3E-2</v>
      </c>
      <c r="Q1471" s="240">
        <v>0</v>
      </c>
      <c r="R1471" s="240">
        <v>4.4999999999999998E-2</v>
      </c>
      <c r="S1471" s="240">
        <v>9.9000000000000005E-2</v>
      </c>
      <c r="T1471" s="240">
        <v>0</v>
      </c>
      <c r="U1471" s="240">
        <v>0.17899999999999999</v>
      </c>
      <c r="V1471" s="240">
        <v>0</v>
      </c>
      <c r="W1471" s="240">
        <v>0</v>
      </c>
      <c r="X1471" s="240">
        <v>0</v>
      </c>
      <c r="Y1471" s="240">
        <v>0</v>
      </c>
      <c r="Z1471" s="240">
        <v>0</v>
      </c>
      <c r="AA1471" s="248">
        <v>0.32800000000000001</v>
      </c>
      <c r="AB1471" s="93"/>
    </row>
    <row r="1472" spans="1:28" ht="19.5" customHeight="1" x14ac:dyDescent="0.15">
      <c r="A1472" s="194"/>
      <c r="B1472" s="198"/>
      <c r="C1472" s="198" t="s">
        <v>162</v>
      </c>
      <c r="D1472" s="189" t="s">
        <v>163</v>
      </c>
      <c r="E1472" s="189" t="s">
        <v>184</v>
      </c>
      <c r="F1472" s="240">
        <v>849.57</v>
      </c>
      <c r="G1472" s="240">
        <v>2.31</v>
      </c>
      <c r="H1472" s="240">
        <v>7.64</v>
      </c>
      <c r="I1472" s="240">
        <v>6.85</v>
      </c>
      <c r="J1472" s="240">
        <v>4.1100000000000003</v>
      </c>
      <c r="K1472" s="240">
        <v>0</v>
      </c>
      <c r="L1472" s="240">
        <v>0.68</v>
      </c>
      <c r="M1472" s="240">
        <v>2.69</v>
      </c>
      <c r="N1472" s="240">
        <v>2.71</v>
      </c>
      <c r="O1472" s="240">
        <v>30.56</v>
      </c>
      <c r="P1472" s="240">
        <v>13.01</v>
      </c>
      <c r="Q1472" s="240">
        <v>122.42</v>
      </c>
      <c r="R1472" s="240">
        <v>235.74</v>
      </c>
      <c r="S1472" s="240">
        <v>274.88</v>
      </c>
      <c r="T1472" s="240">
        <v>93.06</v>
      </c>
      <c r="U1472" s="240">
        <v>14.74</v>
      </c>
      <c r="V1472" s="240">
        <v>7.54</v>
      </c>
      <c r="W1472" s="240">
        <v>0.19</v>
      </c>
      <c r="X1472" s="240">
        <v>28.92</v>
      </c>
      <c r="Y1472" s="240">
        <v>0</v>
      </c>
      <c r="Z1472" s="240">
        <v>0</v>
      </c>
      <c r="AA1472" s="248">
        <v>1.52</v>
      </c>
      <c r="AB1472" s="93"/>
    </row>
    <row r="1473" spans="1:28" ht="19.5" customHeight="1" x14ac:dyDescent="0.15">
      <c r="A1473" s="194"/>
      <c r="B1473" s="198" t="s">
        <v>20</v>
      </c>
      <c r="C1473" s="198"/>
      <c r="D1473" s="198"/>
      <c r="E1473" s="189" t="s">
        <v>150</v>
      </c>
      <c r="F1473" s="240">
        <v>227.35599999999999</v>
      </c>
      <c r="G1473" s="240">
        <v>0</v>
      </c>
      <c r="H1473" s="240">
        <v>0</v>
      </c>
      <c r="I1473" s="240">
        <v>0.41</v>
      </c>
      <c r="J1473" s="240">
        <v>0.41099999999999998</v>
      </c>
      <c r="K1473" s="240">
        <v>0</v>
      </c>
      <c r="L1473" s="240">
        <v>0.109</v>
      </c>
      <c r="M1473" s="240">
        <v>0.51300000000000001</v>
      </c>
      <c r="N1473" s="240">
        <v>0.56899999999999995</v>
      </c>
      <c r="O1473" s="240">
        <v>7.032</v>
      </c>
      <c r="P1473" s="240">
        <v>3.2629999999999999</v>
      </c>
      <c r="Q1473" s="240">
        <v>31.806999999999999</v>
      </c>
      <c r="R1473" s="240">
        <v>63.539000000000001</v>
      </c>
      <c r="S1473" s="240">
        <v>76.927999999999997</v>
      </c>
      <c r="T1473" s="240">
        <v>26.907</v>
      </c>
      <c r="U1473" s="240">
        <v>4.415</v>
      </c>
      <c r="V1473" s="240">
        <v>2.2610000000000001</v>
      </c>
      <c r="W1473" s="240">
        <v>5.8999999999999997E-2</v>
      </c>
      <c r="X1473" s="240">
        <v>8.6760000000000002</v>
      </c>
      <c r="Y1473" s="240">
        <v>0</v>
      </c>
      <c r="Z1473" s="240">
        <v>0</v>
      </c>
      <c r="AA1473" s="248">
        <v>0.45700000000000002</v>
      </c>
      <c r="AB1473" s="93"/>
    </row>
    <row r="1474" spans="1:28" ht="19.5" customHeight="1" x14ac:dyDescent="0.15">
      <c r="A1474" s="194"/>
      <c r="B1474" s="198"/>
      <c r="C1474" s="198"/>
      <c r="D1474" s="189" t="s">
        <v>164</v>
      </c>
      <c r="E1474" s="189" t="s">
        <v>184</v>
      </c>
      <c r="F1474" s="240">
        <v>10.74</v>
      </c>
      <c r="G1474" s="240">
        <v>0</v>
      </c>
      <c r="H1474" s="240">
        <v>1.28</v>
      </c>
      <c r="I1474" s="240">
        <v>0.34</v>
      </c>
      <c r="J1474" s="240">
        <v>0</v>
      </c>
      <c r="K1474" s="240">
        <v>0</v>
      </c>
      <c r="L1474" s="240">
        <v>0.13</v>
      </c>
      <c r="M1474" s="240">
        <v>0.81</v>
      </c>
      <c r="N1474" s="240">
        <v>0</v>
      </c>
      <c r="O1474" s="240">
        <v>0</v>
      </c>
      <c r="P1474" s="240">
        <v>0</v>
      </c>
      <c r="Q1474" s="240">
        <v>0.04</v>
      </c>
      <c r="R1474" s="240">
        <v>0</v>
      </c>
      <c r="S1474" s="240">
        <v>0</v>
      </c>
      <c r="T1474" s="240">
        <v>0</v>
      </c>
      <c r="U1474" s="240">
        <v>0</v>
      </c>
      <c r="V1474" s="240">
        <v>0</v>
      </c>
      <c r="W1474" s="240">
        <v>0</v>
      </c>
      <c r="X1474" s="240">
        <v>0</v>
      </c>
      <c r="Y1474" s="240">
        <v>0</v>
      </c>
      <c r="Z1474" s="240">
        <v>0</v>
      </c>
      <c r="AA1474" s="248">
        <v>8.14</v>
      </c>
      <c r="AB1474" s="93"/>
    </row>
    <row r="1475" spans="1:28" ht="19.5" customHeight="1" x14ac:dyDescent="0.15">
      <c r="A1475" s="194" t="s">
        <v>227</v>
      </c>
      <c r="B1475" s="198"/>
      <c r="C1475" s="198"/>
      <c r="D1475" s="198"/>
      <c r="E1475" s="189" t="s">
        <v>150</v>
      </c>
      <c r="F1475" s="240">
        <v>2.4180000000000001</v>
      </c>
      <c r="G1475" s="240">
        <v>0</v>
      </c>
      <c r="H1475" s="240">
        <v>0</v>
      </c>
      <c r="I1475" s="240">
        <v>0</v>
      </c>
      <c r="J1475" s="240">
        <v>0</v>
      </c>
      <c r="K1475" s="240">
        <v>0</v>
      </c>
      <c r="L1475" s="240">
        <v>5.0000000000000001E-3</v>
      </c>
      <c r="M1475" s="240">
        <v>4.7E-2</v>
      </c>
      <c r="N1475" s="240">
        <v>0</v>
      </c>
      <c r="O1475" s="240">
        <v>0</v>
      </c>
      <c r="P1475" s="240">
        <v>0</v>
      </c>
      <c r="Q1475" s="240">
        <v>6.0000000000000001E-3</v>
      </c>
      <c r="R1475" s="240">
        <v>0</v>
      </c>
      <c r="S1475" s="240">
        <v>0</v>
      </c>
      <c r="T1475" s="240">
        <v>0</v>
      </c>
      <c r="U1475" s="240">
        <v>0</v>
      </c>
      <c r="V1475" s="240">
        <v>0</v>
      </c>
      <c r="W1475" s="240">
        <v>0</v>
      </c>
      <c r="X1475" s="240">
        <v>0</v>
      </c>
      <c r="Y1475" s="240">
        <v>0</v>
      </c>
      <c r="Z1475" s="240">
        <v>0</v>
      </c>
      <c r="AA1475" s="248">
        <v>2.36</v>
      </c>
      <c r="AB1475" s="93"/>
    </row>
    <row r="1476" spans="1:28" ht="19.5" customHeight="1" x14ac:dyDescent="0.15">
      <c r="A1476" s="194"/>
      <c r="B1476" s="197"/>
      <c r="C1476" s="193" t="s">
        <v>165</v>
      </c>
      <c r="D1476" s="188"/>
      <c r="E1476" s="189" t="s">
        <v>184</v>
      </c>
      <c r="F1476" s="240">
        <v>121.46</v>
      </c>
      <c r="G1476" s="240">
        <v>4.9400000000000004</v>
      </c>
      <c r="H1476" s="240">
        <v>8.09</v>
      </c>
      <c r="I1476" s="240">
        <v>5.57</v>
      </c>
      <c r="J1476" s="240">
        <v>4.0999999999999996</v>
      </c>
      <c r="K1476" s="240">
        <v>4.5</v>
      </c>
      <c r="L1476" s="240">
        <v>19.079999999999998</v>
      </c>
      <c r="M1476" s="240">
        <v>4.01</v>
      </c>
      <c r="N1476" s="240">
        <v>11.24</v>
      </c>
      <c r="O1476" s="240">
        <v>7.92</v>
      </c>
      <c r="P1476" s="240">
        <v>1.2</v>
      </c>
      <c r="Q1476" s="240">
        <v>7.65</v>
      </c>
      <c r="R1476" s="240">
        <v>2.5499999999999998</v>
      </c>
      <c r="S1476" s="240">
        <v>3.14</v>
      </c>
      <c r="T1476" s="240">
        <v>9.6</v>
      </c>
      <c r="U1476" s="240">
        <v>11.41</v>
      </c>
      <c r="V1476" s="240">
        <v>0.7</v>
      </c>
      <c r="W1476" s="240">
        <v>15.28</v>
      </c>
      <c r="X1476" s="240">
        <v>0.48</v>
      </c>
      <c r="Y1476" s="240">
        <v>0</v>
      </c>
      <c r="Z1476" s="240">
        <v>0</v>
      </c>
      <c r="AA1476" s="248">
        <v>0</v>
      </c>
      <c r="AB1476" s="93"/>
    </row>
    <row r="1477" spans="1:28" ht="19.5" customHeight="1" x14ac:dyDescent="0.15">
      <c r="A1477" s="194"/>
      <c r="B1477" s="197"/>
      <c r="C1477" s="197"/>
      <c r="D1477" s="191"/>
      <c r="E1477" s="189" t="s">
        <v>150</v>
      </c>
      <c r="F1477" s="240">
        <v>12.612</v>
      </c>
      <c r="G1477" s="240">
        <v>0</v>
      </c>
      <c r="H1477" s="240">
        <v>1.0999999999999999E-2</v>
      </c>
      <c r="I1477" s="240">
        <v>9.0999999999999998E-2</v>
      </c>
      <c r="J1477" s="240">
        <v>0.20599999999999999</v>
      </c>
      <c r="K1477" s="240">
        <v>0.317</v>
      </c>
      <c r="L1477" s="240">
        <v>1.764</v>
      </c>
      <c r="M1477" s="240">
        <v>0.433</v>
      </c>
      <c r="N1477" s="240">
        <v>1.5820000000000001</v>
      </c>
      <c r="O1477" s="240">
        <v>1.8089999999999999</v>
      </c>
      <c r="P1477" s="240">
        <v>0.29299999999999998</v>
      </c>
      <c r="Q1477" s="240">
        <v>0.85099999999999998</v>
      </c>
      <c r="R1477" s="240">
        <v>0.52600000000000002</v>
      </c>
      <c r="S1477" s="240">
        <v>0.34100000000000003</v>
      </c>
      <c r="T1477" s="240">
        <v>1.1379999999999999</v>
      </c>
      <c r="U1477" s="240">
        <v>1.536</v>
      </c>
      <c r="V1477" s="240">
        <v>7.1999999999999995E-2</v>
      </c>
      <c r="W1477" s="240">
        <v>1.571</v>
      </c>
      <c r="X1477" s="240">
        <v>7.0999999999999994E-2</v>
      </c>
      <c r="Y1477" s="240">
        <v>0</v>
      </c>
      <c r="Z1477" s="240">
        <v>0</v>
      </c>
      <c r="AA1477" s="248">
        <v>0</v>
      </c>
      <c r="AB1477" s="93"/>
    </row>
    <row r="1478" spans="1:28" ht="19.5" customHeight="1" x14ac:dyDescent="0.15">
      <c r="A1478" s="194"/>
      <c r="B1478" s="196"/>
      <c r="C1478" s="193" t="s">
        <v>152</v>
      </c>
      <c r="D1478" s="188"/>
      <c r="E1478" s="189" t="s">
        <v>184</v>
      </c>
      <c r="F1478" s="240">
        <v>12319.98</v>
      </c>
      <c r="G1478" s="240">
        <v>64.09</v>
      </c>
      <c r="H1478" s="240">
        <v>237.12</v>
      </c>
      <c r="I1478" s="240">
        <v>141.87</v>
      </c>
      <c r="J1478" s="240">
        <v>143.91999999999999</v>
      </c>
      <c r="K1478" s="240">
        <v>348.87</v>
      </c>
      <c r="L1478" s="240">
        <v>61.54</v>
      </c>
      <c r="M1478" s="240">
        <v>163.15</v>
      </c>
      <c r="N1478" s="240">
        <v>171.7</v>
      </c>
      <c r="O1478" s="240">
        <v>134.5</v>
      </c>
      <c r="P1478" s="240">
        <v>271.45999999999998</v>
      </c>
      <c r="Q1478" s="240">
        <v>556.83000000000004</v>
      </c>
      <c r="R1478" s="240">
        <v>1403.16</v>
      </c>
      <c r="S1478" s="240">
        <v>1824.97</v>
      </c>
      <c r="T1478" s="240">
        <v>3021.37</v>
      </c>
      <c r="U1478" s="240">
        <v>1899.47</v>
      </c>
      <c r="V1478" s="240">
        <v>942.64</v>
      </c>
      <c r="W1478" s="240">
        <v>357.28</v>
      </c>
      <c r="X1478" s="240">
        <v>345.69</v>
      </c>
      <c r="Y1478" s="240">
        <v>23.93</v>
      </c>
      <c r="Z1478" s="240">
        <v>103.85</v>
      </c>
      <c r="AA1478" s="248">
        <v>102.57</v>
      </c>
      <c r="AB1478" s="93"/>
    </row>
    <row r="1479" spans="1:28" ht="19.5" customHeight="1" x14ac:dyDescent="0.15">
      <c r="A1479" s="194"/>
      <c r="B1479" s="197"/>
      <c r="C1479" s="197"/>
      <c r="D1479" s="191"/>
      <c r="E1479" s="189" t="s">
        <v>150</v>
      </c>
      <c r="F1479" s="240">
        <v>1766.164</v>
      </c>
      <c r="G1479" s="240">
        <v>0</v>
      </c>
      <c r="H1479" s="240">
        <v>2.3889999999999998</v>
      </c>
      <c r="I1479" s="240">
        <v>3.5979999999999901</v>
      </c>
      <c r="J1479" s="240">
        <v>7.3199999999999896</v>
      </c>
      <c r="K1479" s="240">
        <v>24.469000000000001</v>
      </c>
      <c r="L1479" s="240">
        <v>5.548</v>
      </c>
      <c r="M1479" s="240">
        <v>16.311</v>
      </c>
      <c r="N1479" s="240">
        <v>17.963000000000001</v>
      </c>
      <c r="O1479" s="240">
        <v>16.131</v>
      </c>
      <c r="P1479" s="240">
        <v>35.798000000000002</v>
      </c>
      <c r="Q1479" s="240">
        <v>80.3599999999999</v>
      </c>
      <c r="R1479" s="240">
        <v>214.20699999999999</v>
      </c>
      <c r="S1479" s="240">
        <v>287.39800000000002</v>
      </c>
      <c r="T1479" s="240">
        <v>471.66800000000001</v>
      </c>
      <c r="U1479" s="240">
        <v>293.28399999999999</v>
      </c>
      <c r="V1479" s="240">
        <v>147.26499999999999</v>
      </c>
      <c r="W1479" s="240">
        <v>54.920999999999999</v>
      </c>
      <c r="X1479" s="240">
        <v>51.253999999999998</v>
      </c>
      <c r="Y1479" s="240">
        <v>3.9220000000000002</v>
      </c>
      <c r="Z1479" s="240">
        <v>15.577</v>
      </c>
      <c r="AA1479" s="248">
        <v>16.780999999999999</v>
      </c>
      <c r="AB1479" s="93"/>
    </row>
    <row r="1480" spans="1:28" ht="19.5" customHeight="1" x14ac:dyDescent="0.15">
      <c r="A1480" s="194"/>
      <c r="B1480" s="198" t="s">
        <v>94</v>
      </c>
      <c r="C1480" s="189"/>
      <c r="D1480" s="189" t="s">
        <v>153</v>
      </c>
      <c r="E1480" s="189" t="s">
        <v>184</v>
      </c>
      <c r="F1480" s="240">
        <v>1007.78</v>
      </c>
      <c r="G1480" s="240">
        <v>0</v>
      </c>
      <c r="H1480" s="240">
        <v>0</v>
      </c>
      <c r="I1480" s="240">
        <v>0</v>
      </c>
      <c r="J1480" s="240">
        <v>2.21</v>
      </c>
      <c r="K1480" s="240">
        <v>0</v>
      </c>
      <c r="L1480" s="240">
        <v>0</v>
      </c>
      <c r="M1480" s="240">
        <v>0</v>
      </c>
      <c r="N1480" s="240">
        <v>0.93</v>
      </c>
      <c r="O1480" s="240">
        <v>1.47</v>
      </c>
      <c r="P1480" s="240">
        <v>16</v>
      </c>
      <c r="Q1480" s="240">
        <v>31.81</v>
      </c>
      <c r="R1480" s="240">
        <v>146.1</v>
      </c>
      <c r="S1480" s="240">
        <v>244.77</v>
      </c>
      <c r="T1480" s="240">
        <v>295.95999999999998</v>
      </c>
      <c r="U1480" s="240">
        <v>127.45</v>
      </c>
      <c r="V1480" s="240">
        <v>90.86</v>
      </c>
      <c r="W1480" s="240">
        <v>21.52</v>
      </c>
      <c r="X1480" s="240">
        <v>7.28</v>
      </c>
      <c r="Y1480" s="240">
        <v>3.58</v>
      </c>
      <c r="Z1480" s="240">
        <v>2.59</v>
      </c>
      <c r="AA1480" s="252">
        <v>15.25</v>
      </c>
      <c r="AB1480" s="93"/>
    </row>
    <row r="1481" spans="1:28" ht="19.5" customHeight="1" x14ac:dyDescent="0.15">
      <c r="A1481" s="194"/>
      <c r="B1481" s="198"/>
      <c r="C1481" s="198" t="s">
        <v>10</v>
      </c>
      <c r="D1481" s="198"/>
      <c r="E1481" s="189" t="s">
        <v>150</v>
      </c>
      <c r="F1481" s="240">
        <v>245.196</v>
      </c>
      <c r="G1481" s="240">
        <v>0</v>
      </c>
      <c r="H1481" s="240">
        <v>0</v>
      </c>
      <c r="I1481" s="240">
        <v>0</v>
      </c>
      <c r="J1481" s="240">
        <v>0.155</v>
      </c>
      <c r="K1481" s="240">
        <v>0</v>
      </c>
      <c r="L1481" s="240">
        <v>0</v>
      </c>
      <c r="M1481" s="240">
        <v>0</v>
      </c>
      <c r="N1481" s="240">
        <v>0.14899999999999999</v>
      </c>
      <c r="O1481" s="240">
        <v>0.26600000000000001</v>
      </c>
      <c r="P1481" s="240">
        <v>3.198</v>
      </c>
      <c r="Q1481" s="240">
        <v>6.94</v>
      </c>
      <c r="R1481" s="240">
        <v>32.319000000000003</v>
      </c>
      <c r="S1481" s="240">
        <v>58.715000000000003</v>
      </c>
      <c r="T1481" s="240">
        <v>73.751000000000104</v>
      </c>
      <c r="U1481" s="240">
        <v>33.113</v>
      </c>
      <c r="V1481" s="240">
        <v>23.295000000000002</v>
      </c>
      <c r="W1481" s="240">
        <v>5.593</v>
      </c>
      <c r="X1481" s="240">
        <v>1.8939999999999999</v>
      </c>
      <c r="Y1481" s="240">
        <v>0.93</v>
      </c>
      <c r="Z1481" s="240">
        <v>0.68700000000000006</v>
      </c>
      <c r="AA1481" s="248">
        <v>4.1909999999999998</v>
      </c>
      <c r="AB1481" s="93"/>
    </row>
    <row r="1482" spans="1:28" ht="19.5" customHeight="1" x14ac:dyDescent="0.15">
      <c r="A1482" s="194"/>
      <c r="B1482" s="198"/>
      <c r="C1482" s="198"/>
      <c r="D1482" s="189" t="s">
        <v>157</v>
      </c>
      <c r="E1482" s="189" t="s">
        <v>184</v>
      </c>
      <c r="F1482" s="240">
        <v>979.75</v>
      </c>
      <c r="G1482" s="240">
        <v>0</v>
      </c>
      <c r="H1482" s="240">
        <v>0</v>
      </c>
      <c r="I1482" s="240">
        <v>0</v>
      </c>
      <c r="J1482" s="240">
        <v>2.21</v>
      </c>
      <c r="K1482" s="240">
        <v>0</v>
      </c>
      <c r="L1482" s="240">
        <v>0</v>
      </c>
      <c r="M1482" s="240">
        <v>0</v>
      </c>
      <c r="N1482" s="240">
        <v>0.93</v>
      </c>
      <c r="O1482" s="240">
        <v>1.47</v>
      </c>
      <c r="P1482" s="240">
        <v>16</v>
      </c>
      <c r="Q1482" s="240">
        <v>31.81</v>
      </c>
      <c r="R1482" s="240">
        <v>146.1</v>
      </c>
      <c r="S1482" s="240">
        <v>243.23</v>
      </c>
      <c r="T1482" s="240">
        <v>278.60000000000002</v>
      </c>
      <c r="U1482" s="240">
        <v>127.2</v>
      </c>
      <c r="V1482" s="240">
        <v>90.86</v>
      </c>
      <c r="W1482" s="240">
        <v>21.52</v>
      </c>
      <c r="X1482" s="240">
        <v>7.28</v>
      </c>
      <c r="Y1482" s="240">
        <v>3.58</v>
      </c>
      <c r="Z1482" s="240">
        <v>2.17</v>
      </c>
      <c r="AA1482" s="248">
        <v>6.79</v>
      </c>
      <c r="AB1482" s="93"/>
    </row>
    <row r="1483" spans="1:28" ht="19.5" customHeight="1" x14ac:dyDescent="0.15">
      <c r="A1483" s="194"/>
      <c r="B1483" s="198"/>
      <c r="C1483" s="198"/>
      <c r="D1483" s="198"/>
      <c r="E1483" s="189" t="s">
        <v>150</v>
      </c>
      <c r="F1483" s="240">
        <v>237.875</v>
      </c>
      <c r="G1483" s="240">
        <v>0</v>
      </c>
      <c r="H1483" s="240">
        <v>0</v>
      </c>
      <c r="I1483" s="240">
        <v>0</v>
      </c>
      <c r="J1483" s="240">
        <v>0.155</v>
      </c>
      <c r="K1483" s="240">
        <v>0</v>
      </c>
      <c r="L1483" s="240">
        <v>0</v>
      </c>
      <c r="M1483" s="240">
        <v>0</v>
      </c>
      <c r="N1483" s="240">
        <v>0.14899999999999999</v>
      </c>
      <c r="O1483" s="240">
        <v>0.26600000000000001</v>
      </c>
      <c r="P1483" s="240">
        <v>3.198</v>
      </c>
      <c r="Q1483" s="240">
        <v>6.94</v>
      </c>
      <c r="R1483" s="240">
        <v>32.319000000000003</v>
      </c>
      <c r="S1483" s="240">
        <v>58.345999999999997</v>
      </c>
      <c r="T1483" s="240">
        <v>69.412000000000106</v>
      </c>
      <c r="U1483" s="240">
        <v>33.048000000000002</v>
      </c>
      <c r="V1483" s="240">
        <v>23.295000000000002</v>
      </c>
      <c r="W1483" s="240">
        <v>5.593</v>
      </c>
      <c r="X1483" s="240">
        <v>1.8939999999999999</v>
      </c>
      <c r="Y1483" s="240">
        <v>0.93</v>
      </c>
      <c r="Z1483" s="240">
        <v>0.56499999999999995</v>
      </c>
      <c r="AA1483" s="248">
        <v>1.7649999999999999</v>
      </c>
      <c r="AB1483" s="93"/>
    </row>
    <row r="1484" spans="1:28" ht="19.5" customHeight="1" x14ac:dyDescent="0.15">
      <c r="A1484" s="194"/>
      <c r="B1484" s="198" t="s">
        <v>65</v>
      </c>
      <c r="C1484" s="198" t="s">
        <v>159</v>
      </c>
      <c r="D1484" s="189" t="s">
        <v>160</v>
      </c>
      <c r="E1484" s="189" t="s">
        <v>184</v>
      </c>
      <c r="F1484" s="240">
        <v>19.149999999999999</v>
      </c>
      <c r="G1484" s="240">
        <v>0</v>
      </c>
      <c r="H1484" s="240">
        <v>0</v>
      </c>
      <c r="I1484" s="240">
        <v>0</v>
      </c>
      <c r="J1484" s="240">
        <v>0</v>
      </c>
      <c r="K1484" s="240">
        <v>0</v>
      </c>
      <c r="L1484" s="240">
        <v>0</v>
      </c>
      <c r="M1484" s="240">
        <v>0</v>
      </c>
      <c r="N1484" s="240">
        <v>0</v>
      </c>
      <c r="O1484" s="240">
        <v>0</v>
      </c>
      <c r="P1484" s="240">
        <v>0</v>
      </c>
      <c r="Q1484" s="240">
        <v>0</v>
      </c>
      <c r="R1484" s="240">
        <v>0</v>
      </c>
      <c r="S1484" s="240">
        <v>1.54</v>
      </c>
      <c r="T1484" s="240">
        <v>17.36</v>
      </c>
      <c r="U1484" s="240">
        <v>0.25</v>
      </c>
      <c r="V1484" s="240">
        <v>0</v>
      </c>
      <c r="W1484" s="240">
        <v>0</v>
      </c>
      <c r="X1484" s="240">
        <v>0</v>
      </c>
      <c r="Y1484" s="240">
        <v>0</v>
      </c>
      <c r="Z1484" s="240">
        <v>0</v>
      </c>
      <c r="AA1484" s="248">
        <v>0</v>
      </c>
      <c r="AB1484" s="93"/>
    </row>
    <row r="1485" spans="1:28" ht="19.5" customHeight="1" x14ac:dyDescent="0.15">
      <c r="A1485" s="194"/>
      <c r="B1485" s="198"/>
      <c r="C1485" s="198"/>
      <c r="D1485" s="198"/>
      <c r="E1485" s="189" t="s">
        <v>150</v>
      </c>
      <c r="F1485" s="240">
        <v>4.7729999999999997</v>
      </c>
      <c r="G1485" s="240">
        <v>0</v>
      </c>
      <c r="H1485" s="240">
        <v>0</v>
      </c>
      <c r="I1485" s="240">
        <v>0</v>
      </c>
      <c r="J1485" s="240">
        <v>0</v>
      </c>
      <c r="K1485" s="240">
        <v>0</v>
      </c>
      <c r="L1485" s="240">
        <v>0</v>
      </c>
      <c r="M1485" s="240">
        <v>0</v>
      </c>
      <c r="N1485" s="240">
        <v>0</v>
      </c>
      <c r="O1485" s="240">
        <v>0</v>
      </c>
      <c r="P1485" s="240">
        <v>0</v>
      </c>
      <c r="Q1485" s="240">
        <v>0</v>
      </c>
      <c r="R1485" s="240">
        <v>0</v>
      </c>
      <c r="S1485" s="240">
        <v>0.36899999999999999</v>
      </c>
      <c r="T1485" s="240">
        <v>4.3390000000000004</v>
      </c>
      <c r="U1485" s="240">
        <v>6.5000000000000002E-2</v>
      </c>
      <c r="V1485" s="240">
        <v>0</v>
      </c>
      <c r="W1485" s="240">
        <v>0</v>
      </c>
      <c r="X1485" s="240">
        <v>0</v>
      </c>
      <c r="Y1485" s="240">
        <v>0</v>
      </c>
      <c r="Z1485" s="240">
        <v>0</v>
      </c>
      <c r="AA1485" s="248">
        <v>0</v>
      </c>
      <c r="AB1485" s="93"/>
    </row>
    <row r="1486" spans="1:28" ht="19.5" customHeight="1" x14ac:dyDescent="0.15">
      <c r="A1486" s="194" t="s">
        <v>85</v>
      </c>
      <c r="B1486" s="198"/>
      <c r="C1486" s="198"/>
      <c r="D1486" s="189" t="s">
        <v>166</v>
      </c>
      <c r="E1486" s="189" t="s">
        <v>184</v>
      </c>
      <c r="F1486" s="240">
        <v>8.8800000000000008</v>
      </c>
      <c r="G1486" s="240">
        <v>0</v>
      </c>
      <c r="H1486" s="240">
        <v>0</v>
      </c>
      <c r="I1486" s="240">
        <v>0</v>
      </c>
      <c r="J1486" s="240">
        <v>0</v>
      </c>
      <c r="K1486" s="240">
        <v>0</v>
      </c>
      <c r="L1486" s="240">
        <v>0</v>
      </c>
      <c r="M1486" s="240">
        <v>0</v>
      </c>
      <c r="N1486" s="240">
        <v>0</v>
      </c>
      <c r="O1486" s="240">
        <v>0</v>
      </c>
      <c r="P1486" s="240">
        <v>0</v>
      </c>
      <c r="Q1486" s="240">
        <v>0</v>
      </c>
      <c r="R1486" s="240">
        <v>0</v>
      </c>
      <c r="S1486" s="240">
        <v>0</v>
      </c>
      <c r="T1486" s="240">
        <v>0</v>
      </c>
      <c r="U1486" s="240">
        <v>0</v>
      </c>
      <c r="V1486" s="240">
        <v>0</v>
      </c>
      <c r="W1486" s="240">
        <v>0</v>
      </c>
      <c r="X1486" s="240">
        <v>0</v>
      </c>
      <c r="Y1486" s="240">
        <v>0</v>
      </c>
      <c r="Z1486" s="240">
        <v>0.42</v>
      </c>
      <c r="AA1486" s="248">
        <v>8.4600000000000009</v>
      </c>
      <c r="AB1486" s="93"/>
    </row>
    <row r="1487" spans="1:28" ht="19.5" customHeight="1" x14ac:dyDescent="0.15">
      <c r="A1487" s="194"/>
      <c r="B1487" s="198"/>
      <c r="C1487" s="198" t="s">
        <v>162</v>
      </c>
      <c r="D1487" s="198"/>
      <c r="E1487" s="189" t="s">
        <v>150</v>
      </c>
      <c r="F1487" s="240">
        <v>2.548</v>
      </c>
      <c r="G1487" s="240">
        <v>0</v>
      </c>
      <c r="H1487" s="240">
        <v>0</v>
      </c>
      <c r="I1487" s="240">
        <v>0</v>
      </c>
      <c r="J1487" s="240">
        <v>0</v>
      </c>
      <c r="K1487" s="240">
        <v>0</v>
      </c>
      <c r="L1487" s="240">
        <v>0</v>
      </c>
      <c r="M1487" s="240">
        <v>0</v>
      </c>
      <c r="N1487" s="240">
        <v>0</v>
      </c>
      <c r="O1487" s="240">
        <v>0</v>
      </c>
      <c r="P1487" s="240">
        <v>0</v>
      </c>
      <c r="Q1487" s="240">
        <v>0</v>
      </c>
      <c r="R1487" s="240">
        <v>0</v>
      </c>
      <c r="S1487" s="240">
        <v>0</v>
      </c>
      <c r="T1487" s="240">
        <v>0</v>
      </c>
      <c r="U1487" s="240">
        <v>0</v>
      </c>
      <c r="V1487" s="240">
        <v>0</v>
      </c>
      <c r="W1487" s="240">
        <v>0</v>
      </c>
      <c r="X1487" s="240">
        <v>0</v>
      </c>
      <c r="Y1487" s="240">
        <v>0</v>
      </c>
      <c r="Z1487" s="240">
        <v>0.122</v>
      </c>
      <c r="AA1487" s="248">
        <v>2.4260000000000002</v>
      </c>
      <c r="AB1487" s="93"/>
    </row>
    <row r="1488" spans="1:28" ht="19.5" customHeight="1" x14ac:dyDescent="0.15">
      <c r="A1488" s="194"/>
      <c r="B1488" s="198" t="s">
        <v>20</v>
      </c>
      <c r="C1488" s="198"/>
      <c r="D1488" s="189" t="s">
        <v>164</v>
      </c>
      <c r="E1488" s="189" t="s">
        <v>184</v>
      </c>
      <c r="F1488" s="240">
        <v>0</v>
      </c>
      <c r="G1488" s="240">
        <v>0</v>
      </c>
      <c r="H1488" s="240">
        <v>0</v>
      </c>
      <c r="I1488" s="240">
        <v>0</v>
      </c>
      <c r="J1488" s="240">
        <v>0</v>
      </c>
      <c r="K1488" s="240">
        <v>0</v>
      </c>
      <c r="L1488" s="240">
        <v>0</v>
      </c>
      <c r="M1488" s="240">
        <v>0</v>
      </c>
      <c r="N1488" s="240">
        <v>0</v>
      </c>
      <c r="O1488" s="240">
        <v>0</v>
      </c>
      <c r="P1488" s="240">
        <v>0</v>
      </c>
      <c r="Q1488" s="240">
        <v>0</v>
      </c>
      <c r="R1488" s="240">
        <v>0</v>
      </c>
      <c r="S1488" s="240">
        <v>0</v>
      </c>
      <c r="T1488" s="240">
        <v>0</v>
      </c>
      <c r="U1488" s="240">
        <v>0</v>
      </c>
      <c r="V1488" s="240">
        <v>0</v>
      </c>
      <c r="W1488" s="240">
        <v>0</v>
      </c>
      <c r="X1488" s="240">
        <v>0</v>
      </c>
      <c r="Y1488" s="240">
        <v>0</v>
      </c>
      <c r="Z1488" s="240">
        <v>0</v>
      </c>
      <c r="AA1488" s="248">
        <v>0</v>
      </c>
      <c r="AB1488" s="93"/>
    </row>
    <row r="1489" spans="1:28" ht="19.5" customHeight="1" x14ac:dyDescent="0.15">
      <c r="A1489" s="194"/>
      <c r="B1489" s="198"/>
      <c r="C1489" s="198"/>
      <c r="D1489" s="198"/>
      <c r="E1489" s="189" t="s">
        <v>150</v>
      </c>
      <c r="F1489" s="240">
        <v>0</v>
      </c>
      <c r="G1489" s="240">
        <v>0</v>
      </c>
      <c r="H1489" s="240">
        <v>0</v>
      </c>
      <c r="I1489" s="240">
        <v>0</v>
      </c>
      <c r="J1489" s="240">
        <v>0</v>
      </c>
      <c r="K1489" s="240">
        <v>0</v>
      </c>
      <c r="L1489" s="240">
        <v>0</v>
      </c>
      <c r="M1489" s="240">
        <v>0</v>
      </c>
      <c r="N1489" s="240">
        <v>0</v>
      </c>
      <c r="O1489" s="240">
        <v>0</v>
      </c>
      <c r="P1489" s="240">
        <v>0</v>
      </c>
      <c r="Q1489" s="240">
        <v>0</v>
      </c>
      <c r="R1489" s="240">
        <v>0</v>
      </c>
      <c r="S1489" s="240">
        <v>0</v>
      </c>
      <c r="T1489" s="240">
        <v>0</v>
      </c>
      <c r="U1489" s="240">
        <v>0</v>
      </c>
      <c r="V1489" s="240">
        <v>0</v>
      </c>
      <c r="W1489" s="240">
        <v>0</v>
      </c>
      <c r="X1489" s="240">
        <v>0</v>
      </c>
      <c r="Y1489" s="240">
        <v>0</v>
      </c>
      <c r="Z1489" s="240">
        <v>0</v>
      </c>
      <c r="AA1489" s="248">
        <v>0</v>
      </c>
      <c r="AB1489" s="93"/>
    </row>
    <row r="1490" spans="1:28" ht="19.5" customHeight="1" x14ac:dyDescent="0.15">
      <c r="A1490" s="194"/>
      <c r="B1490" s="197"/>
      <c r="C1490" s="193" t="s">
        <v>165</v>
      </c>
      <c r="D1490" s="188"/>
      <c r="E1490" s="189" t="s">
        <v>184</v>
      </c>
      <c r="F1490" s="240">
        <v>11312.2</v>
      </c>
      <c r="G1490" s="240">
        <v>64.09</v>
      </c>
      <c r="H1490" s="240">
        <v>237.12</v>
      </c>
      <c r="I1490" s="240">
        <v>141.87</v>
      </c>
      <c r="J1490" s="240">
        <v>141.71</v>
      </c>
      <c r="K1490" s="240">
        <v>348.87</v>
      </c>
      <c r="L1490" s="240">
        <v>61.54</v>
      </c>
      <c r="M1490" s="240">
        <v>163.15</v>
      </c>
      <c r="N1490" s="240">
        <v>170.77</v>
      </c>
      <c r="O1490" s="240">
        <v>133.03</v>
      </c>
      <c r="P1490" s="240">
        <v>255.46</v>
      </c>
      <c r="Q1490" s="240">
        <v>525.02</v>
      </c>
      <c r="R1490" s="240">
        <v>1257.06</v>
      </c>
      <c r="S1490" s="240">
        <v>1580.2</v>
      </c>
      <c r="T1490" s="240">
        <v>2725.41</v>
      </c>
      <c r="U1490" s="240">
        <v>1772.02</v>
      </c>
      <c r="V1490" s="240">
        <v>851.78</v>
      </c>
      <c r="W1490" s="240">
        <v>335.76</v>
      </c>
      <c r="X1490" s="240">
        <v>338.41</v>
      </c>
      <c r="Y1490" s="240">
        <v>20.350000000000001</v>
      </c>
      <c r="Z1490" s="240">
        <v>101.26</v>
      </c>
      <c r="AA1490" s="248">
        <v>87.32</v>
      </c>
      <c r="AB1490" s="93"/>
    </row>
    <row r="1491" spans="1:28" ht="19.5" customHeight="1" thickBot="1" x14ac:dyDescent="0.2">
      <c r="A1491" s="199"/>
      <c r="B1491" s="200"/>
      <c r="C1491" s="200"/>
      <c r="D1491" s="201"/>
      <c r="E1491" s="202" t="s">
        <v>150</v>
      </c>
      <c r="F1491" s="240">
        <v>1520.9680000000001</v>
      </c>
      <c r="G1491" s="251">
        <v>0</v>
      </c>
      <c r="H1491" s="250">
        <v>2.3889999999999998</v>
      </c>
      <c r="I1491" s="250">
        <v>3.5979999999999901</v>
      </c>
      <c r="J1491" s="250">
        <v>7.1649999999999903</v>
      </c>
      <c r="K1491" s="250">
        <v>24.469000000000001</v>
      </c>
      <c r="L1491" s="250">
        <v>5.548</v>
      </c>
      <c r="M1491" s="250">
        <v>16.311</v>
      </c>
      <c r="N1491" s="250">
        <v>17.814</v>
      </c>
      <c r="O1491" s="250">
        <v>15.865</v>
      </c>
      <c r="P1491" s="250">
        <v>32.6</v>
      </c>
      <c r="Q1491" s="250">
        <v>73.419999999999902</v>
      </c>
      <c r="R1491" s="250">
        <v>181.88800000000001</v>
      </c>
      <c r="S1491" s="250">
        <v>228.68299999999999</v>
      </c>
      <c r="T1491" s="250">
        <v>397.91699999999997</v>
      </c>
      <c r="U1491" s="250">
        <v>260.17099999999999</v>
      </c>
      <c r="V1491" s="250">
        <v>123.97</v>
      </c>
      <c r="W1491" s="250">
        <v>49.328000000000003</v>
      </c>
      <c r="X1491" s="250">
        <v>49.36</v>
      </c>
      <c r="Y1491" s="250">
        <v>2.992</v>
      </c>
      <c r="Z1491" s="250">
        <v>14.89</v>
      </c>
      <c r="AA1491" s="249">
        <v>12.59</v>
      </c>
      <c r="AB1491" s="93"/>
    </row>
    <row r="1492" spans="1:28" ht="19.5" customHeight="1" x14ac:dyDescent="0.15">
      <c r="A1492" s="372" t="s">
        <v>119</v>
      </c>
      <c r="B1492" s="375" t="s">
        <v>120</v>
      </c>
      <c r="C1492" s="376"/>
      <c r="D1492" s="377"/>
      <c r="E1492" s="198" t="s">
        <v>184</v>
      </c>
      <c r="F1492" s="248">
        <v>482.17</v>
      </c>
    </row>
    <row r="1493" spans="1:28" ht="19.5" customHeight="1" x14ac:dyDescent="0.15">
      <c r="A1493" s="373"/>
      <c r="B1493" s="378" t="s">
        <v>206</v>
      </c>
      <c r="C1493" s="379"/>
      <c r="D1493" s="380"/>
      <c r="E1493" s="189" t="s">
        <v>184</v>
      </c>
      <c r="F1493" s="248">
        <v>298.52999999999997</v>
      </c>
    </row>
    <row r="1494" spans="1:28" ht="19.5" customHeight="1" x14ac:dyDescent="0.15">
      <c r="A1494" s="374"/>
      <c r="B1494" s="378" t="s">
        <v>207</v>
      </c>
      <c r="C1494" s="379"/>
      <c r="D1494" s="380"/>
      <c r="E1494" s="189" t="s">
        <v>184</v>
      </c>
      <c r="F1494" s="248">
        <v>183.64</v>
      </c>
    </row>
    <row r="1495" spans="1:28" ht="19.5" customHeight="1" thickBot="1" x14ac:dyDescent="0.2">
      <c r="A1495" s="381" t="s">
        <v>205</v>
      </c>
      <c r="B1495" s="382"/>
      <c r="C1495" s="382"/>
      <c r="D1495" s="383"/>
      <c r="E1495" s="203" t="s">
        <v>184</v>
      </c>
      <c r="F1495" s="247">
        <v>0.65</v>
      </c>
    </row>
    <row r="1497" spans="1:28" ht="19.5" customHeight="1" x14ac:dyDescent="0.15">
      <c r="A1497" s="88" t="s">
        <v>387</v>
      </c>
      <c r="F1497" s="261" t="s">
        <v>510</v>
      </c>
    </row>
    <row r="1498" spans="1:28" ht="19.5" customHeight="1" thickBot="1" x14ac:dyDescent="0.2">
      <c r="A1498" s="369" t="s">
        <v>28</v>
      </c>
      <c r="B1498" s="371"/>
      <c r="C1498" s="371"/>
      <c r="D1498" s="371"/>
      <c r="E1498" s="371"/>
      <c r="F1498" s="371"/>
      <c r="G1498" s="371"/>
      <c r="H1498" s="371"/>
      <c r="I1498" s="371"/>
      <c r="J1498" s="371"/>
      <c r="K1498" s="371"/>
      <c r="L1498" s="371"/>
      <c r="M1498" s="371"/>
      <c r="N1498" s="371"/>
      <c r="O1498" s="371"/>
      <c r="P1498" s="371"/>
      <c r="Q1498" s="371"/>
      <c r="R1498" s="371"/>
      <c r="S1498" s="371"/>
      <c r="T1498" s="371"/>
      <c r="U1498" s="371"/>
      <c r="V1498" s="371"/>
      <c r="W1498" s="371"/>
      <c r="X1498" s="371"/>
      <c r="Y1498" s="371"/>
      <c r="Z1498" s="371"/>
      <c r="AA1498" s="371"/>
    </row>
    <row r="1499" spans="1:28" ht="19.5" customHeight="1" x14ac:dyDescent="0.15">
      <c r="A1499" s="185" t="s">
        <v>180</v>
      </c>
      <c r="B1499" s="186"/>
      <c r="C1499" s="186"/>
      <c r="D1499" s="186"/>
      <c r="E1499" s="186"/>
      <c r="F1499" s="90" t="s">
        <v>181</v>
      </c>
      <c r="G1499" s="91"/>
      <c r="H1499" s="91"/>
      <c r="I1499" s="91"/>
      <c r="J1499" s="91"/>
      <c r="K1499" s="91"/>
      <c r="L1499" s="91"/>
      <c r="M1499" s="91"/>
      <c r="N1499" s="91"/>
      <c r="O1499" s="91"/>
      <c r="P1499" s="91"/>
      <c r="Q1499" s="260"/>
      <c r="R1499" s="92"/>
      <c r="S1499" s="91"/>
      <c r="T1499" s="91"/>
      <c r="U1499" s="91"/>
      <c r="V1499" s="91"/>
      <c r="W1499" s="91"/>
      <c r="X1499" s="91"/>
      <c r="Y1499" s="91"/>
      <c r="Z1499" s="91"/>
      <c r="AA1499" s="259" t="s">
        <v>182</v>
      </c>
      <c r="AB1499" s="93"/>
    </row>
    <row r="1500" spans="1:28" ht="19.5" customHeight="1" x14ac:dyDescent="0.15">
      <c r="A1500" s="187" t="s">
        <v>183</v>
      </c>
      <c r="B1500" s="188"/>
      <c r="C1500" s="188"/>
      <c r="D1500" s="188"/>
      <c r="E1500" s="189" t="s">
        <v>184</v>
      </c>
      <c r="F1500" s="240">
        <v>8554.84</v>
      </c>
      <c r="G1500" s="256" t="s">
        <v>185</v>
      </c>
      <c r="H1500" s="256" t="s">
        <v>186</v>
      </c>
      <c r="I1500" s="256" t="s">
        <v>187</v>
      </c>
      <c r="J1500" s="256" t="s">
        <v>188</v>
      </c>
      <c r="K1500" s="256" t="s">
        <v>228</v>
      </c>
      <c r="L1500" s="256" t="s">
        <v>229</v>
      </c>
      <c r="M1500" s="256" t="s">
        <v>230</v>
      </c>
      <c r="N1500" s="256" t="s">
        <v>231</v>
      </c>
      <c r="O1500" s="256" t="s">
        <v>232</v>
      </c>
      <c r="P1500" s="256" t="s">
        <v>233</v>
      </c>
      <c r="Q1500" s="258" t="s">
        <v>234</v>
      </c>
      <c r="R1500" s="257" t="s">
        <v>235</v>
      </c>
      <c r="S1500" s="256" t="s">
        <v>236</v>
      </c>
      <c r="T1500" s="256" t="s">
        <v>237</v>
      </c>
      <c r="U1500" s="256" t="s">
        <v>238</v>
      </c>
      <c r="V1500" s="256" t="s">
        <v>239</v>
      </c>
      <c r="W1500" s="256" t="s">
        <v>42</v>
      </c>
      <c r="X1500" s="256" t="s">
        <v>147</v>
      </c>
      <c r="Y1500" s="256" t="s">
        <v>148</v>
      </c>
      <c r="Z1500" s="256" t="s">
        <v>149</v>
      </c>
      <c r="AA1500" s="253"/>
      <c r="AB1500" s="93"/>
    </row>
    <row r="1501" spans="1:28" ht="19.5" customHeight="1" x14ac:dyDescent="0.15">
      <c r="A1501" s="190"/>
      <c r="B1501" s="191"/>
      <c r="C1501" s="191"/>
      <c r="D1501" s="191"/>
      <c r="E1501" s="189" t="s">
        <v>150</v>
      </c>
      <c r="F1501" s="240">
        <v>1938.5989999999999</v>
      </c>
      <c r="G1501" s="254"/>
      <c r="H1501" s="254"/>
      <c r="I1501" s="254"/>
      <c r="J1501" s="254"/>
      <c r="K1501" s="254"/>
      <c r="L1501" s="254"/>
      <c r="M1501" s="254"/>
      <c r="N1501" s="254"/>
      <c r="O1501" s="254"/>
      <c r="P1501" s="254"/>
      <c r="Q1501" s="255"/>
      <c r="R1501" s="94"/>
      <c r="S1501" s="254"/>
      <c r="T1501" s="254"/>
      <c r="U1501" s="254"/>
      <c r="V1501" s="254"/>
      <c r="W1501" s="254"/>
      <c r="X1501" s="254"/>
      <c r="Y1501" s="254"/>
      <c r="Z1501" s="254"/>
      <c r="AA1501" s="253" t="s">
        <v>151</v>
      </c>
      <c r="AB1501" s="93"/>
    </row>
    <row r="1502" spans="1:28" ht="19.5" customHeight="1" x14ac:dyDescent="0.15">
      <c r="A1502" s="192"/>
      <c r="B1502" s="193" t="s">
        <v>152</v>
      </c>
      <c r="C1502" s="188"/>
      <c r="D1502" s="188"/>
      <c r="E1502" s="189" t="s">
        <v>184</v>
      </c>
      <c r="F1502" s="240">
        <v>8327.2099999999991</v>
      </c>
      <c r="G1502" s="240">
        <v>30.14</v>
      </c>
      <c r="H1502" s="240">
        <v>169</v>
      </c>
      <c r="I1502" s="240">
        <v>20.7</v>
      </c>
      <c r="J1502" s="240">
        <v>59.15</v>
      </c>
      <c r="K1502" s="240">
        <v>58.08</v>
      </c>
      <c r="L1502" s="240">
        <v>124.63</v>
      </c>
      <c r="M1502" s="240">
        <v>183.61</v>
      </c>
      <c r="N1502" s="240">
        <v>326.82</v>
      </c>
      <c r="O1502" s="240">
        <v>309.62</v>
      </c>
      <c r="P1502" s="240">
        <v>597.62</v>
      </c>
      <c r="Q1502" s="240">
        <v>909.76</v>
      </c>
      <c r="R1502" s="240">
        <v>1198.8699999999999</v>
      </c>
      <c r="S1502" s="240">
        <v>1324.04</v>
      </c>
      <c r="T1502" s="240">
        <v>1721.98</v>
      </c>
      <c r="U1502" s="240">
        <v>741.18</v>
      </c>
      <c r="V1502" s="240">
        <v>313.39</v>
      </c>
      <c r="W1502" s="240">
        <v>76.77</v>
      </c>
      <c r="X1502" s="240">
        <v>96.06</v>
      </c>
      <c r="Y1502" s="240">
        <v>6.14</v>
      </c>
      <c r="Z1502" s="240">
        <v>2.7</v>
      </c>
      <c r="AA1502" s="248">
        <v>56.95</v>
      </c>
      <c r="AB1502" s="93"/>
    </row>
    <row r="1503" spans="1:28" ht="19.5" customHeight="1" x14ac:dyDescent="0.15">
      <c r="A1503" s="194"/>
      <c r="B1503" s="195"/>
      <c r="C1503" s="191"/>
      <c r="D1503" s="191"/>
      <c r="E1503" s="189" t="s">
        <v>150</v>
      </c>
      <c r="F1503" s="240">
        <v>1938.5989999999999</v>
      </c>
      <c r="G1503" s="240">
        <v>0</v>
      </c>
      <c r="H1503" s="240">
        <v>1.4079999999999999</v>
      </c>
      <c r="I1503" s="240">
        <v>0.35199999999999998</v>
      </c>
      <c r="J1503" s="240">
        <v>3.6520000000000001</v>
      </c>
      <c r="K1503" s="240">
        <v>4.0389999999999997</v>
      </c>
      <c r="L1503" s="240">
        <v>21.193000000000001</v>
      </c>
      <c r="M1503" s="240">
        <v>38.566000000000003</v>
      </c>
      <c r="N1503" s="240">
        <v>85.028000000000006</v>
      </c>
      <c r="O1503" s="240">
        <v>87.461999999999904</v>
      </c>
      <c r="P1503" s="240">
        <v>174.953</v>
      </c>
      <c r="Q1503" s="240">
        <v>239.66900000000001</v>
      </c>
      <c r="R1503" s="240">
        <v>315.14499999999998</v>
      </c>
      <c r="S1503" s="240">
        <v>320.32100000000003</v>
      </c>
      <c r="T1503" s="240">
        <v>367.19700000000103</v>
      </c>
      <c r="U1503" s="240">
        <v>149.11099999999999</v>
      </c>
      <c r="V1503" s="240">
        <v>67.001999999999995</v>
      </c>
      <c r="W1503" s="240">
        <v>19.98</v>
      </c>
      <c r="X1503" s="240">
        <v>28.253</v>
      </c>
      <c r="Y1503" s="240">
        <v>1.7150000000000001</v>
      </c>
      <c r="Z1503" s="240">
        <v>0.70299999999999996</v>
      </c>
      <c r="AA1503" s="248">
        <v>12.85</v>
      </c>
      <c r="AB1503" s="93"/>
    </row>
    <row r="1504" spans="1:28" ht="19.5" customHeight="1" x14ac:dyDescent="0.15">
      <c r="A1504" s="194"/>
      <c r="B1504" s="196"/>
      <c r="C1504" s="193" t="s">
        <v>152</v>
      </c>
      <c r="D1504" s="188"/>
      <c r="E1504" s="189" t="s">
        <v>184</v>
      </c>
      <c r="F1504" s="240">
        <v>3931.57</v>
      </c>
      <c r="G1504" s="240">
        <v>18.28</v>
      </c>
      <c r="H1504" s="240">
        <v>30.35</v>
      </c>
      <c r="I1504" s="240">
        <v>7.67</v>
      </c>
      <c r="J1504" s="240">
        <v>22.57</v>
      </c>
      <c r="K1504" s="240">
        <v>21.22</v>
      </c>
      <c r="L1504" s="240">
        <v>107.31</v>
      </c>
      <c r="M1504" s="240">
        <v>140.25</v>
      </c>
      <c r="N1504" s="240">
        <v>275.32</v>
      </c>
      <c r="O1504" s="240">
        <v>267.68</v>
      </c>
      <c r="P1504" s="240">
        <v>476.86</v>
      </c>
      <c r="Q1504" s="240">
        <v>626.75</v>
      </c>
      <c r="R1504" s="240">
        <v>675.96</v>
      </c>
      <c r="S1504" s="240">
        <v>516.08000000000004</v>
      </c>
      <c r="T1504" s="240">
        <v>417.68</v>
      </c>
      <c r="U1504" s="240">
        <v>146.96</v>
      </c>
      <c r="V1504" s="240">
        <v>69.14</v>
      </c>
      <c r="W1504" s="240">
        <v>31.06</v>
      </c>
      <c r="X1504" s="240">
        <v>63.2</v>
      </c>
      <c r="Y1504" s="240">
        <v>1.85</v>
      </c>
      <c r="Z1504" s="240">
        <v>0</v>
      </c>
      <c r="AA1504" s="248">
        <v>15.38</v>
      </c>
      <c r="AB1504" s="93"/>
    </row>
    <row r="1505" spans="1:28" ht="19.5" customHeight="1" x14ac:dyDescent="0.15">
      <c r="A1505" s="194"/>
      <c r="B1505" s="197"/>
      <c r="C1505" s="197"/>
      <c r="D1505" s="191"/>
      <c r="E1505" s="189" t="s">
        <v>150</v>
      </c>
      <c r="F1505" s="240">
        <v>1272.383</v>
      </c>
      <c r="G1505" s="240">
        <v>0</v>
      </c>
      <c r="H1505" s="240">
        <v>7.0000000000000001E-3</v>
      </c>
      <c r="I1505" s="240">
        <v>2.4E-2</v>
      </c>
      <c r="J1505" s="240">
        <v>1.768</v>
      </c>
      <c r="K1505" s="240">
        <v>1.4550000000000001</v>
      </c>
      <c r="L1505" s="240">
        <v>19.63</v>
      </c>
      <c r="M1505" s="240">
        <v>34.234000000000002</v>
      </c>
      <c r="N1505" s="240">
        <v>79.358000000000004</v>
      </c>
      <c r="O1505" s="240">
        <v>82.398999999999901</v>
      </c>
      <c r="P1505" s="240">
        <v>158.69200000000001</v>
      </c>
      <c r="Q1505" s="240">
        <v>198.065</v>
      </c>
      <c r="R1505" s="240">
        <v>232.536</v>
      </c>
      <c r="S1505" s="240">
        <v>184.10300000000001</v>
      </c>
      <c r="T1505" s="240">
        <v>156.511</v>
      </c>
      <c r="U1505" s="240">
        <v>55.302999999999997</v>
      </c>
      <c r="V1505" s="240">
        <v>27.277999999999999</v>
      </c>
      <c r="W1505" s="240">
        <v>12.657999999999999</v>
      </c>
      <c r="X1505" s="240">
        <v>22.599</v>
      </c>
      <c r="Y1505" s="240">
        <v>0.72599999999999998</v>
      </c>
      <c r="Z1505" s="240">
        <v>0</v>
      </c>
      <c r="AA1505" s="248">
        <v>5.0369999999999999</v>
      </c>
      <c r="AB1505" s="93"/>
    </row>
    <row r="1506" spans="1:28" ht="19.5" customHeight="1" x14ac:dyDescent="0.15">
      <c r="A1506" s="194"/>
      <c r="B1506" s="198"/>
      <c r="C1506" s="189"/>
      <c r="D1506" s="189" t="s">
        <v>153</v>
      </c>
      <c r="E1506" s="189" t="s">
        <v>184</v>
      </c>
      <c r="F1506" s="240">
        <v>3874.6</v>
      </c>
      <c r="G1506" s="240">
        <v>13.34</v>
      </c>
      <c r="H1506" s="240">
        <v>22.61</v>
      </c>
      <c r="I1506" s="240">
        <v>4.79</v>
      </c>
      <c r="J1506" s="240">
        <v>19.61</v>
      </c>
      <c r="K1506" s="240">
        <v>20.69</v>
      </c>
      <c r="L1506" s="240">
        <v>106.55</v>
      </c>
      <c r="M1506" s="240">
        <v>137.18</v>
      </c>
      <c r="N1506" s="240">
        <v>271.97000000000003</v>
      </c>
      <c r="O1506" s="240">
        <v>262.85000000000002</v>
      </c>
      <c r="P1506" s="240">
        <v>475.81</v>
      </c>
      <c r="Q1506" s="240">
        <v>625.13</v>
      </c>
      <c r="R1506" s="240">
        <v>674.62</v>
      </c>
      <c r="S1506" s="240">
        <v>513.44000000000005</v>
      </c>
      <c r="T1506" s="240">
        <v>408.42</v>
      </c>
      <c r="U1506" s="240">
        <v>137.47999999999999</v>
      </c>
      <c r="V1506" s="240">
        <v>69.14</v>
      </c>
      <c r="W1506" s="240">
        <v>31.02</v>
      </c>
      <c r="X1506" s="240">
        <v>62.72</v>
      </c>
      <c r="Y1506" s="240">
        <v>1.85</v>
      </c>
      <c r="Z1506" s="240">
        <v>0</v>
      </c>
      <c r="AA1506" s="248">
        <v>15.38</v>
      </c>
      <c r="AB1506" s="93"/>
    </row>
    <row r="1507" spans="1:28" ht="19.5" customHeight="1" x14ac:dyDescent="0.15">
      <c r="A1507" s="194"/>
      <c r="B1507" s="198" t="s">
        <v>154</v>
      </c>
      <c r="C1507" s="198"/>
      <c r="D1507" s="198"/>
      <c r="E1507" s="189" t="s">
        <v>150</v>
      </c>
      <c r="F1507" s="240">
        <v>1266.3810000000001</v>
      </c>
      <c r="G1507" s="240">
        <v>0</v>
      </c>
      <c r="H1507" s="240">
        <v>0</v>
      </c>
      <c r="I1507" s="240">
        <v>0</v>
      </c>
      <c r="J1507" s="240">
        <v>1.6180000000000001</v>
      </c>
      <c r="K1507" s="240">
        <v>1.4159999999999999</v>
      </c>
      <c r="L1507" s="240">
        <v>19.550999999999998</v>
      </c>
      <c r="M1507" s="240">
        <v>33.927</v>
      </c>
      <c r="N1507" s="240">
        <v>78.748999999999995</v>
      </c>
      <c r="O1507" s="240">
        <v>81.189999999999898</v>
      </c>
      <c r="P1507" s="240">
        <v>158.41900000000001</v>
      </c>
      <c r="Q1507" s="240">
        <v>197.803</v>
      </c>
      <c r="R1507" s="240">
        <v>232.262</v>
      </c>
      <c r="S1507" s="240">
        <v>183.83500000000001</v>
      </c>
      <c r="T1507" s="240">
        <v>155.41900000000001</v>
      </c>
      <c r="U1507" s="240">
        <v>53.97</v>
      </c>
      <c r="V1507" s="240">
        <v>27.277999999999999</v>
      </c>
      <c r="W1507" s="240">
        <v>12.653</v>
      </c>
      <c r="X1507" s="240">
        <v>22.527999999999999</v>
      </c>
      <c r="Y1507" s="240">
        <v>0.72599999999999998</v>
      </c>
      <c r="Z1507" s="240">
        <v>0</v>
      </c>
      <c r="AA1507" s="248">
        <v>5.0369999999999999</v>
      </c>
      <c r="AB1507" s="93"/>
    </row>
    <row r="1508" spans="1:28" ht="19.5" customHeight="1" x14ac:dyDescent="0.15">
      <c r="A1508" s="194" t="s">
        <v>155</v>
      </c>
      <c r="B1508" s="198"/>
      <c r="C1508" s="198" t="s">
        <v>10</v>
      </c>
      <c r="D1508" s="189" t="s">
        <v>156</v>
      </c>
      <c r="E1508" s="189" t="s">
        <v>184</v>
      </c>
      <c r="F1508" s="240">
        <v>3097.47</v>
      </c>
      <c r="G1508" s="240">
        <v>4.62</v>
      </c>
      <c r="H1508" s="240">
        <v>7.74</v>
      </c>
      <c r="I1508" s="240">
        <v>0.3</v>
      </c>
      <c r="J1508" s="240">
        <v>11.79</v>
      </c>
      <c r="K1508" s="240">
        <v>5.97</v>
      </c>
      <c r="L1508" s="240">
        <v>89.6</v>
      </c>
      <c r="M1508" s="240">
        <v>133.6</v>
      </c>
      <c r="N1508" s="240">
        <v>270.99</v>
      </c>
      <c r="O1508" s="240">
        <v>232.68</v>
      </c>
      <c r="P1508" s="240">
        <v>456.73</v>
      </c>
      <c r="Q1508" s="240">
        <v>387.24</v>
      </c>
      <c r="R1508" s="240">
        <v>499.3</v>
      </c>
      <c r="S1508" s="240">
        <v>388.89</v>
      </c>
      <c r="T1508" s="240">
        <v>353.19</v>
      </c>
      <c r="U1508" s="240">
        <v>120.94</v>
      </c>
      <c r="V1508" s="240">
        <v>62.84</v>
      </c>
      <c r="W1508" s="240">
        <v>31.02</v>
      </c>
      <c r="X1508" s="240">
        <v>33.799999999999997</v>
      </c>
      <c r="Y1508" s="240">
        <v>1.64</v>
      </c>
      <c r="Z1508" s="240">
        <v>0</v>
      </c>
      <c r="AA1508" s="248">
        <v>4.59</v>
      </c>
      <c r="AB1508" s="93"/>
    </row>
    <row r="1509" spans="1:28" ht="19.5" customHeight="1" x14ac:dyDescent="0.15">
      <c r="A1509" s="194"/>
      <c r="B1509" s="198"/>
      <c r="C1509" s="198"/>
      <c r="D1509" s="198"/>
      <c r="E1509" s="189" t="s">
        <v>150</v>
      </c>
      <c r="F1509" s="240">
        <v>1088.8489999999999</v>
      </c>
      <c r="G1509" s="240">
        <v>0</v>
      </c>
      <c r="H1509" s="240">
        <v>0</v>
      </c>
      <c r="I1509" s="240">
        <v>0</v>
      </c>
      <c r="J1509" s="240">
        <v>1.4179999999999999</v>
      </c>
      <c r="K1509" s="240">
        <v>1.016</v>
      </c>
      <c r="L1509" s="240">
        <v>18.841000000000001</v>
      </c>
      <c r="M1509" s="240">
        <v>33.424999999999997</v>
      </c>
      <c r="N1509" s="240">
        <v>78.572999999999993</v>
      </c>
      <c r="O1509" s="240">
        <v>74.458999999999904</v>
      </c>
      <c r="P1509" s="240">
        <v>154.29499999999999</v>
      </c>
      <c r="Q1509" s="240">
        <v>142.90700000000001</v>
      </c>
      <c r="R1509" s="240">
        <v>188.125</v>
      </c>
      <c r="S1509" s="240">
        <v>150.553</v>
      </c>
      <c r="T1509" s="240">
        <v>140.88399999999999</v>
      </c>
      <c r="U1509" s="240">
        <v>49.536000000000001</v>
      </c>
      <c r="V1509" s="240">
        <v>25.747</v>
      </c>
      <c r="W1509" s="240">
        <v>12.653</v>
      </c>
      <c r="X1509" s="240">
        <v>13.852</v>
      </c>
      <c r="Y1509" s="240">
        <v>0.67300000000000004</v>
      </c>
      <c r="Z1509" s="240">
        <v>0</v>
      </c>
      <c r="AA1509" s="248">
        <v>1.8919999999999999</v>
      </c>
      <c r="AB1509" s="93"/>
    </row>
    <row r="1510" spans="1:28" ht="19.5" customHeight="1" x14ac:dyDescent="0.15">
      <c r="A1510" s="194"/>
      <c r="B1510" s="198"/>
      <c r="C1510" s="198"/>
      <c r="D1510" s="189" t="s">
        <v>157</v>
      </c>
      <c r="E1510" s="189" t="s">
        <v>184</v>
      </c>
      <c r="F1510" s="240">
        <v>347.77</v>
      </c>
      <c r="G1510" s="240">
        <v>0</v>
      </c>
      <c r="H1510" s="240">
        <v>0</v>
      </c>
      <c r="I1510" s="240">
        <v>0</v>
      </c>
      <c r="J1510" s="240">
        <v>0</v>
      </c>
      <c r="K1510" s="240">
        <v>0.06</v>
      </c>
      <c r="L1510" s="240">
        <v>0.24</v>
      </c>
      <c r="M1510" s="240">
        <v>0.13</v>
      </c>
      <c r="N1510" s="240">
        <v>0.61</v>
      </c>
      <c r="O1510" s="240">
        <v>4.21</v>
      </c>
      <c r="P1510" s="240">
        <v>11.64</v>
      </c>
      <c r="Q1510" s="240">
        <v>173.13</v>
      </c>
      <c r="R1510" s="240">
        <v>74.930000000000007</v>
      </c>
      <c r="S1510" s="240">
        <v>29.75</v>
      </c>
      <c r="T1510" s="240">
        <v>34</v>
      </c>
      <c r="U1510" s="240">
        <v>12.81</v>
      </c>
      <c r="V1510" s="240">
        <v>6.05</v>
      </c>
      <c r="W1510" s="240">
        <v>0</v>
      </c>
      <c r="X1510" s="240">
        <v>0</v>
      </c>
      <c r="Y1510" s="240">
        <v>0.21</v>
      </c>
      <c r="Z1510" s="240">
        <v>0</v>
      </c>
      <c r="AA1510" s="248">
        <v>0</v>
      </c>
      <c r="AB1510" s="93"/>
    </row>
    <row r="1511" spans="1:28" ht="19.5" customHeight="1" x14ac:dyDescent="0.15">
      <c r="A1511" s="194"/>
      <c r="B1511" s="198"/>
      <c r="C1511" s="198"/>
      <c r="D1511" s="198"/>
      <c r="E1511" s="189" t="s">
        <v>150</v>
      </c>
      <c r="F1511" s="240">
        <v>78.366</v>
      </c>
      <c r="G1511" s="240">
        <v>0</v>
      </c>
      <c r="H1511" s="240">
        <v>0</v>
      </c>
      <c r="I1511" s="240">
        <v>0</v>
      </c>
      <c r="J1511" s="240">
        <v>0</v>
      </c>
      <c r="K1511" s="240">
        <v>6.0000000000000001E-3</v>
      </c>
      <c r="L1511" s="240">
        <v>2.9000000000000001E-2</v>
      </c>
      <c r="M1511" s="240">
        <v>1.7999999999999999E-2</v>
      </c>
      <c r="N1511" s="240">
        <v>9.8000000000000004E-2</v>
      </c>
      <c r="O1511" s="240">
        <v>0.75800000000000001</v>
      </c>
      <c r="P1511" s="240">
        <v>2.2970000000000002</v>
      </c>
      <c r="Q1511" s="240">
        <v>38.082000000000001</v>
      </c>
      <c r="R1511" s="240">
        <v>17.073</v>
      </c>
      <c r="S1511" s="240">
        <v>6.7919999999999998</v>
      </c>
      <c r="T1511" s="240">
        <v>8.3770000000000007</v>
      </c>
      <c r="U1511" s="240">
        <v>3.327</v>
      </c>
      <c r="V1511" s="240">
        <v>1.456</v>
      </c>
      <c r="W1511" s="240">
        <v>0</v>
      </c>
      <c r="X1511" s="240">
        <v>0</v>
      </c>
      <c r="Y1511" s="240">
        <v>5.2999999999999999E-2</v>
      </c>
      <c r="Z1511" s="240">
        <v>0</v>
      </c>
      <c r="AA1511" s="248">
        <v>0</v>
      </c>
      <c r="AB1511" s="93"/>
    </row>
    <row r="1512" spans="1:28" ht="19.5" customHeight="1" x14ac:dyDescent="0.15">
      <c r="A1512" s="194"/>
      <c r="B1512" s="198" t="s">
        <v>158</v>
      </c>
      <c r="C1512" s="198" t="s">
        <v>159</v>
      </c>
      <c r="D1512" s="189" t="s">
        <v>160</v>
      </c>
      <c r="E1512" s="189" t="s">
        <v>184</v>
      </c>
      <c r="F1512" s="240">
        <v>0</v>
      </c>
      <c r="G1512" s="240">
        <v>0</v>
      </c>
      <c r="H1512" s="240">
        <v>0</v>
      </c>
      <c r="I1512" s="240">
        <v>0</v>
      </c>
      <c r="J1512" s="240">
        <v>0</v>
      </c>
      <c r="K1512" s="240">
        <v>0</v>
      </c>
      <c r="L1512" s="240">
        <v>0</v>
      </c>
      <c r="M1512" s="240">
        <v>0</v>
      </c>
      <c r="N1512" s="240">
        <v>0</v>
      </c>
      <c r="O1512" s="240">
        <v>0</v>
      </c>
      <c r="P1512" s="240">
        <v>0</v>
      </c>
      <c r="Q1512" s="240">
        <v>0</v>
      </c>
      <c r="R1512" s="240">
        <v>0</v>
      </c>
      <c r="S1512" s="240">
        <v>0</v>
      </c>
      <c r="T1512" s="240">
        <v>0</v>
      </c>
      <c r="U1512" s="240">
        <v>0</v>
      </c>
      <c r="V1512" s="240">
        <v>0</v>
      </c>
      <c r="W1512" s="240">
        <v>0</v>
      </c>
      <c r="X1512" s="240">
        <v>0</v>
      </c>
      <c r="Y1512" s="240">
        <v>0</v>
      </c>
      <c r="Z1512" s="240">
        <v>0</v>
      </c>
      <c r="AA1512" s="248">
        <v>0</v>
      </c>
      <c r="AB1512" s="93"/>
    </row>
    <row r="1513" spans="1:28" ht="19.5" customHeight="1" x14ac:dyDescent="0.15">
      <c r="A1513" s="194"/>
      <c r="B1513" s="198"/>
      <c r="C1513" s="198"/>
      <c r="D1513" s="198"/>
      <c r="E1513" s="189" t="s">
        <v>150</v>
      </c>
      <c r="F1513" s="240">
        <v>0</v>
      </c>
      <c r="G1513" s="240">
        <v>0</v>
      </c>
      <c r="H1513" s="240">
        <v>0</v>
      </c>
      <c r="I1513" s="240">
        <v>0</v>
      </c>
      <c r="J1513" s="240">
        <v>0</v>
      </c>
      <c r="K1513" s="240">
        <v>0</v>
      </c>
      <c r="L1513" s="240">
        <v>0</v>
      </c>
      <c r="M1513" s="240">
        <v>0</v>
      </c>
      <c r="N1513" s="240">
        <v>0</v>
      </c>
      <c r="O1513" s="240">
        <v>0</v>
      </c>
      <c r="P1513" s="240">
        <v>0</v>
      </c>
      <c r="Q1513" s="240">
        <v>0</v>
      </c>
      <c r="R1513" s="240">
        <v>0</v>
      </c>
      <c r="S1513" s="240">
        <v>0</v>
      </c>
      <c r="T1513" s="240">
        <v>0</v>
      </c>
      <c r="U1513" s="240">
        <v>0</v>
      </c>
      <c r="V1513" s="240">
        <v>0</v>
      </c>
      <c r="W1513" s="240">
        <v>0</v>
      </c>
      <c r="X1513" s="240">
        <v>0</v>
      </c>
      <c r="Y1513" s="240">
        <v>0</v>
      </c>
      <c r="Z1513" s="240">
        <v>0</v>
      </c>
      <c r="AA1513" s="248">
        <v>0</v>
      </c>
      <c r="AB1513" s="93"/>
    </row>
    <row r="1514" spans="1:28" ht="19.5" customHeight="1" x14ac:dyDescent="0.15">
      <c r="A1514" s="194"/>
      <c r="B1514" s="198"/>
      <c r="C1514" s="198"/>
      <c r="D1514" s="189" t="s">
        <v>161</v>
      </c>
      <c r="E1514" s="189" t="s">
        <v>184</v>
      </c>
      <c r="F1514" s="240">
        <v>60.94</v>
      </c>
      <c r="G1514" s="240">
        <v>8.7200000000000006</v>
      </c>
      <c r="H1514" s="240">
        <v>7.14</v>
      </c>
      <c r="I1514" s="240">
        <v>4.1500000000000004</v>
      </c>
      <c r="J1514" s="240">
        <v>6.61</v>
      </c>
      <c r="K1514" s="240">
        <v>14.66</v>
      </c>
      <c r="L1514" s="240">
        <v>16.489999999999998</v>
      </c>
      <c r="M1514" s="240">
        <v>0.49</v>
      </c>
      <c r="N1514" s="240">
        <v>0</v>
      </c>
      <c r="O1514" s="240">
        <v>0</v>
      </c>
      <c r="P1514" s="240">
        <v>0.25</v>
      </c>
      <c r="Q1514" s="240">
        <v>0</v>
      </c>
      <c r="R1514" s="240">
        <v>0.23</v>
      </c>
      <c r="S1514" s="240">
        <v>0.44</v>
      </c>
      <c r="T1514" s="240">
        <v>0</v>
      </c>
      <c r="U1514" s="240">
        <v>0.63</v>
      </c>
      <c r="V1514" s="240">
        <v>0</v>
      </c>
      <c r="W1514" s="240">
        <v>0</v>
      </c>
      <c r="X1514" s="240">
        <v>0</v>
      </c>
      <c r="Y1514" s="240">
        <v>0</v>
      </c>
      <c r="Z1514" s="240">
        <v>0</v>
      </c>
      <c r="AA1514" s="248">
        <v>1.1299999999999999</v>
      </c>
      <c r="AB1514" s="93"/>
    </row>
    <row r="1515" spans="1:28" ht="19.5" customHeight="1" x14ac:dyDescent="0.15">
      <c r="A1515" s="194"/>
      <c r="B1515" s="198"/>
      <c r="C1515" s="198"/>
      <c r="D1515" s="198"/>
      <c r="E1515" s="189" t="s">
        <v>150</v>
      </c>
      <c r="F1515" s="240">
        <v>1.82</v>
      </c>
      <c r="G1515" s="240">
        <v>0</v>
      </c>
      <c r="H1515" s="240">
        <v>0</v>
      </c>
      <c r="I1515" s="240">
        <v>0</v>
      </c>
      <c r="J1515" s="240">
        <v>7.9000000000000001E-2</v>
      </c>
      <c r="K1515" s="240">
        <v>0.39400000000000002</v>
      </c>
      <c r="L1515" s="240">
        <v>0.64500000000000002</v>
      </c>
      <c r="M1515" s="240">
        <v>2.8000000000000001E-2</v>
      </c>
      <c r="N1515" s="240">
        <v>0</v>
      </c>
      <c r="O1515" s="240">
        <v>0</v>
      </c>
      <c r="P1515" s="240">
        <v>2.3E-2</v>
      </c>
      <c r="Q1515" s="240">
        <v>0</v>
      </c>
      <c r="R1515" s="240">
        <v>4.4999999999999998E-2</v>
      </c>
      <c r="S1515" s="240">
        <v>9.9000000000000005E-2</v>
      </c>
      <c r="T1515" s="240">
        <v>0</v>
      </c>
      <c r="U1515" s="240">
        <v>0.17899999999999999</v>
      </c>
      <c r="V1515" s="240">
        <v>0</v>
      </c>
      <c r="W1515" s="240">
        <v>0</v>
      </c>
      <c r="X1515" s="240">
        <v>0</v>
      </c>
      <c r="Y1515" s="240">
        <v>0</v>
      </c>
      <c r="Z1515" s="240">
        <v>0</v>
      </c>
      <c r="AA1515" s="248">
        <v>0.32800000000000001</v>
      </c>
      <c r="AB1515" s="93"/>
    </row>
    <row r="1516" spans="1:28" ht="19.5" customHeight="1" x14ac:dyDescent="0.15">
      <c r="A1516" s="194"/>
      <c r="B1516" s="198"/>
      <c r="C1516" s="198" t="s">
        <v>162</v>
      </c>
      <c r="D1516" s="189" t="s">
        <v>163</v>
      </c>
      <c r="E1516" s="189" t="s">
        <v>184</v>
      </c>
      <c r="F1516" s="240">
        <v>357.81</v>
      </c>
      <c r="G1516" s="240">
        <v>0</v>
      </c>
      <c r="H1516" s="240">
        <v>6.45</v>
      </c>
      <c r="I1516" s="240">
        <v>0</v>
      </c>
      <c r="J1516" s="240">
        <v>1.21</v>
      </c>
      <c r="K1516" s="240">
        <v>0</v>
      </c>
      <c r="L1516" s="240">
        <v>0.22</v>
      </c>
      <c r="M1516" s="240">
        <v>2.15</v>
      </c>
      <c r="N1516" s="240">
        <v>0.37</v>
      </c>
      <c r="O1516" s="240">
        <v>25.96</v>
      </c>
      <c r="P1516" s="240">
        <v>7.19</v>
      </c>
      <c r="Q1516" s="240">
        <v>64.72</v>
      </c>
      <c r="R1516" s="240">
        <v>100.16</v>
      </c>
      <c r="S1516" s="240">
        <v>94.36</v>
      </c>
      <c r="T1516" s="240">
        <v>21.23</v>
      </c>
      <c r="U1516" s="240">
        <v>3.1</v>
      </c>
      <c r="V1516" s="240">
        <v>0.25</v>
      </c>
      <c r="W1516" s="240">
        <v>0</v>
      </c>
      <c r="X1516" s="240">
        <v>28.92</v>
      </c>
      <c r="Y1516" s="240">
        <v>0</v>
      </c>
      <c r="Z1516" s="240">
        <v>0</v>
      </c>
      <c r="AA1516" s="248">
        <v>1.52</v>
      </c>
      <c r="AB1516" s="93"/>
    </row>
    <row r="1517" spans="1:28" ht="19.5" customHeight="1" x14ac:dyDescent="0.15">
      <c r="A1517" s="194"/>
      <c r="B1517" s="198" t="s">
        <v>20</v>
      </c>
      <c r="C1517" s="198"/>
      <c r="D1517" s="198"/>
      <c r="E1517" s="189" t="s">
        <v>150</v>
      </c>
      <c r="F1517" s="240">
        <v>94.933000000000007</v>
      </c>
      <c r="G1517" s="240">
        <v>0</v>
      </c>
      <c r="H1517" s="240">
        <v>0</v>
      </c>
      <c r="I1517" s="240">
        <v>0</v>
      </c>
      <c r="J1517" s="240">
        <v>0.121</v>
      </c>
      <c r="K1517" s="240">
        <v>0</v>
      </c>
      <c r="L1517" s="240">
        <v>3.5999999999999997E-2</v>
      </c>
      <c r="M1517" s="240">
        <v>0.40899999999999997</v>
      </c>
      <c r="N1517" s="240">
        <v>7.8E-2</v>
      </c>
      <c r="O1517" s="240">
        <v>5.9729999999999999</v>
      </c>
      <c r="P1517" s="240">
        <v>1.804</v>
      </c>
      <c r="Q1517" s="240">
        <v>16.808</v>
      </c>
      <c r="R1517" s="240">
        <v>27.018999999999998</v>
      </c>
      <c r="S1517" s="240">
        <v>26.390999999999998</v>
      </c>
      <c r="T1517" s="240">
        <v>6.1580000000000004</v>
      </c>
      <c r="U1517" s="240">
        <v>0.92800000000000005</v>
      </c>
      <c r="V1517" s="240">
        <v>7.4999999999999997E-2</v>
      </c>
      <c r="W1517" s="240">
        <v>0</v>
      </c>
      <c r="X1517" s="240">
        <v>8.6760000000000002</v>
      </c>
      <c r="Y1517" s="240">
        <v>0</v>
      </c>
      <c r="Z1517" s="240">
        <v>0</v>
      </c>
      <c r="AA1517" s="248">
        <v>0.45700000000000002</v>
      </c>
      <c r="AB1517" s="93"/>
    </row>
    <row r="1518" spans="1:28" ht="19.5" customHeight="1" x14ac:dyDescent="0.15">
      <c r="A1518" s="194"/>
      <c r="B1518" s="198"/>
      <c r="C1518" s="198"/>
      <c r="D1518" s="189" t="s">
        <v>164</v>
      </c>
      <c r="E1518" s="189" t="s">
        <v>184</v>
      </c>
      <c r="F1518" s="240">
        <v>10.61</v>
      </c>
      <c r="G1518" s="240">
        <v>0</v>
      </c>
      <c r="H1518" s="240">
        <v>1.28</v>
      </c>
      <c r="I1518" s="240">
        <v>0.34</v>
      </c>
      <c r="J1518" s="240">
        <v>0</v>
      </c>
      <c r="K1518" s="240">
        <v>0</v>
      </c>
      <c r="L1518" s="240">
        <v>0</v>
      </c>
      <c r="M1518" s="240">
        <v>0.81</v>
      </c>
      <c r="N1518" s="240">
        <v>0</v>
      </c>
      <c r="O1518" s="240">
        <v>0</v>
      </c>
      <c r="P1518" s="240">
        <v>0</v>
      </c>
      <c r="Q1518" s="240">
        <v>0.04</v>
      </c>
      <c r="R1518" s="240">
        <v>0</v>
      </c>
      <c r="S1518" s="240">
        <v>0</v>
      </c>
      <c r="T1518" s="240">
        <v>0</v>
      </c>
      <c r="U1518" s="240">
        <v>0</v>
      </c>
      <c r="V1518" s="240">
        <v>0</v>
      </c>
      <c r="W1518" s="240">
        <v>0</v>
      </c>
      <c r="X1518" s="240">
        <v>0</v>
      </c>
      <c r="Y1518" s="240">
        <v>0</v>
      </c>
      <c r="Z1518" s="240">
        <v>0</v>
      </c>
      <c r="AA1518" s="248">
        <v>8.14</v>
      </c>
      <c r="AB1518" s="93"/>
    </row>
    <row r="1519" spans="1:28" ht="19.5" customHeight="1" x14ac:dyDescent="0.15">
      <c r="A1519" s="194" t="s">
        <v>227</v>
      </c>
      <c r="B1519" s="198"/>
      <c r="C1519" s="198"/>
      <c r="D1519" s="198"/>
      <c r="E1519" s="189" t="s">
        <v>150</v>
      </c>
      <c r="F1519" s="240">
        <v>2.4129999999999998</v>
      </c>
      <c r="G1519" s="240">
        <v>0</v>
      </c>
      <c r="H1519" s="240">
        <v>0</v>
      </c>
      <c r="I1519" s="240">
        <v>0</v>
      </c>
      <c r="J1519" s="240">
        <v>0</v>
      </c>
      <c r="K1519" s="240">
        <v>0</v>
      </c>
      <c r="L1519" s="240">
        <v>0</v>
      </c>
      <c r="M1519" s="240">
        <v>4.7E-2</v>
      </c>
      <c r="N1519" s="240">
        <v>0</v>
      </c>
      <c r="O1519" s="240">
        <v>0</v>
      </c>
      <c r="P1519" s="240">
        <v>0</v>
      </c>
      <c r="Q1519" s="240">
        <v>6.0000000000000001E-3</v>
      </c>
      <c r="R1519" s="240">
        <v>0</v>
      </c>
      <c r="S1519" s="240">
        <v>0</v>
      </c>
      <c r="T1519" s="240">
        <v>0</v>
      </c>
      <c r="U1519" s="240">
        <v>0</v>
      </c>
      <c r="V1519" s="240">
        <v>0</v>
      </c>
      <c r="W1519" s="240">
        <v>0</v>
      </c>
      <c r="X1519" s="240">
        <v>0</v>
      </c>
      <c r="Y1519" s="240">
        <v>0</v>
      </c>
      <c r="Z1519" s="240">
        <v>0</v>
      </c>
      <c r="AA1519" s="248">
        <v>2.36</v>
      </c>
      <c r="AB1519" s="93"/>
    </row>
    <row r="1520" spans="1:28" ht="19.5" customHeight="1" x14ac:dyDescent="0.15">
      <c r="A1520" s="194"/>
      <c r="B1520" s="197"/>
      <c r="C1520" s="193" t="s">
        <v>165</v>
      </c>
      <c r="D1520" s="188"/>
      <c r="E1520" s="189" t="s">
        <v>184</v>
      </c>
      <c r="F1520" s="240">
        <v>56.97</v>
      </c>
      <c r="G1520" s="240">
        <v>4.9400000000000004</v>
      </c>
      <c r="H1520" s="240">
        <v>7.74</v>
      </c>
      <c r="I1520" s="240">
        <v>2.88</v>
      </c>
      <c r="J1520" s="240">
        <v>2.96</v>
      </c>
      <c r="K1520" s="240">
        <v>0.53</v>
      </c>
      <c r="L1520" s="240">
        <v>0.76</v>
      </c>
      <c r="M1520" s="240">
        <v>3.07</v>
      </c>
      <c r="N1520" s="240">
        <v>3.35</v>
      </c>
      <c r="O1520" s="240">
        <v>4.83</v>
      </c>
      <c r="P1520" s="240">
        <v>1.05</v>
      </c>
      <c r="Q1520" s="240">
        <v>1.62</v>
      </c>
      <c r="R1520" s="240">
        <v>1.34</v>
      </c>
      <c r="S1520" s="240">
        <v>2.64</v>
      </c>
      <c r="T1520" s="240">
        <v>9.26</v>
      </c>
      <c r="U1520" s="240">
        <v>9.48</v>
      </c>
      <c r="V1520" s="240">
        <v>0</v>
      </c>
      <c r="W1520" s="240">
        <v>0.04</v>
      </c>
      <c r="X1520" s="240">
        <v>0.48</v>
      </c>
      <c r="Y1520" s="240">
        <v>0</v>
      </c>
      <c r="Z1520" s="240">
        <v>0</v>
      </c>
      <c r="AA1520" s="248">
        <v>0</v>
      </c>
      <c r="AB1520" s="93"/>
    </row>
    <row r="1521" spans="1:28" ht="19.5" customHeight="1" x14ac:dyDescent="0.15">
      <c r="A1521" s="194"/>
      <c r="B1521" s="197"/>
      <c r="C1521" s="197"/>
      <c r="D1521" s="191"/>
      <c r="E1521" s="189" t="s">
        <v>150</v>
      </c>
      <c r="F1521" s="240">
        <v>6.0019999999999998</v>
      </c>
      <c r="G1521" s="240">
        <v>0</v>
      </c>
      <c r="H1521" s="240">
        <v>7.0000000000000001E-3</v>
      </c>
      <c r="I1521" s="240">
        <v>2.4E-2</v>
      </c>
      <c r="J1521" s="240">
        <v>0.15</v>
      </c>
      <c r="K1521" s="240">
        <v>3.9E-2</v>
      </c>
      <c r="L1521" s="240">
        <v>7.9000000000000001E-2</v>
      </c>
      <c r="M1521" s="240">
        <v>0.307</v>
      </c>
      <c r="N1521" s="240">
        <v>0.60899999999999999</v>
      </c>
      <c r="O1521" s="240">
        <v>1.2090000000000001</v>
      </c>
      <c r="P1521" s="240">
        <v>0.27300000000000002</v>
      </c>
      <c r="Q1521" s="240">
        <v>0.26200000000000001</v>
      </c>
      <c r="R1521" s="240">
        <v>0.27400000000000002</v>
      </c>
      <c r="S1521" s="240">
        <v>0.26800000000000002</v>
      </c>
      <c r="T1521" s="240">
        <v>1.0920000000000001</v>
      </c>
      <c r="U1521" s="240">
        <v>1.333</v>
      </c>
      <c r="V1521" s="240">
        <v>0</v>
      </c>
      <c r="W1521" s="240">
        <v>5.0000000000000001E-3</v>
      </c>
      <c r="X1521" s="240">
        <v>7.0999999999999994E-2</v>
      </c>
      <c r="Y1521" s="240">
        <v>0</v>
      </c>
      <c r="Z1521" s="240">
        <v>0</v>
      </c>
      <c r="AA1521" s="248">
        <v>0</v>
      </c>
      <c r="AB1521" s="93"/>
    </row>
    <row r="1522" spans="1:28" ht="19.5" customHeight="1" x14ac:dyDescent="0.15">
      <c r="A1522" s="194"/>
      <c r="B1522" s="196"/>
      <c r="C1522" s="193" t="s">
        <v>152</v>
      </c>
      <c r="D1522" s="188"/>
      <c r="E1522" s="189" t="s">
        <v>184</v>
      </c>
      <c r="F1522" s="240">
        <v>4395.6400000000003</v>
      </c>
      <c r="G1522" s="240">
        <v>11.86</v>
      </c>
      <c r="H1522" s="240">
        <v>138.65</v>
      </c>
      <c r="I1522" s="240">
        <v>13.03</v>
      </c>
      <c r="J1522" s="240">
        <v>36.58</v>
      </c>
      <c r="K1522" s="240">
        <v>36.86</v>
      </c>
      <c r="L1522" s="240">
        <v>17.32</v>
      </c>
      <c r="M1522" s="240">
        <v>43.36</v>
      </c>
      <c r="N1522" s="240">
        <v>51.5</v>
      </c>
      <c r="O1522" s="240">
        <v>41.94</v>
      </c>
      <c r="P1522" s="240">
        <v>120.76</v>
      </c>
      <c r="Q1522" s="240">
        <v>283.01</v>
      </c>
      <c r="R1522" s="240">
        <v>522.91</v>
      </c>
      <c r="S1522" s="240">
        <v>807.96</v>
      </c>
      <c r="T1522" s="240">
        <v>1304.3</v>
      </c>
      <c r="U1522" s="240">
        <v>594.22</v>
      </c>
      <c r="V1522" s="240">
        <v>244.25</v>
      </c>
      <c r="W1522" s="240">
        <v>45.71</v>
      </c>
      <c r="X1522" s="240">
        <v>32.86</v>
      </c>
      <c r="Y1522" s="240">
        <v>4.29</v>
      </c>
      <c r="Z1522" s="240">
        <v>2.7</v>
      </c>
      <c r="AA1522" s="248">
        <v>41.57</v>
      </c>
      <c r="AB1522" s="93"/>
    </row>
    <row r="1523" spans="1:28" ht="19.5" customHeight="1" x14ac:dyDescent="0.15">
      <c r="A1523" s="194"/>
      <c r="B1523" s="197"/>
      <c r="C1523" s="197"/>
      <c r="D1523" s="191"/>
      <c r="E1523" s="189" t="s">
        <v>150</v>
      </c>
      <c r="F1523" s="240">
        <v>666.21600000000103</v>
      </c>
      <c r="G1523" s="240">
        <v>0</v>
      </c>
      <c r="H1523" s="240">
        <v>1.401</v>
      </c>
      <c r="I1523" s="240">
        <v>0.32800000000000001</v>
      </c>
      <c r="J1523" s="240">
        <v>1.8839999999999999</v>
      </c>
      <c r="K1523" s="240">
        <v>2.5840000000000001</v>
      </c>
      <c r="L1523" s="240">
        <v>1.5629999999999999</v>
      </c>
      <c r="M1523" s="240">
        <v>4.3319999999999999</v>
      </c>
      <c r="N1523" s="240">
        <v>5.67</v>
      </c>
      <c r="O1523" s="240">
        <v>5.0629999999999997</v>
      </c>
      <c r="P1523" s="240">
        <v>16.260999999999999</v>
      </c>
      <c r="Q1523" s="240">
        <v>41.6039999999999</v>
      </c>
      <c r="R1523" s="240">
        <v>82.608999999999995</v>
      </c>
      <c r="S1523" s="240">
        <v>136.21799999999999</v>
      </c>
      <c r="T1523" s="240">
        <v>210.686000000001</v>
      </c>
      <c r="U1523" s="240">
        <v>93.808000000000405</v>
      </c>
      <c r="V1523" s="240">
        <v>39.723999999999997</v>
      </c>
      <c r="W1523" s="240">
        <v>7.3220000000000001</v>
      </c>
      <c r="X1523" s="240">
        <v>5.6539999999999999</v>
      </c>
      <c r="Y1523" s="240">
        <v>0.98899999999999999</v>
      </c>
      <c r="Z1523" s="240">
        <v>0.70299999999999996</v>
      </c>
      <c r="AA1523" s="248">
        <v>7.8129999999999997</v>
      </c>
      <c r="AB1523" s="93"/>
    </row>
    <row r="1524" spans="1:28" ht="19.5" customHeight="1" x14ac:dyDescent="0.15">
      <c r="A1524" s="194"/>
      <c r="B1524" s="198" t="s">
        <v>94</v>
      </c>
      <c r="C1524" s="189"/>
      <c r="D1524" s="189" t="s">
        <v>153</v>
      </c>
      <c r="E1524" s="189" t="s">
        <v>184</v>
      </c>
      <c r="F1524" s="240">
        <v>642.20000000000005</v>
      </c>
      <c r="G1524" s="240">
        <v>0</v>
      </c>
      <c r="H1524" s="240">
        <v>0</v>
      </c>
      <c r="I1524" s="240">
        <v>0</v>
      </c>
      <c r="J1524" s="240">
        <v>2.21</v>
      </c>
      <c r="K1524" s="240">
        <v>0</v>
      </c>
      <c r="L1524" s="240">
        <v>0</v>
      </c>
      <c r="M1524" s="240">
        <v>0</v>
      </c>
      <c r="N1524" s="240">
        <v>0</v>
      </c>
      <c r="O1524" s="240">
        <v>0.41</v>
      </c>
      <c r="P1524" s="240">
        <v>7.9</v>
      </c>
      <c r="Q1524" s="240">
        <v>24.82</v>
      </c>
      <c r="R1524" s="240">
        <v>85.57</v>
      </c>
      <c r="S1524" s="240">
        <v>200.36</v>
      </c>
      <c r="T1524" s="240">
        <v>196.27</v>
      </c>
      <c r="U1524" s="240">
        <v>56.95</v>
      </c>
      <c r="V1524" s="240">
        <v>34.04</v>
      </c>
      <c r="W1524" s="240">
        <v>5.37</v>
      </c>
      <c r="X1524" s="240">
        <v>7.28</v>
      </c>
      <c r="Y1524" s="240">
        <v>3.18</v>
      </c>
      <c r="Z1524" s="240">
        <v>2.59</v>
      </c>
      <c r="AA1524" s="252">
        <v>15.25</v>
      </c>
      <c r="AB1524" s="93"/>
    </row>
    <row r="1525" spans="1:28" ht="19.5" customHeight="1" x14ac:dyDescent="0.15">
      <c r="A1525" s="194"/>
      <c r="B1525" s="198"/>
      <c r="C1525" s="198" t="s">
        <v>10</v>
      </c>
      <c r="D1525" s="198"/>
      <c r="E1525" s="189" t="s">
        <v>150</v>
      </c>
      <c r="F1525" s="240">
        <v>155.94900000000001</v>
      </c>
      <c r="G1525" s="240">
        <v>0</v>
      </c>
      <c r="H1525" s="240">
        <v>0</v>
      </c>
      <c r="I1525" s="240">
        <v>0</v>
      </c>
      <c r="J1525" s="240">
        <v>0.155</v>
      </c>
      <c r="K1525" s="240">
        <v>0</v>
      </c>
      <c r="L1525" s="240">
        <v>0</v>
      </c>
      <c r="M1525" s="240">
        <v>0</v>
      </c>
      <c r="N1525" s="240">
        <v>0</v>
      </c>
      <c r="O1525" s="240">
        <v>7.3999999999999996E-2</v>
      </c>
      <c r="P1525" s="240">
        <v>1.58</v>
      </c>
      <c r="Q1525" s="240">
        <v>5.4560000000000004</v>
      </c>
      <c r="R1525" s="240">
        <v>19.172999999999998</v>
      </c>
      <c r="S1525" s="240">
        <v>48.070999999999998</v>
      </c>
      <c r="T1525" s="240">
        <v>48.807000000000102</v>
      </c>
      <c r="U1525" s="240">
        <v>14.791</v>
      </c>
      <c r="V1525" s="240">
        <v>8.8499999999999908</v>
      </c>
      <c r="W1525" s="240">
        <v>1.3939999999999999</v>
      </c>
      <c r="X1525" s="240">
        <v>1.8939999999999999</v>
      </c>
      <c r="Y1525" s="240">
        <v>0.82599999999999996</v>
      </c>
      <c r="Z1525" s="240">
        <v>0.68700000000000006</v>
      </c>
      <c r="AA1525" s="248">
        <v>4.1909999999999998</v>
      </c>
      <c r="AB1525" s="93"/>
    </row>
    <row r="1526" spans="1:28" ht="19.5" customHeight="1" x14ac:dyDescent="0.15">
      <c r="A1526" s="194"/>
      <c r="B1526" s="198"/>
      <c r="C1526" s="198"/>
      <c r="D1526" s="189" t="s">
        <v>157</v>
      </c>
      <c r="E1526" s="189" t="s">
        <v>184</v>
      </c>
      <c r="F1526" s="240">
        <v>614.16999999999996</v>
      </c>
      <c r="G1526" s="240">
        <v>0</v>
      </c>
      <c r="H1526" s="240">
        <v>0</v>
      </c>
      <c r="I1526" s="240">
        <v>0</v>
      </c>
      <c r="J1526" s="240">
        <v>2.21</v>
      </c>
      <c r="K1526" s="240">
        <v>0</v>
      </c>
      <c r="L1526" s="240">
        <v>0</v>
      </c>
      <c r="M1526" s="240">
        <v>0</v>
      </c>
      <c r="N1526" s="240">
        <v>0</v>
      </c>
      <c r="O1526" s="240">
        <v>0.41</v>
      </c>
      <c r="P1526" s="240">
        <v>7.9</v>
      </c>
      <c r="Q1526" s="240">
        <v>24.82</v>
      </c>
      <c r="R1526" s="240">
        <v>85.57</v>
      </c>
      <c r="S1526" s="240">
        <v>198.82</v>
      </c>
      <c r="T1526" s="240">
        <v>178.91</v>
      </c>
      <c r="U1526" s="240">
        <v>56.7</v>
      </c>
      <c r="V1526" s="240">
        <v>34.04</v>
      </c>
      <c r="W1526" s="240">
        <v>5.37</v>
      </c>
      <c r="X1526" s="240">
        <v>7.28</v>
      </c>
      <c r="Y1526" s="240">
        <v>3.18</v>
      </c>
      <c r="Z1526" s="240">
        <v>2.17</v>
      </c>
      <c r="AA1526" s="248">
        <v>6.79</v>
      </c>
      <c r="AB1526" s="93"/>
    </row>
    <row r="1527" spans="1:28" ht="19.5" customHeight="1" x14ac:dyDescent="0.15">
      <c r="A1527" s="194"/>
      <c r="B1527" s="198"/>
      <c r="C1527" s="198"/>
      <c r="D1527" s="198"/>
      <c r="E1527" s="189" t="s">
        <v>150</v>
      </c>
      <c r="F1527" s="240">
        <v>148.62799999999999</v>
      </c>
      <c r="G1527" s="240">
        <v>0</v>
      </c>
      <c r="H1527" s="240">
        <v>0</v>
      </c>
      <c r="I1527" s="240">
        <v>0</v>
      </c>
      <c r="J1527" s="240">
        <v>0.155</v>
      </c>
      <c r="K1527" s="240">
        <v>0</v>
      </c>
      <c r="L1527" s="240">
        <v>0</v>
      </c>
      <c r="M1527" s="240">
        <v>0</v>
      </c>
      <c r="N1527" s="240">
        <v>0</v>
      </c>
      <c r="O1527" s="240">
        <v>7.3999999999999996E-2</v>
      </c>
      <c r="P1527" s="240">
        <v>1.58</v>
      </c>
      <c r="Q1527" s="240">
        <v>5.4560000000000004</v>
      </c>
      <c r="R1527" s="240">
        <v>19.172999999999998</v>
      </c>
      <c r="S1527" s="240">
        <v>47.701999999999998</v>
      </c>
      <c r="T1527" s="240">
        <v>44.468000000000103</v>
      </c>
      <c r="U1527" s="240">
        <v>14.726000000000001</v>
      </c>
      <c r="V1527" s="240">
        <v>8.8499999999999908</v>
      </c>
      <c r="W1527" s="240">
        <v>1.3939999999999999</v>
      </c>
      <c r="X1527" s="240">
        <v>1.8939999999999999</v>
      </c>
      <c r="Y1527" s="240">
        <v>0.82599999999999996</v>
      </c>
      <c r="Z1527" s="240">
        <v>0.56499999999999995</v>
      </c>
      <c r="AA1527" s="248">
        <v>1.7649999999999999</v>
      </c>
      <c r="AB1527" s="93"/>
    </row>
    <row r="1528" spans="1:28" ht="19.5" customHeight="1" x14ac:dyDescent="0.15">
      <c r="A1528" s="194"/>
      <c r="B1528" s="198" t="s">
        <v>65</v>
      </c>
      <c r="C1528" s="198" t="s">
        <v>159</v>
      </c>
      <c r="D1528" s="189" t="s">
        <v>160</v>
      </c>
      <c r="E1528" s="189" t="s">
        <v>184</v>
      </c>
      <c r="F1528" s="240">
        <v>19.149999999999999</v>
      </c>
      <c r="G1528" s="240">
        <v>0</v>
      </c>
      <c r="H1528" s="240">
        <v>0</v>
      </c>
      <c r="I1528" s="240">
        <v>0</v>
      </c>
      <c r="J1528" s="240">
        <v>0</v>
      </c>
      <c r="K1528" s="240">
        <v>0</v>
      </c>
      <c r="L1528" s="240">
        <v>0</v>
      </c>
      <c r="M1528" s="240">
        <v>0</v>
      </c>
      <c r="N1528" s="240">
        <v>0</v>
      </c>
      <c r="O1528" s="240">
        <v>0</v>
      </c>
      <c r="P1528" s="240">
        <v>0</v>
      </c>
      <c r="Q1528" s="240">
        <v>0</v>
      </c>
      <c r="R1528" s="240">
        <v>0</v>
      </c>
      <c r="S1528" s="240">
        <v>1.54</v>
      </c>
      <c r="T1528" s="240">
        <v>17.36</v>
      </c>
      <c r="U1528" s="240">
        <v>0.25</v>
      </c>
      <c r="V1528" s="240">
        <v>0</v>
      </c>
      <c r="W1528" s="240">
        <v>0</v>
      </c>
      <c r="X1528" s="240">
        <v>0</v>
      </c>
      <c r="Y1528" s="240">
        <v>0</v>
      </c>
      <c r="Z1528" s="240">
        <v>0</v>
      </c>
      <c r="AA1528" s="248">
        <v>0</v>
      </c>
      <c r="AB1528" s="93"/>
    </row>
    <row r="1529" spans="1:28" ht="19.5" customHeight="1" x14ac:dyDescent="0.15">
      <c r="A1529" s="194"/>
      <c r="B1529" s="198"/>
      <c r="C1529" s="198"/>
      <c r="D1529" s="198"/>
      <c r="E1529" s="189" t="s">
        <v>150</v>
      </c>
      <c r="F1529" s="240">
        <v>4.7729999999999997</v>
      </c>
      <c r="G1529" s="240">
        <v>0</v>
      </c>
      <c r="H1529" s="240">
        <v>0</v>
      </c>
      <c r="I1529" s="240">
        <v>0</v>
      </c>
      <c r="J1529" s="240">
        <v>0</v>
      </c>
      <c r="K1529" s="240">
        <v>0</v>
      </c>
      <c r="L1529" s="240">
        <v>0</v>
      </c>
      <c r="M1529" s="240">
        <v>0</v>
      </c>
      <c r="N1529" s="240">
        <v>0</v>
      </c>
      <c r="O1529" s="240">
        <v>0</v>
      </c>
      <c r="P1529" s="240">
        <v>0</v>
      </c>
      <c r="Q1529" s="240">
        <v>0</v>
      </c>
      <c r="R1529" s="240">
        <v>0</v>
      </c>
      <c r="S1529" s="240">
        <v>0.36899999999999999</v>
      </c>
      <c r="T1529" s="240">
        <v>4.3390000000000004</v>
      </c>
      <c r="U1529" s="240">
        <v>6.5000000000000002E-2</v>
      </c>
      <c r="V1529" s="240">
        <v>0</v>
      </c>
      <c r="W1529" s="240">
        <v>0</v>
      </c>
      <c r="X1529" s="240">
        <v>0</v>
      </c>
      <c r="Y1529" s="240">
        <v>0</v>
      </c>
      <c r="Z1529" s="240">
        <v>0</v>
      </c>
      <c r="AA1529" s="248">
        <v>0</v>
      </c>
      <c r="AB1529" s="93"/>
    </row>
    <row r="1530" spans="1:28" ht="19.5" customHeight="1" x14ac:dyDescent="0.15">
      <c r="A1530" s="194" t="s">
        <v>85</v>
      </c>
      <c r="B1530" s="198"/>
      <c r="C1530" s="198"/>
      <c r="D1530" s="189" t="s">
        <v>166</v>
      </c>
      <c r="E1530" s="189" t="s">
        <v>184</v>
      </c>
      <c r="F1530" s="240">
        <v>8.8800000000000008</v>
      </c>
      <c r="G1530" s="240">
        <v>0</v>
      </c>
      <c r="H1530" s="240">
        <v>0</v>
      </c>
      <c r="I1530" s="240">
        <v>0</v>
      </c>
      <c r="J1530" s="240">
        <v>0</v>
      </c>
      <c r="K1530" s="240">
        <v>0</v>
      </c>
      <c r="L1530" s="240">
        <v>0</v>
      </c>
      <c r="M1530" s="240">
        <v>0</v>
      </c>
      <c r="N1530" s="240">
        <v>0</v>
      </c>
      <c r="O1530" s="240">
        <v>0</v>
      </c>
      <c r="P1530" s="240">
        <v>0</v>
      </c>
      <c r="Q1530" s="240">
        <v>0</v>
      </c>
      <c r="R1530" s="240">
        <v>0</v>
      </c>
      <c r="S1530" s="240">
        <v>0</v>
      </c>
      <c r="T1530" s="240">
        <v>0</v>
      </c>
      <c r="U1530" s="240">
        <v>0</v>
      </c>
      <c r="V1530" s="240">
        <v>0</v>
      </c>
      <c r="W1530" s="240">
        <v>0</v>
      </c>
      <c r="X1530" s="240">
        <v>0</v>
      </c>
      <c r="Y1530" s="240">
        <v>0</v>
      </c>
      <c r="Z1530" s="240">
        <v>0.42</v>
      </c>
      <c r="AA1530" s="248">
        <v>8.4600000000000009</v>
      </c>
      <c r="AB1530" s="93"/>
    </row>
    <row r="1531" spans="1:28" ht="19.5" customHeight="1" x14ac:dyDescent="0.15">
      <c r="A1531" s="194"/>
      <c r="B1531" s="198"/>
      <c r="C1531" s="198" t="s">
        <v>162</v>
      </c>
      <c r="D1531" s="198"/>
      <c r="E1531" s="189" t="s">
        <v>150</v>
      </c>
      <c r="F1531" s="240">
        <v>2.548</v>
      </c>
      <c r="G1531" s="240">
        <v>0</v>
      </c>
      <c r="H1531" s="240">
        <v>0</v>
      </c>
      <c r="I1531" s="240">
        <v>0</v>
      </c>
      <c r="J1531" s="240">
        <v>0</v>
      </c>
      <c r="K1531" s="240">
        <v>0</v>
      </c>
      <c r="L1531" s="240">
        <v>0</v>
      </c>
      <c r="M1531" s="240">
        <v>0</v>
      </c>
      <c r="N1531" s="240">
        <v>0</v>
      </c>
      <c r="O1531" s="240">
        <v>0</v>
      </c>
      <c r="P1531" s="240">
        <v>0</v>
      </c>
      <c r="Q1531" s="240">
        <v>0</v>
      </c>
      <c r="R1531" s="240">
        <v>0</v>
      </c>
      <c r="S1531" s="240">
        <v>0</v>
      </c>
      <c r="T1531" s="240">
        <v>0</v>
      </c>
      <c r="U1531" s="240">
        <v>0</v>
      </c>
      <c r="V1531" s="240">
        <v>0</v>
      </c>
      <c r="W1531" s="240">
        <v>0</v>
      </c>
      <c r="X1531" s="240">
        <v>0</v>
      </c>
      <c r="Y1531" s="240">
        <v>0</v>
      </c>
      <c r="Z1531" s="240">
        <v>0.122</v>
      </c>
      <c r="AA1531" s="248">
        <v>2.4260000000000002</v>
      </c>
      <c r="AB1531" s="93"/>
    </row>
    <row r="1532" spans="1:28" ht="19.5" customHeight="1" x14ac:dyDescent="0.15">
      <c r="A1532" s="194"/>
      <c r="B1532" s="198" t="s">
        <v>20</v>
      </c>
      <c r="C1532" s="198"/>
      <c r="D1532" s="189" t="s">
        <v>164</v>
      </c>
      <c r="E1532" s="189" t="s">
        <v>184</v>
      </c>
      <c r="F1532" s="240">
        <v>0</v>
      </c>
      <c r="G1532" s="240">
        <v>0</v>
      </c>
      <c r="H1532" s="240">
        <v>0</v>
      </c>
      <c r="I1532" s="240">
        <v>0</v>
      </c>
      <c r="J1532" s="240">
        <v>0</v>
      </c>
      <c r="K1532" s="240">
        <v>0</v>
      </c>
      <c r="L1532" s="240">
        <v>0</v>
      </c>
      <c r="M1532" s="240">
        <v>0</v>
      </c>
      <c r="N1532" s="240">
        <v>0</v>
      </c>
      <c r="O1532" s="240">
        <v>0</v>
      </c>
      <c r="P1532" s="240">
        <v>0</v>
      </c>
      <c r="Q1532" s="240">
        <v>0</v>
      </c>
      <c r="R1532" s="240">
        <v>0</v>
      </c>
      <c r="S1532" s="240">
        <v>0</v>
      </c>
      <c r="T1532" s="240">
        <v>0</v>
      </c>
      <c r="U1532" s="240">
        <v>0</v>
      </c>
      <c r="V1532" s="240">
        <v>0</v>
      </c>
      <c r="W1532" s="240">
        <v>0</v>
      </c>
      <c r="X1532" s="240">
        <v>0</v>
      </c>
      <c r="Y1532" s="240">
        <v>0</v>
      </c>
      <c r="Z1532" s="240">
        <v>0</v>
      </c>
      <c r="AA1532" s="248">
        <v>0</v>
      </c>
      <c r="AB1532" s="93"/>
    </row>
    <row r="1533" spans="1:28" ht="19.5" customHeight="1" x14ac:dyDescent="0.15">
      <c r="A1533" s="194"/>
      <c r="B1533" s="198"/>
      <c r="C1533" s="198"/>
      <c r="D1533" s="198"/>
      <c r="E1533" s="189" t="s">
        <v>150</v>
      </c>
      <c r="F1533" s="240">
        <v>0</v>
      </c>
      <c r="G1533" s="240">
        <v>0</v>
      </c>
      <c r="H1533" s="240">
        <v>0</v>
      </c>
      <c r="I1533" s="240">
        <v>0</v>
      </c>
      <c r="J1533" s="240">
        <v>0</v>
      </c>
      <c r="K1533" s="240">
        <v>0</v>
      </c>
      <c r="L1533" s="240">
        <v>0</v>
      </c>
      <c r="M1533" s="240">
        <v>0</v>
      </c>
      <c r="N1533" s="240">
        <v>0</v>
      </c>
      <c r="O1533" s="240">
        <v>0</v>
      </c>
      <c r="P1533" s="240">
        <v>0</v>
      </c>
      <c r="Q1533" s="240">
        <v>0</v>
      </c>
      <c r="R1533" s="240">
        <v>0</v>
      </c>
      <c r="S1533" s="240">
        <v>0</v>
      </c>
      <c r="T1533" s="240">
        <v>0</v>
      </c>
      <c r="U1533" s="240">
        <v>0</v>
      </c>
      <c r="V1533" s="240">
        <v>0</v>
      </c>
      <c r="W1533" s="240">
        <v>0</v>
      </c>
      <c r="X1533" s="240">
        <v>0</v>
      </c>
      <c r="Y1533" s="240">
        <v>0</v>
      </c>
      <c r="Z1533" s="240">
        <v>0</v>
      </c>
      <c r="AA1533" s="248">
        <v>0</v>
      </c>
      <c r="AB1533" s="93"/>
    </row>
    <row r="1534" spans="1:28" ht="19.5" customHeight="1" x14ac:dyDescent="0.15">
      <c r="A1534" s="194"/>
      <c r="B1534" s="197"/>
      <c r="C1534" s="193" t="s">
        <v>165</v>
      </c>
      <c r="D1534" s="188"/>
      <c r="E1534" s="189" t="s">
        <v>184</v>
      </c>
      <c r="F1534" s="240">
        <v>3753.44</v>
      </c>
      <c r="G1534" s="240">
        <v>11.86</v>
      </c>
      <c r="H1534" s="240">
        <v>138.65</v>
      </c>
      <c r="I1534" s="240">
        <v>13.03</v>
      </c>
      <c r="J1534" s="240">
        <v>34.369999999999997</v>
      </c>
      <c r="K1534" s="240">
        <v>36.86</v>
      </c>
      <c r="L1534" s="240">
        <v>17.32</v>
      </c>
      <c r="M1534" s="240">
        <v>43.36</v>
      </c>
      <c r="N1534" s="240">
        <v>51.5</v>
      </c>
      <c r="O1534" s="240">
        <v>41.53</v>
      </c>
      <c r="P1534" s="240">
        <v>112.86</v>
      </c>
      <c r="Q1534" s="240">
        <v>258.19</v>
      </c>
      <c r="R1534" s="240">
        <v>437.34</v>
      </c>
      <c r="S1534" s="240">
        <v>607.6</v>
      </c>
      <c r="T1534" s="240">
        <v>1108.03</v>
      </c>
      <c r="U1534" s="240">
        <v>537.27</v>
      </c>
      <c r="V1534" s="240">
        <v>210.21</v>
      </c>
      <c r="W1534" s="240">
        <v>40.340000000000003</v>
      </c>
      <c r="X1534" s="240">
        <v>25.58</v>
      </c>
      <c r="Y1534" s="240">
        <v>1.1100000000000001</v>
      </c>
      <c r="Z1534" s="240">
        <v>0.11</v>
      </c>
      <c r="AA1534" s="248">
        <v>26.32</v>
      </c>
      <c r="AB1534" s="93"/>
    </row>
    <row r="1535" spans="1:28" ht="19.5" customHeight="1" thickBot="1" x14ac:dyDescent="0.2">
      <c r="A1535" s="199"/>
      <c r="B1535" s="200"/>
      <c r="C1535" s="200"/>
      <c r="D1535" s="201"/>
      <c r="E1535" s="202" t="s">
        <v>150</v>
      </c>
      <c r="F1535" s="240">
        <v>510.26700000000102</v>
      </c>
      <c r="G1535" s="251">
        <v>0</v>
      </c>
      <c r="H1535" s="250">
        <v>1.401</v>
      </c>
      <c r="I1535" s="250">
        <v>0.32800000000000001</v>
      </c>
      <c r="J1535" s="250">
        <v>1.7290000000000001</v>
      </c>
      <c r="K1535" s="250">
        <v>2.5840000000000001</v>
      </c>
      <c r="L1535" s="250">
        <v>1.5629999999999999</v>
      </c>
      <c r="M1535" s="250">
        <v>4.3319999999999999</v>
      </c>
      <c r="N1535" s="250">
        <v>5.67</v>
      </c>
      <c r="O1535" s="250">
        <v>4.9889999999999999</v>
      </c>
      <c r="P1535" s="250">
        <v>14.680999999999999</v>
      </c>
      <c r="Q1535" s="250">
        <v>36.147999999999897</v>
      </c>
      <c r="R1535" s="250">
        <v>63.436</v>
      </c>
      <c r="S1535" s="250">
        <v>88.147000000000403</v>
      </c>
      <c r="T1535" s="250">
        <v>161.87900000000101</v>
      </c>
      <c r="U1535" s="250">
        <v>79.017000000000294</v>
      </c>
      <c r="V1535" s="250">
        <v>30.873999999999999</v>
      </c>
      <c r="W1535" s="250">
        <v>5.9279999999999999</v>
      </c>
      <c r="X1535" s="250">
        <v>3.76</v>
      </c>
      <c r="Y1535" s="250">
        <v>0.16300000000000001</v>
      </c>
      <c r="Z1535" s="250">
        <v>1.6E-2</v>
      </c>
      <c r="AA1535" s="249">
        <v>3.6219999999999999</v>
      </c>
      <c r="AB1535" s="93"/>
    </row>
    <row r="1536" spans="1:28" ht="19.5" customHeight="1" x14ac:dyDescent="0.15">
      <c r="A1536" s="372" t="s">
        <v>119</v>
      </c>
      <c r="B1536" s="375" t="s">
        <v>120</v>
      </c>
      <c r="C1536" s="376"/>
      <c r="D1536" s="377"/>
      <c r="E1536" s="198" t="s">
        <v>184</v>
      </c>
      <c r="F1536" s="248">
        <v>227.63</v>
      </c>
    </row>
    <row r="1537" spans="1:28" ht="19.5" customHeight="1" x14ac:dyDescent="0.15">
      <c r="A1537" s="373"/>
      <c r="B1537" s="378" t="s">
        <v>206</v>
      </c>
      <c r="C1537" s="379"/>
      <c r="D1537" s="380"/>
      <c r="E1537" s="189" t="s">
        <v>184</v>
      </c>
      <c r="F1537" s="248">
        <v>153.31</v>
      </c>
    </row>
    <row r="1538" spans="1:28" ht="19.5" customHeight="1" x14ac:dyDescent="0.15">
      <c r="A1538" s="374"/>
      <c r="B1538" s="378" t="s">
        <v>207</v>
      </c>
      <c r="C1538" s="379"/>
      <c r="D1538" s="380"/>
      <c r="E1538" s="189" t="s">
        <v>184</v>
      </c>
      <c r="F1538" s="248">
        <v>74.319999999999993</v>
      </c>
    </row>
    <row r="1539" spans="1:28" ht="19.5" customHeight="1" thickBot="1" x14ac:dyDescent="0.2">
      <c r="A1539" s="381" t="s">
        <v>205</v>
      </c>
      <c r="B1539" s="382"/>
      <c r="C1539" s="382"/>
      <c r="D1539" s="383"/>
      <c r="E1539" s="203" t="s">
        <v>184</v>
      </c>
      <c r="F1539" s="247">
        <v>0</v>
      </c>
    </row>
    <row r="1541" spans="1:28" ht="19.5" customHeight="1" x14ac:dyDescent="0.15">
      <c r="A1541" s="88" t="s">
        <v>387</v>
      </c>
      <c r="F1541" s="261" t="s">
        <v>509</v>
      </c>
    </row>
    <row r="1542" spans="1:28" ht="19.5" customHeight="1" thickBot="1" x14ac:dyDescent="0.2">
      <c r="A1542" s="369" t="s">
        <v>28</v>
      </c>
      <c r="B1542" s="371"/>
      <c r="C1542" s="371"/>
      <c r="D1542" s="371"/>
      <c r="E1542" s="371"/>
      <c r="F1542" s="371"/>
      <c r="G1542" s="371"/>
      <c r="H1542" s="371"/>
      <c r="I1542" s="371"/>
      <c r="J1542" s="371"/>
      <c r="K1542" s="371"/>
      <c r="L1542" s="371"/>
      <c r="M1542" s="371"/>
      <c r="N1542" s="371"/>
      <c r="O1542" s="371"/>
      <c r="P1542" s="371"/>
      <c r="Q1542" s="371"/>
      <c r="R1542" s="371"/>
      <c r="S1542" s="371"/>
      <c r="T1542" s="371"/>
      <c r="U1542" s="371"/>
      <c r="V1542" s="371"/>
      <c r="W1542" s="371"/>
      <c r="X1542" s="371"/>
      <c r="Y1542" s="371"/>
      <c r="Z1542" s="371"/>
      <c r="AA1542" s="371"/>
    </row>
    <row r="1543" spans="1:28" ht="19.5" customHeight="1" x14ac:dyDescent="0.15">
      <c r="A1543" s="185" t="s">
        <v>180</v>
      </c>
      <c r="B1543" s="186"/>
      <c r="C1543" s="186"/>
      <c r="D1543" s="186"/>
      <c r="E1543" s="186"/>
      <c r="F1543" s="90" t="s">
        <v>181</v>
      </c>
      <c r="G1543" s="91"/>
      <c r="H1543" s="91"/>
      <c r="I1543" s="91"/>
      <c r="J1543" s="91"/>
      <c r="K1543" s="91"/>
      <c r="L1543" s="91"/>
      <c r="M1543" s="91"/>
      <c r="N1543" s="91"/>
      <c r="O1543" s="91"/>
      <c r="P1543" s="91"/>
      <c r="Q1543" s="260"/>
      <c r="R1543" s="92"/>
      <c r="S1543" s="91"/>
      <c r="T1543" s="91"/>
      <c r="U1543" s="91"/>
      <c r="V1543" s="91"/>
      <c r="W1543" s="91"/>
      <c r="X1543" s="91"/>
      <c r="Y1543" s="91"/>
      <c r="Z1543" s="91"/>
      <c r="AA1543" s="259" t="s">
        <v>182</v>
      </c>
      <c r="AB1543" s="93"/>
    </row>
    <row r="1544" spans="1:28" ht="19.5" customHeight="1" x14ac:dyDescent="0.15">
      <c r="A1544" s="187" t="s">
        <v>183</v>
      </c>
      <c r="B1544" s="188"/>
      <c r="C1544" s="188"/>
      <c r="D1544" s="188"/>
      <c r="E1544" s="189" t="s">
        <v>184</v>
      </c>
      <c r="F1544" s="240">
        <v>5663.14</v>
      </c>
      <c r="G1544" s="256" t="s">
        <v>185</v>
      </c>
      <c r="H1544" s="256" t="s">
        <v>186</v>
      </c>
      <c r="I1544" s="256" t="s">
        <v>187</v>
      </c>
      <c r="J1544" s="256" t="s">
        <v>188</v>
      </c>
      <c r="K1544" s="256" t="s">
        <v>228</v>
      </c>
      <c r="L1544" s="256" t="s">
        <v>229</v>
      </c>
      <c r="M1544" s="256" t="s">
        <v>230</v>
      </c>
      <c r="N1544" s="256" t="s">
        <v>231</v>
      </c>
      <c r="O1544" s="256" t="s">
        <v>232</v>
      </c>
      <c r="P1544" s="256" t="s">
        <v>233</v>
      </c>
      <c r="Q1544" s="258" t="s">
        <v>234</v>
      </c>
      <c r="R1544" s="257" t="s">
        <v>235</v>
      </c>
      <c r="S1544" s="256" t="s">
        <v>236</v>
      </c>
      <c r="T1544" s="256" t="s">
        <v>237</v>
      </c>
      <c r="U1544" s="256" t="s">
        <v>238</v>
      </c>
      <c r="V1544" s="256" t="s">
        <v>239</v>
      </c>
      <c r="W1544" s="256" t="s">
        <v>42</v>
      </c>
      <c r="X1544" s="256" t="s">
        <v>147</v>
      </c>
      <c r="Y1544" s="256" t="s">
        <v>148</v>
      </c>
      <c r="Z1544" s="256" t="s">
        <v>149</v>
      </c>
      <c r="AA1544" s="253"/>
      <c r="AB1544" s="93"/>
    </row>
    <row r="1545" spans="1:28" ht="19.5" customHeight="1" x14ac:dyDescent="0.15">
      <c r="A1545" s="190"/>
      <c r="B1545" s="191"/>
      <c r="C1545" s="191"/>
      <c r="D1545" s="191"/>
      <c r="E1545" s="189" t="s">
        <v>150</v>
      </c>
      <c r="F1545" s="240">
        <v>1264.8330000000001</v>
      </c>
      <c r="G1545" s="254"/>
      <c r="H1545" s="254"/>
      <c r="I1545" s="254"/>
      <c r="J1545" s="254"/>
      <c r="K1545" s="254"/>
      <c r="L1545" s="254"/>
      <c r="M1545" s="254"/>
      <c r="N1545" s="254"/>
      <c r="O1545" s="254"/>
      <c r="P1545" s="254"/>
      <c r="Q1545" s="255"/>
      <c r="R1545" s="94"/>
      <c r="S1545" s="254"/>
      <c r="T1545" s="254"/>
      <c r="U1545" s="254"/>
      <c r="V1545" s="254"/>
      <c r="W1545" s="254"/>
      <c r="X1545" s="254"/>
      <c r="Y1545" s="254"/>
      <c r="Z1545" s="254"/>
      <c r="AA1545" s="253" t="s">
        <v>151</v>
      </c>
      <c r="AB1545" s="93"/>
    </row>
    <row r="1546" spans="1:28" ht="19.5" customHeight="1" x14ac:dyDescent="0.15">
      <c r="A1546" s="192"/>
      <c r="B1546" s="193" t="s">
        <v>152</v>
      </c>
      <c r="C1546" s="188"/>
      <c r="D1546" s="188"/>
      <c r="E1546" s="189" t="s">
        <v>184</v>
      </c>
      <c r="F1546" s="240">
        <v>5568.37</v>
      </c>
      <c r="G1546" s="240">
        <v>1.02</v>
      </c>
      <c r="H1546" s="240">
        <v>81.63</v>
      </c>
      <c r="I1546" s="240">
        <v>127.82</v>
      </c>
      <c r="J1546" s="240">
        <v>108.87</v>
      </c>
      <c r="K1546" s="240">
        <v>78.650000000000006</v>
      </c>
      <c r="L1546" s="240">
        <v>76.680000000000007</v>
      </c>
      <c r="M1546" s="240">
        <v>169.29</v>
      </c>
      <c r="N1546" s="240">
        <v>210.08</v>
      </c>
      <c r="O1546" s="240">
        <v>328.52</v>
      </c>
      <c r="P1546" s="240">
        <v>423.03</v>
      </c>
      <c r="Q1546" s="240">
        <v>391.62</v>
      </c>
      <c r="R1546" s="240">
        <v>808.21</v>
      </c>
      <c r="S1546" s="240">
        <v>902.49</v>
      </c>
      <c r="T1546" s="240">
        <v>796.14</v>
      </c>
      <c r="U1546" s="240">
        <v>517.69000000000005</v>
      </c>
      <c r="V1546" s="240">
        <v>278.52</v>
      </c>
      <c r="W1546" s="240">
        <v>91.85</v>
      </c>
      <c r="X1546" s="240">
        <v>53.87</v>
      </c>
      <c r="Y1546" s="240">
        <v>18.32</v>
      </c>
      <c r="Z1546" s="240">
        <v>92.31</v>
      </c>
      <c r="AA1546" s="248">
        <v>11.76</v>
      </c>
      <c r="AB1546" s="93"/>
    </row>
    <row r="1547" spans="1:28" ht="19.5" customHeight="1" x14ac:dyDescent="0.15">
      <c r="A1547" s="194"/>
      <c r="B1547" s="195"/>
      <c r="C1547" s="191"/>
      <c r="D1547" s="191"/>
      <c r="E1547" s="189" t="s">
        <v>150</v>
      </c>
      <c r="F1547" s="240">
        <v>1264.8330000000001</v>
      </c>
      <c r="G1547" s="240">
        <v>0</v>
      </c>
      <c r="H1547" s="240">
        <v>0.78100000000000003</v>
      </c>
      <c r="I1547" s="240">
        <v>3.7739999999999898</v>
      </c>
      <c r="J1547" s="240">
        <v>4.8460000000000001</v>
      </c>
      <c r="K1547" s="240">
        <v>8.3290000000000006</v>
      </c>
      <c r="L1547" s="240">
        <v>13.423999999999999</v>
      </c>
      <c r="M1547" s="240">
        <v>39.305999999999997</v>
      </c>
      <c r="N1547" s="240">
        <v>56.835000000000001</v>
      </c>
      <c r="O1547" s="240">
        <v>102.583</v>
      </c>
      <c r="P1547" s="240">
        <v>131.01400000000001</v>
      </c>
      <c r="Q1547" s="240">
        <v>115.041</v>
      </c>
      <c r="R1547" s="240">
        <v>201.09899999999999</v>
      </c>
      <c r="S1547" s="240">
        <v>218.73699999999999</v>
      </c>
      <c r="T1547" s="240">
        <v>163.065</v>
      </c>
      <c r="U1547" s="240">
        <v>101.197</v>
      </c>
      <c r="V1547" s="240">
        <v>57.323</v>
      </c>
      <c r="W1547" s="240">
        <v>17.943999999999999</v>
      </c>
      <c r="X1547" s="240">
        <v>9.7579999999999796</v>
      </c>
      <c r="Y1547" s="240">
        <v>2.96</v>
      </c>
      <c r="Z1547" s="240">
        <v>14.532999999999999</v>
      </c>
      <c r="AA1547" s="248">
        <v>2.2839999999999998</v>
      </c>
      <c r="AB1547" s="93"/>
    </row>
    <row r="1548" spans="1:28" ht="19.5" customHeight="1" x14ac:dyDescent="0.15">
      <c r="A1548" s="194"/>
      <c r="B1548" s="196"/>
      <c r="C1548" s="193" t="s">
        <v>152</v>
      </c>
      <c r="D1548" s="188"/>
      <c r="E1548" s="189" t="s">
        <v>184</v>
      </c>
      <c r="F1548" s="240">
        <v>2712.16</v>
      </c>
      <c r="G1548" s="240">
        <v>1</v>
      </c>
      <c r="H1548" s="240">
        <v>3.58</v>
      </c>
      <c r="I1548" s="240">
        <v>12.08</v>
      </c>
      <c r="J1548" s="240">
        <v>70.66</v>
      </c>
      <c r="K1548" s="240">
        <v>49.31</v>
      </c>
      <c r="L1548" s="240">
        <v>57.67</v>
      </c>
      <c r="M1548" s="240">
        <v>150.71</v>
      </c>
      <c r="N1548" s="240">
        <v>189.39</v>
      </c>
      <c r="O1548" s="240">
        <v>317.02</v>
      </c>
      <c r="P1548" s="240">
        <v>382.69</v>
      </c>
      <c r="Q1548" s="240">
        <v>288.86</v>
      </c>
      <c r="R1548" s="240">
        <v>412.67</v>
      </c>
      <c r="S1548" s="240">
        <v>412.64</v>
      </c>
      <c r="T1548" s="240">
        <v>188.61</v>
      </c>
      <c r="U1548" s="240">
        <v>84.87</v>
      </c>
      <c r="V1548" s="240">
        <v>59.66</v>
      </c>
      <c r="W1548" s="240">
        <v>16.73</v>
      </c>
      <c r="X1548" s="240">
        <v>7.45</v>
      </c>
      <c r="Y1548" s="240">
        <v>0.84</v>
      </c>
      <c r="Z1548" s="240">
        <v>3.63</v>
      </c>
      <c r="AA1548" s="248">
        <v>2.09</v>
      </c>
      <c r="AB1548" s="93"/>
    </row>
    <row r="1549" spans="1:28" ht="19.5" customHeight="1" x14ac:dyDescent="0.15">
      <c r="A1549" s="194"/>
      <c r="B1549" s="197"/>
      <c r="C1549" s="197"/>
      <c r="D1549" s="191"/>
      <c r="E1549" s="189" t="s">
        <v>150</v>
      </c>
      <c r="F1549" s="240">
        <v>869.19</v>
      </c>
      <c r="G1549" s="240">
        <v>0</v>
      </c>
      <c r="H1549" s="240">
        <v>1E-3</v>
      </c>
      <c r="I1549" s="240">
        <v>0.83599999999999997</v>
      </c>
      <c r="J1549" s="240">
        <v>2.9140000000000001</v>
      </c>
      <c r="K1549" s="240">
        <v>6.27</v>
      </c>
      <c r="L1549" s="240">
        <v>11.712</v>
      </c>
      <c r="M1549" s="240">
        <v>37.448</v>
      </c>
      <c r="N1549" s="240">
        <v>54.558</v>
      </c>
      <c r="O1549" s="240">
        <v>101.20099999999999</v>
      </c>
      <c r="P1549" s="240">
        <v>125.619</v>
      </c>
      <c r="Q1549" s="240">
        <v>100.46899999999999</v>
      </c>
      <c r="R1549" s="240">
        <v>142.078</v>
      </c>
      <c r="S1549" s="240">
        <v>145.69900000000001</v>
      </c>
      <c r="T1549" s="240">
        <v>69.311999999999898</v>
      </c>
      <c r="U1549" s="240">
        <v>34.540999999999997</v>
      </c>
      <c r="V1549" s="240">
        <v>23.916</v>
      </c>
      <c r="W1549" s="240">
        <v>6.8630000000000004</v>
      </c>
      <c r="X1549" s="240">
        <v>3.0539999999999998</v>
      </c>
      <c r="Y1549" s="240">
        <v>0.34499999999999997</v>
      </c>
      <c r="Z1549" s="240">
        <v>1.492</v>
      </c>
      <c r="AA1549" s="248">
        <v>0.86199999999999999</v>
      </c>
      <c r="AB1549" s="93"/>
    </row>
    <row r="1550" spans="1:28" ht="19.5" customHeight="1" x14ac:dyDescent="0.15">
      <c r="A1550" s="194"/>
      <c r="B1550" s="198"/>
      <c r="C1550" s="189"/>
      <c r="D1550" s="189" t="s">
        <v>153</v>
      </c>
      <c r="E1550" s="189" t="s">
        <v>184</v>
      </c>
      <c r="F1550" s="240">
        <v>2705.37</v>
      </c>
      <c r="G1550" s="240">
        <v>1</v>
      </c>
      <c r="H1550" s="240">
        <v>3.48</v>
      </c>
      <c r="I1550" s="240">
        <v>11.83</v>
      </c>
      <c r="J1550" s="240">
        <v>70.66</v>
      </c>
      <c r="K1550" s="240">
        <v>46.7</v>
      </c>
      <c r="L1550" s="240">
        <v>56.99</v>
      </c>
      <c r="M1550" s="240">
        <v>150.56</v>
      </c>
      <c r="N1550" s="240">
        <v>187.12</v>
      </c>
      <c r="O1550" s="240">
        <v>316.77999999999997</v>
      </c>
      <c r="P1550" s="240">
        <v>382.69</v>
      </c>
      <c r="Q1550" s="240">
        <v>288.86</v>
      </c>
      <c r="R1550" s="240">
        <v>412.18</v>
      </c>
      <c r="S1550" s="240">
        <v>412.64</v>
      </c>
      <c r="T1550" s="240">
        <v>188.61</v>
      </c>
      <c r="U1550" s="240">
        <v>84.87</v>
      </c>
      <c r="V1550" s="240">
        <v>59.66</v>
      </c>
      <c r="W1550" s="240">
        <v>16.73</v>
      </c>
      <c r="X1550" s="240">
        <v>7.45</v>
      </c>
      <c r="Y1550" s="240">
        <v>0.84</v>
      </c>
      <c r="Z1550" s="240">
        <v>3.63</v>
      </c>
      <c r="AA1550" s="248">
        <v>2.09</v>
      </c>
      <c r="AB1550" s="93"/>
    </row>
    <row r="1551" spans="1:28" ht="19.5" customHeight="1" x14ac:dyDescent="0.15">
      <c r="A1551" s="194"/>
      <c r="B1551" s="198" t="s">
        <v>154</v>
      </c>
      <c r="C1551" s="198"/>
      <c r="D1551" s="198"/>
      <c r="E1551" s="189" t="s">
        <v>150</v>
      </c>
      <c r="F1551" s="240">
        <v>868.43499999999995</v>
      </c>
      <c r="G1551" s="240">
        <v>0</v>
      </c>
      <c r="H1551" s="240">
        <v>0</v>
      </c>
      <c r="I1551" s="240">
        <v>0.83</v>
      </c>
      <c r="J1551" s="240">
        <v>2.9140000000000001</v>
      </c>
      <c r="K1551" s="240">
        <v>6.0869999999999997</v>
      </c>
      <c r="L1551" s="240">
        <v>11.618</v>
      </c>
      <c r="M1551" s="240">
        <v>37.433</v>
      </c>
      <c r="N1551" s="240">
        <v>54.192999999999998</v>
      </c>
      <c r="O1551" s="240">
        <v>101.16</v>
      </c>
      <c r="P1551" s="240">
        <v>125.619</v>
      </c>
      <c r="Q1551" s="240">
        <v>100.46899999999999</v>
      </c>
      <c r="R1551" s="240">
        <v>142.02799999999999</v>
      </c>
      <c r="S1551" s="240">
        <v>145.69900000000001</v>
      </c>
      <c r="T1551" s="240">
        <v>69.311999999999898</v>
      </c>
      <c r="U1551" s="240">
        <v>34.540999999999997</v>
      </c>
      <c r="V1551" s="240">
        <v>23.916</v>
      </c>
      <c r="W1551" s="240">
        <v>6.8630000000000004</v>
      </c>
      <c r="X1551" s="240">
        <v>3.0539999999999998</v>
      </c>
      <c r="Y1551" s="240">
        <v>0.34499999999999997</v>
      </c>
      <c r="Z1551" s="240">
        <v>1.492</v>
      </c>
      <c r="AA1551" s="248">
        <v>0.86199999999999999</v>
      </c>
      <c r="AB1551" s="93"/>
    </row>
    <row r="1552" spans="1:28" ht="19.5" customHeight="1" x14ac:dyDescent="0.15">
      <c r="A1552" s="194" t="s">
        <v>155</v>
      </c>
      <c r="B1552" s="198"/>
      <c r="C1552" s="198" t="s">
        <v>10</v>
      </c>
      <c r="D1552" s="189" t="s">
        <v>156</v>
      </c>
      <c r="E1552" s="189" t="s">
        <v>184</v>
      </c>
      <c r="F1552" s="240">
        <v>2234.77</v>
      </c>
      <c r="G1552" s="240">
        <v>0</v>
      </c>
      <c r="H1552" s="240">
        <v>2.29</v>
      </c>
      <c r="I1552" s="240">
        <v>11.83</v>
      </c>
      <c r="J1552" s="240">
        <v>17.46</v>
      </c>
      <c r="K1552" s="240">
        <v>33.83</v>
      </c>
      <c r="L1552" s="240">
        <v>54.62</v>
      </c>
      <c r="M1552" s="240">
        <v>149.13</v>
      </c>
      <c r="N1552" s="240">
        <v>187.12</v>
      </c>
      <c r="O1552" s="240">
        <v>315.02999999999997</v>
      </c>
      <c r="P1552" s="240">
        <v>350.68</v>
      </c>
      <c r="Q1552" s="240">
        <v>234.24</v>
      </c>
      <c r="R1552" s="240">
        <v>295.12</v>
      </c>
      <c r="S1552" s="240">
        <v>277.79000000000002</v>
      </c>
      <c r="T1552" s="240">
        <v>135.19</v>
      </c>
      <c r="U1552" s="240">
        <v>82.61</v>
      </c>
      <c r="V1552" s="240">
        <v>57.09</v>
      </c>
      <c r="W1552" s="240">
        <v>16.73</v>
      </c>
      <c r="X1552" s="240">
        <v>7.45</v>
      </c>
      <c r="Y1552" s="240">
        <v>0.84</v>
      </c>
      <c r="Z1552" s="240">
        <v>3.63</v>
      </c>
      <c r="AA1552" s="248">
        <v>2.09</v>
      </c>
      <c r="AB1552" s="93"/>
    </row>
    <row r="1553" spans="1:28" ht="19.5" customHeight="1" x14ac:dyDescent="0.15">
      <c r="A1553" s="194"/>
      <c r="B1553" s="198"/>
      <c r="C1553" s="198"/>
      <c r="D1553" s="198"/>
      <c r="E1553" s="189" t="s">
        <v>150</v>
      </c>
      <c r="F1553" s="240">
        <v>761.928</v>
      </c>
      <c r="G1553" s="240">
        <v>0</v>
      </c>
      <c r="H1553" s="240">
        <v>0</v>
      </c>
      <c r="I1553" s="240">
        <v>0.83</v>
      </c>
      <c r="J1553" s="240">
        <v>2.0939999999999999</v>
      </c>
      <c r="K1553" s="240">
        <v>5.7530000000000001</v>
      </c>
      <c r="L1553" s="240">
        <v>11.47</v>
      </c>
      <c r="M1553" s="240">
        <v>37.317</v>
      </c>
      <c r="N1553" s="240">
        <v>54.192999999999998</v>
      </c>
      <c r="O1553" s="240">
        <v>100.77200000000001</v>
      </c>
      <c r="P1553" s="240">
        <v>119.125</v>
      </c>
      <c r="Q1553" s="240">
        <v>86.686000000000007</v>
      </c>
      <c r="R1553" s="240">
        <v>111.708</v>
      </c>
      <c r="S1553" s="240">
        <v>108.381</v>
      </c>
      <c r="T1553" s="240">
        <v>53.962999999999901</v>
      </c>
      <c r="U1553" s="240">
        <v>33.874000000000002</v>
      </c>
      <c r="V1553" s="240">
        <v>23.146000000000001</v>
      </c>
      <c r="W1553" s="240">
        <v>6.8630000000000004</v>
      </c>
      <c r="X1553" s="240">
        <v>3.0539999999999998</v>
      </c>
      <c r="Y1553" s="240">
        <v>0.34499999999999997</v>
      </c>
      <c r="Z1553" s="240">
        <v>1.492</v>
      </c>
      <c r="AA1553" s="248">
        <v>0.86199999999999999</v>
      </c>
      <c r="AB1553" s="93"/>
    </row>
    <row r="1554" spans="1:28" ht="19.5" customHeight="1" x14ac:dyDescent="0.15">
      <c r="A1554" s="194"/>
      <c r="B1554" s="198"/>
      <c r="C1554" s="198"/>
      <c r="D1554" s="189" t="s">
        <v>157</v>
      </c>
      <c r="E1554" s="189" t="s">
        <v>184</v>
      </c>
      <c r="F1554" s="240">
        <v>83.87</v>
      </c>
      <c r="G1554" s="240">
        <v>0</v>
      </c>
      <c r="H1554" s="240">
        <v>0</v>
      </c>
      <c r="I1554" s="240">
        <v>0</v>
      </c>
      <c r="J1554" s="240">
        <v>0</v>
      </c>
      <c r="K1554" s="240">
        <v>0</v>
      </c>
      <c r="L1554" s="240">
        <v>0</v>
      </c>
      <c r="M1554" s="240">
        <v>0.4</v>
      </c>
      <c r="N1554" s="240">
        <v>0</v>
      </c>
      <c r="O1554" s="240">
        <v>0.28999999999999998</v>
      </c>
      <c r="P1554" s="240">
        <v>30.19</v>
      </c>
      <c r="Q1554" s="240">
        <v>10.39</v>
      </c>
      <c r="R1554" s="240">
        <v>29.48</v>
      </c>
      <c r="S1554" s="240">
        <v>10.97</v>
      </c>
      <c r="T1554" s="240">
        <v>2.08</v>
      </c>
      <c r="U1554" s="240">
        <v>7.0000000000000007E-2</v>
      </c>
      <c r="V1554" s="240">
        <v>0</v>
      </c>
      <c r="W1554" s="240">
        <v>0</v>
      </c>
      <c r="X1554" s="240">
        <v>0</v>
      </c>
      <c r="Y1554" s="240">
        <v>0</v>
      </c>
      <c r="Z1554" s="240">
        <v>0</v>
      </c>
      <c r="AA1554" s="248">
        <v>0</v>
      </c>
      <c r="AB1554" s="93"/>
    </row>
    <row r="1555" spans="1:28" ht="19.5" customHeight="1" x14ac:dyDescent="0.15">
      <c r="A1555" s="194"/>
      <c r="B1555" s="198"/>
      <c r="C1555" s="198"/>
      <c r="D1555" s="198"/>
      <c r="E1555" s="189" t="s">
        <v>150</v>
      </c>
      <c r="F1555" s="240">
        <v>18.39</v>
      </c>
      <c r="G1555" s="240">
        <v>0</v>
      </c>
      <c r="H1555" s="240">
        <v>0</v>
      </c>
      <c r="I1555" s="240">
        <v>0</v>
      </c>
      <c r="J1555" s="240">
        <v>0</v>
      </c>
      <c r="K1555" s="240">
        <v>0</v>
      </c>
      <c r="L1555" s="240">
        <v>0</v>
      </c>
      <c r="M1555" s="240">
        <v>5.6000000000000001E-2</v>
      </c>
      <c r="N1555" s="240">
        <v>0</v>
      </c>
      <c r="O1555" s="240">
        <v>5.1999999999999998E-2</v>
      </c>
      <c r="P1555" s="240">
        <v>6.0380000000000003</v>
      </c>
      <c r="Q1555" s="240">
        <v>2.286</v>
      </c>
      <c r="R1555" s="240">
        <v>6.782</v>
      </c>
      <c r="S1555" s="240">
        <v>2.637</v>
      </c>
      <c r="T1555" s="240">
        <v>0.52200000000000002</v>
      </c>
      <c r="U1555" s="240">
        <v>1.7000000000000001E-2</v>
      </c>
      <c r="V1555" s="240">
        <v>0</v>
      </c>
      <c r="W1555" s="240">
        <v>0</v>
      </c>
      <c r="X1555" s="240">
        <v>0</v>
      </c>
      <c r="Y1555" s="240">
        <v>0</v>
      </c>
      <c r="Z1555" s="240">
        <v>0</v>
      </c>
      <c r="AA1555" s="248">
        <v>0</v>
      </c>
      <c r="AB1555" s="93"/>
    </row>
    <row r="1556" spans="1:28" ht="19.5" customHeight="1" x14ac:dyDescent="0.15">
      <c r="A1556" s="194"/>
      <c r="B1556" s="198" t="s">
        <v>158</v>
      </c>
      <c r="C1556" s="198" t="s">
        <v>159</v>
      </c>
      <c r="D1556" s="189" t="s">
        <v>160</v>
      </c>
      <c r="E1556" s="189" t="s">
        <v>184</v>
      </c>
      <c r="F1556" s="240">
        <v>0</v>
      </c>
      <c r="G1556" s="240">
        <v>0</v>
      </c>
      <c r="H1556" s="240">
        <v>0</v>
      </c>
      <c r="I1556" s="240">
        <v>0</v>
      </c>
      <c r="J1556" s="240">
        <v>0</v>
      </c>
      <c r="K1556" s="240">
        <v>0</v>
      </c>
      <c r="L1556" s="240">
        <v>0</v>
      </c>
      <c r="M1556" s="240">
        <v>0</v>
      </c>
      <c r="N1556" s="240">
        <v>0</v>
      </c>
      <c r="O1556" s="240">
        <v>0</v>
      </c>
      <c r="P1556" s="240">
        <v>0</v>
      </c>
      <c r="Q1556" s="240">
        <v>0</v>
      </c>
      <c r="R1556" s="240">
        <v>0</v>
      </c>
      <c r="S1556" s="240">
        <v>0</v>
      </c>
      <c r="T1556" s="240">
        <v>0</v>
      </c>
      <c r="U1556" s="240">
        <v>0</v>
      </c>
      <c r="V1556" s="240">
        <v>0</v>
      </c>
      <c r="W1556" s="240">
        <v>0</v>
      </c>
      <c r="X1556" s="240">
        <v>0</v>
      </c>
      <c r="Y1556" s="240">
        <v>0</v>
      </c>
      <c r="Z1556" s="240">
        <v>0</v>
      </c>
      <c r="AA1556" s="248">
        <v>0</v>
      </c>
      <c r="AB1556" s="93"/>
    </row>
    <row r="1557" spans="1:28" ht="19.5" customHeight="1" x14ac:dyDescent="0.15">
      <c r="A1557" s="194"/>
      <c r="B1557" s="198"/>
      <c r="C1557" s="198"/>
      <c r="D1557" s="198"/>
      <c r="E1557" s="189" t="s">
        <v>150</v>
      </c>
      <c r="F1557" s="240">
        <v>0</v>
      </c>
      <c r="G1557" s="240">
        <v>0</v>
      </c>
      <c r="H1557" s="240">
        <v>0</v>
      </c>
      <c r="I1557" s="240">
        <v>0</v>
      </c>
      <c r="J1557" s="240">
        <v>0</v>
      </c>
      <c r="K1557" s="240">
        <v>0</v>
      </c>
      <c r="L1557" s="240">
        <v>0</v>
      </c>
      <c r="M1557" s="240">
        <v>0</v>
      </c>
      <c r="N1557" s="240">
        <v>0</v>
      </c>
      <c r="O1557" s="240">
        <v>0</v>
      </c>
      <c r="P1557" s="240">
        <v>0</v>
      </c>
      <c r="Q1557" s="240">
        <v>0</v>
      </c>
      <c r="R1557" s="240">
        <v>0</v>
      </c>
      <c r="S1557" s="240">
        <v>0</v>
      </c>
      <c r="T1557" s="240">
        <v>0</v>
      </c>
      <c r="U1557" s="240">
        <v>0</v>
      </c>
      <c r="V1557" s="240">
        <v>0</v>
      </c>
      <c r="W1557" s="240">
        <v>0</v>
      </c>
      <c r="X1557" s="240">
        <v>0</v>
      </c>
      <c r="Y1557" s="240">
        <v>0</v>
      </c>
      <c r="Z1557" s="240">
        <v>0</v>
      </c>
      <c r="AA1557" s="248">
        <v>0</v>
      </c>
      <c r="AB1557" s="93"/>
    </row>
    <row r="1558" spans="1:28" ht="19.5" customHeight="1" x14ac:dyDescent="0.15">
      <c r="A1558" s="194"/>
      <c r="B1558" s="198"/>
      <c r="C1558" s="198"/>
      <c r="D1558" s="189" t="s">
        <v>161</v>
      </c>
      <c r="E1558" s="189" t="s">
        <v>184</v>
      </c>
      <c r="F1558" s="240">
        <v>66.95</v>
      </c>
      <c r="G1558" s="240">
        <v>0</v>
      </c>
      <c r="H1558" s="240">
        <v>0</v>
      </c>
      <c r="I1558" s="240">
        <v>0</v>
      </c>
      <c r="J1558" s="240">
        <v>51.14</v>
      </c>
      <c r="K1558" s="240">
        <v>12.87</v>
      </c>
      <c r="L1558" s="240">
        <v>1.91</v>
      </c>
      <c r="M1558" s="240">
        <v>1.03</v>
      </c>
      <c r="N1558" s="240">
        <v>0</v>
      </c>
      <c r="O1558" s="240">
        <v>0</v>
      </c>
      <c r="P1558" s="240">
        <v>0</v>
      </c>
      <c r="Q1558" s="240">
        <v>0</v>
      </c>
      <c r="R1558" s="240">
        <v>0</v>
      </c>
      <c r="S1558" s="240">
        <v>0</v>
      </c>
      <c r="T1558" s="240">
        <v>0</v>
      </c>
      <c r="U1558" s="240">
        <v>0</v>
      </c>
      <c r="V1558" s="240">
        <v>0</v>
      </c>
      <c r="W1558" s="240">
        <v>0</v>
      </c>
      <c r="X1558" s="240">
        <v>0</v>
      </c>
      <c r="Y1558" s="240">
        <v>0</v>
      </c>
      <c r="Z1558" s="240">
        <v>0</v>
      </c>
      <c r="AA1558" s="248">
        <v>0</v>
      </c>
      <c r="AB1558" s="93"/>
    </row>
    <row r="1559" spans="1:28" ht="19.5" customHeight="1" x14ac:dyDescent="0.15">
      <c r="A1559" s="194"/>
      <c r="B1559" s="198"/>
      <c r="C1559" s="198"/>
      <c r="D1559" s="198"/>
      <c r="E1559" s="189" t="s">
        <v>150</v>
      </c>
      <c r="F1559" s="240">
        <v>1.083</v>
      </c>
      <c r="G1559" s="240">
        <v>0</v>
      </c>
      <c r="H1559" s="240">
        <v>0</v>
      </c>
      <c r="I1559" s="240">
        <v>0</v>
      </c>
      <c r="J1559" s="240">
        <v>0.61399999999999999</v>
      </c>
      <c r="K1559" s="240">
        <v>0.33400000000000002</v>
      </c>
      <c r="L1559" s="240">
        <v>7.4999999999999997E-2</v>
      </c>
      <c r="M1559" s="240">
        <v>0.06</v>
      </c>
      <c r="N1559" s="240">
        <v>0</v>
      </c>
      <c r="O1559" s="240">
        <v>0</v>
      </c>
      <c r="P1559" s="240">
        <v>0</v>
      </c>
      <c r="Q1559" s="240">
        <v>0</v>
      </c>
      <c r="R1559" s="240">
        <v>0</v>
      </c>
      <c r="S1559" s="240">
        <v>0</v>
      </c>
      <c r="T1559" s="240">
        <v>0</v>
      </c>
      <c r="U1559" s="240">
        <v>0</v>
      </c>
      <c r="V1559" s="240">
        <v>0</v>
      </c>
      <c r="W1559" s="240">
        <v>0</v>
      </c>
      <c r="X1559" s="240">
        <v>0</v>
      </c>
      <c r="Y1559" s="240">
        <v>0</v>
      </c>
      <c r="Z1559" s="240">
        <v>0</v>
      </c>
      <c r="AA1559" s="248">
        <v>0</v>
      </c>
      <c r="AB1559" s="93"/>
    </row>
    <row r="1560" spans="1:28" ht="19.5" customHeight="1" x14ac:dyDescent="0.15">
      <c r="A1560" s="194"/>
      <c r="B1560" s="198"/>
      <c r="C1560" s="198" t="s">
        <v>162</v>
      </c>
      <c r="D1560" s="189" t="s">
        <v>163</v>
      </c>
      <c r="E1560" s="189" t="s">
        <v>184</v>
      </c>
      <c r="F1560" s="240">
        <v>319.77999999999997</v>
      </c>
      <c r="G1560" s="240">
        <v>1</v>
      </c>
      <c r="H1560" s="240">
        <v>1.19</v>
      </c>
      <c r="I1560" s="240">
        <v>0</v>
      </c>
      <c r="J1560" s="240">
        <v>2.06</v>
      </c>
      <c r="K1560" s="240">
        <v>0</v>
      </c>
      <c r="L1560" s="240">
        <v>0.46</v>
      </c>
      <c r="M1560" s="240">
        <v>0</v>
      </c>
      <c r="N1560" s="240">
        <v>0</v>
      </c>
      <c r="O1560" s="240">
        <v>1.46</v>
      </c>
      <c r="P1560" s="240">
        <v>1.82</v>
      </c>
      <c r="Q1560" s="240">
        <v>44.23</v>
      </c>
      <c r="R1560" s="240">
        <v>87.58</v>
      </c>
      <c r="S1560" s="240">
        <v>123.88</v>
      </c>
      <c r="T1560" s="240">
        <v>51.34</v>
      </c>
      <c r="U1560" s="240">
        <v>2.19</v>
      </c>
      <c r="V1560" s="240">
        <v>2.57</v>
      </c>
      <c r="W1560" s="240">
        <v>0</v>
      </c>
      <c r="X1560" s="240">
        <v>0</v>
      </c>
      <c r="Y1560" s="240">
        <v>0</v>
      </c>
      <c r="Z1560" s="240">
        <v>0</v>
      </c>
      <c r="AA1560" s="248">
        <v>0</v>
      </c>
      <c r="AB1560" s="93"/>
    </row>
    <row r="1561" spans="1:28" ht="19.5" customHeight="1" x14ac:dyDescent="0.15">
      <c r="A1561" s="194"/>
      <c r="B1561" s="198" t="s">
        <v>20</v>
      </c>
      <c r="C1561" s="198"/>
      <c r="D1561" s="198"/>
      <c r="E1561" s="189" t="s">
        <v>150</v>
      </c>
      <c r="F1561" s="240">
        <v>87.034000000000006</v>
      </c>
      <c r="G1561" s="240">
        <v>0</v>
      </c>
      <c r="H1561" s="240">
        <v>0</v>
      </c>
      <c r="I1561" s="240">
        <v>0</v>
      </c>
      <c r="J1561" s="240">
        <v>0.20599999999999999</v>
      </c>
      <c r="K1561" s="240">
        <v>0</v>
      </c>
      <c r="L1561" s="240">
        <v>7.2999999999999995E-2</v>
      </c>
      <c r="M1561" s="240">
        <v>0</v>
      </c>
      <c r="N1561" s="240">
        <v>0</v>
      </c>
      <c r="O1561" s="240">
        <v>0.33600000000000002</v>
      </c>
      <c r="P1561" s="240">
        <v>0.45600000000000002</v>
      </c>
      <c r="Q1561" s="240">
        <v>11.497</v>
      </c>
      <c r="R1561" s="240">
        <v>23.538</v>
      </c>
      <c r="S1561" s="240">
        <v>34.680999999999997</v>
      </c>
      <c r="T1561" s="240">
        <v>14.827</v>
      </c>
      <c r="U1561" s="240">
        <v>0.65</v>
      </c>
      <c r="V1561" s="240">
        <v>0.77</v>
      </c>
      <c r="W1561" s="240">
        <v>0</v>
      </c>
      <c r="X1561" s="240">
        <v>0</v>
      </c>
      <c r="Y1561" s="240">
        <v>0</v>
      </c>
      <c r="Z1561" s="240">
        <v>0</v>
      </c>
      <c r="AA1561" s="248">
        <v>0</v>
      </c>
      <c r="AB1561" s="93"/>
    </row>
    <row r="1562" spans="1:28" ht="19.5" customHeight="1" x14ac:dyDescent="0.15">
      <c r="A1562" s="194"/>
      <c r="B1562" s="198"/>
      <c r="C1562" s="198"/>
      <c r="D1562" s="189" t="s">
        <v>164</v>
      </c>
      <c r="E1562" s="189" t="s">
        <v>184</v>
      </c>
      <c r="F1562" s="240">
        <v>0</v>
      </c>
      <c r="G1562" s="240">
        <v>0</v>
      </c>
      <c r="H1562" s="240">
        <v>0</v>
      </c>
      <c r="I1562" s="240">
        <v>0</v>
      </c>
      <c r="J1562" s="240">
        <v>0</v>
      </c>
      <c r="K1562" s="240">
        <v>0</v>
      </c>
      <c r="L1562" s="240">
        <v>0</v>
      </c>
      <c r="M1562" s="240">
        <v>0</v>
      </c>
      <c r="N1562" s="240">
        <v>0</v>
      </c>
      <c r="O1562" s="240">
        <v>0</v>
      </c>
      <c r="P1562" s="240">
        <v>0</v>
      </c>
      <c r="Q1562" s="240">
        <v>0</v>
      </c>
      <c r="R1562" s="240">
        <v>0</v>
      </c>
      <c r="S1562" s="240">
        <v>0</v>
      </c>
      <c r="T1562" s="240">
        <v>0</v>
      </c>
      <c r="U1562" s="240">
        <v>0</v>
      </c>
      <c r="V1562" s="240">
        <v>0</v>
      </c>
      <c r="W1562" s="240">
        <v>0</v>
      </c>
      <c r="X1562" s="240">
        <v>0</v>
      </c>
      <c r="Y1562" s="240">
        <v>0</v>
      </c>
      <c r="Z1562" s="240">
        <v>0</v>
      </c>
      <c r="AA1562" s="248">
        <v>0</v>
      </c>
      <c r="AB1562" s="93"/>
    </row>
    <row r="1563" spans="1:28" ht="19.5" customHeight="1" x14ac:dyDescent="0.15">
      <c r="A1563" s="194" t="s">
        <v>227</v>
      </c>
      <c r="B1563" s="198"/>
      <c r="C1563" s="198"/>
      <c r="D1563" s="198"/>
      <c r="E1563" s="189" t="s">
        <v>150</v>
      </c>
      <c r="F1563" s="240">
        <v>0</v>
      </c>
      <c r="G1563" s="240">
        <v>0</v>
      </c>
      <c r="H1563" s="240">
        <v>0</v>
      </c>
      <c r="I1563" s="240">
        <v>0</v>
      </c>
      <c r="J1563" s="240">
        <v>0</v>
      </c>
      <c r="K1563" s="240">
        <v>0</v>
      </c>
      <c r="L1563" s="240">
        <v>0</v>
      </c>
      <c r="M1563" s="240">
        <v>0</v>
      </c>
      <c r="N1563" s="240">
        <v>0</v>
      </c>
      <c r="O1563" s="240">
        <v>0</v>
      </c>
      <c r="P1563" s="240">
        <v>0</v>
      </c>
      <c r="Q1563" s="240">
        <v>0</v>
      </c>
      <c r="R1563" s="240">
        <v>0</v>
      </c>
      <c r="S1563" s="240">
        <v>0</v>
      </c>
      <c r="T1563" s="240">
        <v>0</v>
      </c>
      <c r="U1563" s="240">
        <v>0</v>
      </c>
      <c r="V1563" s="240">
        <v>0</v>
      </c>
      <c r="W1563" s="240">
        <v>0</v>
      </c>
      <c r="X1563" s="240">
        <v>0</v>
      </c>
      <c r="Y1563" s="240">
        <v>0</v>
      </c>
      <c r="Z1563" s="240">
        <v>0</v>
      </c>
      <c r="AA1563" s="248">
        <v>0</v>
      </c>
      <c r="AB1563" s="93"/>
    </row>
    <row r="1564" spans="1:28" ht="19.5" customHeight="1" x14ac:dyDescent="0.15">
      <c r="A1564" s="194"/>
      <c r="B1564" s="197"/>
      <c r="C1564" s="193" t="s">
        <v>165</v>
      </c>
      <c r="D1564" s="188"/>
      <c r="E1564" s="189" t="s">
        <v>184</v>
      </c>
      <c r="F1564" s="240">
        <v>6.79</v>
      </c>
      <c r="G1564" s="240">
        <v>0</v>
      </c>
      <c r="H1564" s="240">
        <v>0.1</v>
      </c>
      <c r="I1564" s="240">
        <v>0.25</v>
      </c>
      <c r="J1564" s="240">
        <v>0</v>
      </c>
      <c r="K1564" s="240">
        <v>2.61</v>
      </c>
      <c r="L1564" s="240">
        <v>0.68</v>
      </c>
      <c r="M1564" s="240">
        <v>0.15</v>
      </c>
      <c r="N1564" s="240">
        <v>2.27</v>
      </c>
      <c r="O1564" s="240">
        <v>0.24</v>
      </c>
      <c r="P1564" s="240">
        <v>0</v>
      </c>
      <c r="Q1564" s="240">
        <v>0</v>
      </c>
      <c r="R1564" s="240">
        <v>0.49</v>
      </c>
      <c r="S1564" s="240">
        <v>0</v>
      </c>
      <c r="T1564" s="240">
        <v>0</v>
      </c>
      <c r="U1564" s="240">
        <v>0</v>
      </c>
      <c r="V1564" s="240">
        <v>0</v>
      </c>
      <c r="W1564" s="240">
        <v>0</v>
      </c>
      <c r="X1564" s="240">
        <v>0</v>
      </c>
      <c r="Y1564" s="240">
        <v>0</v>
      </c>
      <c r="Z1564" s="240">
        <v>0</v>
      </c>
      <c r="AA1564" s="248">
        <v>0</v>
      </c>
      <c r="AB1564" s="93"/>
    </row>
    <row r="1565" spans="1:28" ht="19.5" customHeight="1" x14ac:dyDescent="0.15">
      <c r="A1565" s="194"/>
      <c r="B1565" s="197"/>
      <c r="C1565" s="197"/>
      <c r="D1565" s="191"/>
      <c r="E1565" s="189" t="s">
        <v>150</v>
      </c>
      <c r="F1565" s="240">
        <v>0.755</v>
      </c>
      <c r="G1565" s="240">
        <v>0</v>
      </c>
      <c r="H1565" s="240">
        <v>1E-3</v>
      </c>
      <c r="I1565" s="240">
        <v>6.0000000000000001E-3</v>
      </c>
      <c r="J1565" s="240">
        <v>0</v>
      </c>
      <c r="K1565" s="240">
        <v>0.183</v>
      </c>
      <c r="L1565" s="240">
        <v>9.4E-2</v>
      </c>
      <c r="M1565" s="240">
        <v>1.4999999999999999E-2</v>
      </c>
      <c r="N1565" s="240">
        <v>0.36499999999999999</v>
      </c>
      <c r="O1565" s="240">
        <v>4.1000000000000002E-2</v>
      </c>
      <c r="P1565" s="240">
        <v>0</v>
      </c>
      <c r="Q1565" s="240">
        <v>0</v>
      </c>
      <c r="R1565" s="240">
        <v>0.05</v>
      </c>
      <c r="S1565" s="240">
        <v>0</v>
      </c>
      <c r="T1565" s="240">
        <v>0</v>
      </c>
      <c r="U1565" s="240">
        <v>0</v>
      </c>
      <c r="V1565" s="240">
        <v>0</v>
      </c>
      <c r="W1565" s="240">
        <v>0</v>
      </c>
      <c r="X1565" s="240">
        <v>0</v>
      </c>
      <c r="Y1565" s="240">
        <v>0</v>
      </c>
      <c r="Z1565" s="240">
        <v>0</v>
      </c>
      <c r="AA1565" s="248">
        <v>0</v>
      </c>
      <c r="AB1565" s="93"/>
    </row>
    <row r="1566" spans="1:28" ht="19.5" customHeight="1" x14ac:dyDescent="0.15">
      <c r="A1566" s="194"/>
      <c r="B1566" s="196"/>
      <c r="C1566" s="193" t="s">
        <v>152</v>
      </c>
      <c r="D1566" s="188"/>
      <c r="E1566" s="189" t="s">
        <v>184</v>
      </c>
      <c r="F1566" s="240">
        <v>2856.21</v>
      </c>
      <c r="G1566" s="240">
        <v>0.02</v>
      </c>
      <c r="H1566" s="240">
        <v>78.05</v>
      </c>
      <c r="I1566" s="240">
        <v>115.74</v>
      </c>
      <c r="J1566" s="240">
        <v>38.21</v>
      </c>
      <c r="K1566" s="240">
        <v>29.34</v>
      </c>
      <c r="L1566" s="240">
        <v>19.010000000000002</v>
      </c>
      <c r="M1566" s="240">
        <v>18.579999999999998</v>
      </c>
      <c r="N1566" s="240">
        <v>20.69</v>
      </c>
      <c r="O1566" s="240">
        <v>11.5</v>
      </c>
      <c r="P1566" s="240">
        <v>40.340000000000003</v>
      </c>
      <c r="Q1566" s="240">
        <v>102.76</v>
      </c>
      <c r="R1566" s="240">
        <v>395.54</v>
      </c>
      <c r="S1566" s="240">
        <v>489.85</v>
      </c>
      <c r="T1566" s="240">
        <v>607.53</v>
      </c>
      <c r="U1566" s="240">
        <v>432.82</v>
      </c>
      <c r="V1566" s="240">
        <v>218.86</v>
      </c>
      <c r="W1566" s="240">
        <v>75.12</v>
      </c>
      <c r="X1566" s="240">
        <v>46.42</v>
      </c>
      <c r="Y1566" s="240">
        <v>17.48</v>
      </c>
      <c r="Z1566" s="240">
        <v>88.68</v>
      </c>
      <c r="AA1566" s="248">
        <v>9.67</v>
      </c>
      <c r="AB1566" s="93"/>
    </row>
    <row r="1567" spans="1:28" ht="19.5" customHeight="1" x14ac:dyDescent="0.15">
      <c r="A1567" s="194"/>
      <c r="B1567" s="197"/>
      <c r="C1567" s="197"/>
      <c r="D1567" s="191"/>
      <c r="E1567" s="189" t="s">
        <v>150</v>
      </c>
      <c r="F1567" s="240">
        <v>395.64299999999997</v>
      </c>
      <c r="G1567" s="240">
        <v>0</v>
      </c>
      <c r="H1567" s="240">
        <v>0.78</v>
      </c>
      <c r="I1567" s="240">
        <v>2.93799999999999</v>
      </c>
      <c r="J1567" s="240">
        <v>1.9319999999999999</v>
      </c>
      <c r="K1567" s="240">
        <v>2.0590000000000002</v>
      </c>
      <c r="L1567" s="240">
        <v>1.712</v>
      </c>
      <c r="M1567" s="240">
        <v>1.8580000000000001</v>
      </c>
      <c r="N1567" s="240">
        <v>2.2770000000000001</v>
      </c>
      <c r="O1567" s="240">
        <v>1.3819999999999999</v>
      </c>
      <c r="P1567" s="240">
        <v>5.3949999999999996</v>
      </c>
      <c r="Q1567" s="240">
        <v>14.571999999999999</v>
      </c>
      <c r="R1567" s="240">
        <v>59.021000000000001</v>
      </c>
      <c r="S1567" s="240">
        <v>73.037999999999997</v>
      </c>
      <c r="T1567" s="240">
        <v>93.7530000000001</v>
      </c>
      <c r="U1567" s="240">
        <v>66.655999999999906</v>
      </c>
      <c r="V1567" s="240">
        <v>33.406999999999996</v>
      </c>
      <c r="W1567" s="240">
        <v>11.081</v>
      </c>
      <c r="X1567" s="240">
        <v>6.7039999999999802</v>
      </c>
      <c r="Y1567" s="240">
        <v>2.6150000000000002</v>
      </c>
      <c r="Z1567" s="240">
        <v>13.041</v>
      </c>
      <c r="AA1567" s="248">
        <v>1.4219999999999999</v>
      </c>
      <c r="AB1567" s="93"/>
    </row>
    <row r="1568" spans="1:28" ht="19.5" customHeight="1" x14ac:dyDescent="0.15">
      <c r="A1568" s="194"/>
      <c r="B1568" s="198" t="s">
        <v>94</v>
      </c>
      <c r="C1568" s="189"/>
      <c r="D1568" s="189" t="s">
        <v>153</v>
      </c>
      <c r="E1568" s="189" t="s">
        <v>184</v>
      </c>
      <c r="F1568" s="240">
        <v>135.26</v>
      </c>
      <c r="G1568" s="240">
        <v>0</v>
      </c>
      <c r="H1568" s="240">
        <v>0</v>
      </c>
      <c r="I1568" s="240">
        <v>0</v>
      </c>
      <c r="J1568" s="240">
        <v>0</v>
      </c>
      <c r="K1568" s="240">
        <v>0</v>
      </c>
      <c r="L1568" s="240">
        <v>0</v>
      </c>
      <c r="M1568" s="240">
        <v>0</v>
      </c>
      <c r="N1568" s="240">
        <v>0</v>
      </c>
      <c r="O1568" s="240">
        <v>0</v>
      </c>
      <c r="P1568" s="240">
        <v>2.4</v>
      </c>
      <c r="Q1568" s="240">
        <v>3.33</v>
      </c>
      <c r="R1568" s="240">
        <v>19.86</v>
      </c>
      <c r="S1568" s="240">
        <v>21.01</v>
      </c>
      <c r="T1568" s="240">
        <v>49.36</v>
      </c>
      <c r="U1568" s="240">
        <v>27.45</v>
      </c>
      <c r="V1568" s="240">
        <v>10.95</v>
      </c>
      <c r="W1568" s="240">
        <v>0.5</v>
      </c>
      <c r="X1568" s="240">
        <v>0</v>
      </c>
      <c r="Y1568" s="240">
        <v>0.4</v>
      </c>
      <c r="Z1568" s="240">
        <v>0</v>
      </c>
      <c r="AA1568" s="252">
        <v>0</v>
      </c>
      <c r="AB1568" s="93"/>
    </row>
    <row r="1569" spans="1:28" ht="19.5" customHeight="1" x14ac:dyDescent="0.15">
      <c r="A1569" s="194"/>
      <c r="B1569" s="198"/>
      <c r="C1569" s="198" t="s">
        <v>10</v>
      </c>
      <c r="D1569" s="198"/>
      <c r="E1569" s="189" t="s">
        <v>150</v>
      </c>
      <c r="F1569" s="240">
        <v>33.302</v>
      </c>
      <c r="G1569" s="240">
        <v>0</v>
      </c>
      <c r="H1569" s="240">
        <v>0</v>
      </c>
      <c r="I1569" s="240">
        <v>0</v>
      </c>
      <c r="J1569" s="240">
        <v>0</v>
      </c>
      <c r="K1569" s="240">
        <v>0</v>
      </c>
      <c r="L1569" s="240">
        <v>0</v>
      </c>
      <c r="M1569" s="240">
        <v>0</v>
      </c>
      <c r="N1569" s="240">
        <v>0</v>
      </c>
      <c r="O1569" s="240">
        <v>0</v>
      </c>
      <c r="P1569" s="240">
        <v>0.47899999999999998</v>
      </c>
      <c r="Q1569" s="240">
        <v>0.67900000000000005</v>
      </c>
      <c r="R1569" s="240">
        <v>4.5570000000000004</v>
      </c>
      <c r="S1569" s="240">
        <v>5.03</v>
      </c>
      <c r="T1569" s="240">
        <v>12.346</v>
      </c>
      <c r="U1569" s="240">
        <v>7.1340000000000003</v>
      </c>
      <c r="V1569" s="240">
        <v>2.843</v>
      </c>
      <c r="W1569" s="240">
        <v>0.13</v>
      </c>
      <c r="X1569" s="240">
        <v>0</v>
      </c>
      <c r="Y1569" s="240">
        <v>0.104</v>
      </c>
      <c r="Z1569" s="240">
        <v>0</v>
      </c>
      <c r="AA1569" s="248">
        <v>0</v>
      </c>
      <c r="AB1569" s="93"/>
    </row>
    <row r="1570" spans="1:28" ht="19.5" customHeight="1" x14ac:dyDescent="0.15">
      <c r="A1570" s="194"/>
      <c r="B1570" s="198"/>
      <c r="C1570" s="198"/>
      <c r="D1570" s="189" t="s">
        <v>157</v>
      </c>
      <c r="E1570" s="189" t="s">
        <v>184</v>
      </c>
      <c r="F1570" s="240">
        <v>135.26</v>
      </c>
      <c r="G1570" s="240">
        <v>0</v>
      </c>
      <c r="H1570" s="240">
        <v>0</v>
      </c>
      <c r="I1570" s="240">
        <v>0</v>
      </c>
      <c r="J1570" s="240">
        <v>0</v>
      </c>
      <c r="K1570" s="240">
        <v>0</v>
      </c>
      <c r="L1570" s="240">
        <v>0</v>
      </c>
      <c r="M1570" s="240">
        <v>0</v>
      </c>
      <c r="N1570" s="240">
        <v>0</v>
      </c>
      <c r="O1570" s="240">
        <v>0</v>
      </c>
      <c r="P1570" s="240">
        <v>2.4</v>
      </c>
      <c r="Q1570" s="240">
        <v>3.33</v>
      </c>
      <c r="R1570" s="240">
        <v>19.86</v>
      </c>
      <c r="S1570" s="240">
        <v>21.01</v>
      </c>
      <c r="T1570" s="240">
        <v>49.36</v>
      </c>
      <c r="U1570" s="240">
        <v>27.45</v>
      </c>
      <c r="V1570" s="240">
        <v>10.95</v>
      </c>
      <c r="W1570" s="240">
        <v>0.5</v>
      </c>
      <c r="X1570" s="240">
        <v>0</v>
      </c>
      <c r="Y1570" s="240">
        <v>0.4</v>
      </c>
      <c r="Z1570" s="240">
        <v>0</v>
      </c>
      <c r="AA1570" s="248">
        <v>0</v>
      </c>
      <c r="AB1570" s="93"/>
    </row>
    <row r="1571" spans="1:28" ht="19.5" customHeight="1" x14ac:dyDescent="0.15">
      <c r="A1571" s="194"/>
      <c r="B1571" s="198"/>
      <c r="C1571" s="198"/>
      <c r="D1571" s="198"/>
      <c r="E1571" s="189" t="s">
        <v>150</v>
      </c>
      <c r="F1571" s="240">
        <v>33.302</v>
      </c>
      <c r="G1571" s="240">
        <v>0</v>
      </c>
      <c r="H1571" s="240">
        <v>0</v>
      </c>
      <c r="I1571" s="240">
        <v>0</v>
      </c>
      <c r="J1571" s="240">
        <v>0</v>
      </c>
      <c r="K1571" s="240">
        <v>0</v>
      </c>
      <c r="L1571" s="240">
        <v>0</v>
      </c>
      <c r="M1571" s="240">
        <v>0</v>
      </c>
      <c r="N1571" s="240">
        <v>0</v>
      </c>
      <c r="O1571" s="240">
        <v>0</v>
      </c>
      <c r="P1571" s="240">
        <v>0.47899999999999998</v>
      </c>
      <c r="Q1571" s="240">
        <v>0.67900000000000005</v>
      </c>
      <c r="R1571" s="240">
        <v>4.5570000000000004</v>
      </c>
      <c r="S1571" s="240">
        <v>5.03</v>
      </c>
      <c r="T1571" s="240">
        <v>12.346</v>
      </c>
      <c r="U1571" s="240">
        <v>7.1340000000000003</v>
      </c>
      <c r="V1571" s="240">
        <v>2.843</v>
      </c>
      <c r="W1571" s="240">
        <v>0.13</v>
      </c>
      <c r="X1571" s="240">
        <v>0</v>
      </c>
      <c r="Y1571" s="240">
        <v>0.104</v>
      </c>
      <c r="Z1571" s="240">
        <v>0</v>
      </c>
      <c r="AA1571" s="248">
        <v>0</v>
      </c>
      <c r="AB1571" s="93"/>
    </row>
    <row r="1572" spans="1:28" ht="19.5" customHeight="1" x14ac:dyDescent="0.15">
      <c r="A1572" s="194"/>
      <c r="B1572" s="198" t="s">
        <v>65</v>
      </c>
      <c r="C1572" s="198" t="s">
        <v>159</v>
      </c>
      <c r="D1572" s="189" t="s">
        <v>160</v>
      </c>
      <c r="E1572" s="189" t="s">
        <v>184</v>
      </c>
      <c r="F1572" s="240">
        <v>0</v>
      </c>
      <c r="G1572" s="240">
        <v>0</v>
      </c>
      <c r="H1572" s="240">
        <v>0</v>
      </c>
      <c r="I1572" s="240">
        <v>0</v>
      </c>
      <c r="J1572" s="240">
        <v>0</v>
      </c>
      <c r="K1572" s="240">
        <v>0</v>
      </c>
      <c r="L1572" s="240">
        <v>0</v>
      </c>
      <c r="M1572" s="240">
        <v>0</v>
      </c>
      <c r="N1572" s="240">
        <v>0</v>
      </c>
      <c r="O1572" s="240">
        <v>0</v>
      </c>
      <c r="P1572" s="240">
        <v>0</v>
      </c>
      <c r="Q1572" s="240">
        <v>0</v>
      </c>
      <c r="R1572" s="240">
        <v>0</v>
      </c>
      <c r="S1572" s="240">
        <v>0</v>
      </c>
      <c r="T1572" s="240">
        <v>0</v>
      </c>
      <c r="U1572" s="240">
        <v>0</v>
      </c>
      <c r="V1572" s="240">
        <v>0</v>
      </c>
      <c r="W1572" s="240">
        <v>0</v>
      </c>
      <c r="X1572" s="240">
        <v>0</v>
      </c>
      <c r="Y1572" s="240">
        <v>0</v>
      </c>
      <c r="Z1572" s="240">
        <v>0</v>
      </c>
      <c r="AA1572" s="248">
        <v>0</v>
      </c>
      <c r="AB1572" s="93"/>
    </row>
    <row r="1573" spans="1:28" ht="19.5" customHeight="1" x14ac:dyDescent="0.15">
      <c r="A1573" s="194"/>
      <c r="B1573" s="198"/>
      <c r="C1573" s="198"/>
      <c r="D1573" s="198"/>
      <c r="E1573" s="189" t="s">
        <v>150</v>
      </c>
      <c r="F1573" s="240">
        <v>0</v>
      </c>
      <c r="G1573" s="240">
        <v>0</v>
      </c>
      <c r="H1573" s="240">
        <v>0</v>
      </c>
      <c r="I1573" s="240">
        <v>0</v>
      </c>
      <c r="J1573" s="240">
        <v>0</v>
      </c>
      <c r="K1573" s="240">
        <v>0</v>
      </c>
      <c r="L1573" s="240">
        <v>0</v>
      </c>
      <c r="M1573" s="240">
        <v>0</v>
      </c>
      <c r="N1573" s="240">
        <v>0</v>
      </c>
      <c r="O1573" s="240">
        <v>0</v>
      </c>
      <c r="P1573" s="240">
        <v>0</v>
      </c>
      <c r="Q1573" s="240">
        <v>0</v>
      </c>
      <c r="R1573" s="240">
        <v>0</v>
      </c>
      <c r="S1573" s="240">
        <v>0</v>
      </c>
      <c r="T1573" s="240">
        <v>0</v>
      </c>
      <c r="U1573" s="240">
        <v>0</v>
      </c>
      <c r="V1573" s="240">
        <v>0</v>
      </c>
      <c r="W1573" s="240">
        <v>0</v>
      </c>
      <c r="X1573" s="240">
        <v>0</v>
      </c>
      <c r="Y1573" s="240">
        <v>0</v>
      </c>
      <c r="Z1573" s="240">
        <v>0</v>
      </c>
      <c r="AA1573" s="248">
        <v>0</v>
      </c>
      <c r="AB1573" s="93"/>
    </row>
    <row r="1574" spans="1:28" ht="19.5" customHeight="1" x14ac:dyDescent="0.15">
      <c r="A1574" s="194" t="s">
        <v>85</v>
      </c>
      <c r="B1574" s="198"/>
      <c r="C1574" s="198"/>
      <c r="D1574" s="189" t="s">
        <v>166</v>
      </c>
      <c r="E1574" s="189" t="s">
        <v>184</v>
      </c>
      <c r="F1574" s="240">
        <v>0</v>
      </c>
      <c r="G1574" s="240">
        <v>0</v>
      </c>
      <c r="H1574" s="240">
        <v>0</v>
      </c>
      <c r="I1574" s="240">
        <v>0</v>
      </c>
      <c r="J1574" s="240">
        <v>0</v>
      </c>
      <c r="K1574" s="240">
        <v>0</v>
      </c>
      <c r="L1574" s="240">
        <v>0</v>
      </c>
      <c r="M1574" s="240">
        <v>0</v>
      </c>
      <c r="N1574" s="240">
        <v>0</v>
      </c>
      <c r="O1574" s="240">
        <v>0</v>
      </c>
      <c r="P1574" s="240">
        <v>0</v>
      </c>
      <c r="Q1574" s="240">
        <v>0</v>
      </c>
      <c r="R1574" s="240">
        <v>0</v>
      </c>
      <c r="S1574" s="240">
        <v>0</v>
      </c>
      <c r="T1574" s="240">
        <v>0</v>
      </c>
      <c r="U1574" s="240">
        <v>0</v>
      </c>
      <c r="V1574" s="240">
        <v>0</v>
      </c>
      <c r="W1574" s="240">
        <v>0</v>
      </c>
      <c r="X1574" s="240">
        <v>0</v>
      </c>
      <c r="Y1574" s="240">
        <v>0</v>
      </c>
      <c r="Z1574" s="240">
        <v>0</v>
      </c>
      <c r="AA1574" s="248">
        <v>0</v>
      </c>
      <c r="AB1574" s="93"/>
    </row>
    <row r="1575" spans="1:28" ht="19.5" customHeight="1" x14ac:dyDescent="0.15">
      <c r="A1575" s="194"/>
      <c r="B1575" s="198"/>
      <c r="C1575" s="198" t="s">
        <v>162</v>
      </c>
      <c r="D1575" s="198"/>
      <c r="E1575" s="189" t="s">
        <v>150</v>
      </c>
      <c r="F1575" s="240">
        <v>0</v>
      </c>
      <c r="G1575" s="240">
        <v>0</v>
      </c>
      <c r="H1575" s="240">
        <v>0</v>
      </c>
      <c r="I1575" s="240">
        <v>0</v>
      </c>
      <c r="J1575" s="240">
        <v>0</v>
      </c>
      <c r="K1575" s="240">
        <v>0</v>
      </c>
      <c r="L1575" s="240">
        <v>0</v>
      </c>
      <c r="M1575" s="240">
        <v>0</v>
      </c>
      <c r="N1575" s="240">
        <v>0</v>
      </c>
      <c r="O1575" s="240">
        <v>0</v>
      </c>
      <c r="P1575" s="240">
        <v>0</v>
      </c>
      <c r="Q1575" s="240">
        <v>0</v>
      </c>
      <c r="R1575" s="240">
        <v>0</v>
      </c>
      <c r="S1575" s="240">
        <v>0</v>
      </c>
      <c r="T1575" s="240">
        <v>0</v>
      </c>
      <c r="U1575" s="240">
        <v>0</v>
      </c>
      <c r="V1575" s="240">
        <v>0</v>
      </c>
      <c r="W1575" s="240">
        <v>0</v>
      </c>
      <c r="X1575" s="240">
        <v>0</v>
      </c>
      <c r="Y1575" s="240">
        <v>0</v>
      </c>
      <c r="Z1575" s="240">
        <v>0</v>
      </c>
      <c r="AA1575" s="248">
        <v>0</v>
      </c>
      <c r="AB1575" s="93"/>
    </row>
    <row r="1576" spans="1:28" ht="19.5" customHeight="1" x14ac:dyDescent="0.15">
      <c r="A1576" s="194"/>
      <c r="B1576" s="198" t="s">
        <v>20</v>
      </c>
      <c r="C1576" s="198"/>
      <c r="D1576" s="189" t="s">
        <v>164</v>
      </c>
      <c r="E1576" s="189" t="s">
        <v>184</v>
      </c>
      <c r="F1576" s="240">
        <v>0</v>
      </c>
      <c r="G1576" s="240">
        <v>0</v>
      </c>
      <c r="H1576" s="240">
        <v>0</v>
      </c>
      <c r="I1576" s="240">
        <v>0</v>
      </c>
      <c r="J1576" s="240">
        <v>0</v>
      </c>
      <c r="K1576" s="240">
        <v>0</v>
      </c>
      <c r="L1576" s="240">
        <v>0</v>
      </c>
      <c r="M1576" s="240">
        <v>0</v>
      </c>
      <c r="N1576" s="240">
        <v>0</v>
      </c>
      <c r="O1576" s="240">
        <v>0</v>
      </c>
      <c r="P1576" s="240">
        <v>0</v>
      </c>
      <c r="Q1576" s="240">
        <v>0</v>
      </c>
      <c r="R1576" s="240">
        <v>0</v>
      </c>
      <c r="S1576" s="240">
        <v>0</v>
      </c>
      <c r="T1576" s="240">
        <v>0</v>
      </c>
      <c r="U1576" s="240">
        <v>0</v>
      </c>
      <c r="V1576" s="240">
        <v>0</v>
      </c>
      <c r="W1576" s="240">
        <v>0</v>
      </c>
      <c r="X1576" s="240">
        <v>0</v>
      </c>
      <c r="Y1576" s="240">
        <v>0</v>
      </c>
      <c r="Z1576" s="240">
        <v>0</v>
      </c>
      <c r="AA1576" s="248">
        <v>0</v>
      </c>
      <c r="AB1576" s="93"/>
    </row>
    <row r="1577" spans="1:28" ht="19.5" customHeight="1" x14ac:dyDescent="0.15">
      <c r="A1577" s="194"/>
      <c r="B1577" s="198"/>
      <c r="C1577" s="198"/>
      <c r="D1577" s="198"/>
      <c r="E1577" s="189" t="s">
        <v>150</v>
      </c>
      <c r="F1577" s="240">
        <v>0</v>
      </c>
      <c r="G1577" s="240">
        <v>0</v>
      </c>
      <c r="H1577" s="240">
        <v>0</v>
      </c>
      <c r="I1577" s="240">
        <v>0</v>
      </c>
      <c r="J1577" s="240">
        <v>0</v>
      </c>
      <c r="K1577" s="240">
        <v>0</v>
      </c>
      <c r="L1577" s="240">
        <v>0</v>
      </c>
      <c r="M1577" s="240">
        <v>0</v>
      </c>
      <c r="N1577" s="240">
        <v>0</v>
      </c>
      <c r="O1577" s="240">
        <v>0</v>
      </c>
      <c r="P1577" s="240">
        <v>0</v>
      </c>
      <c r="Q1577" s="240">
        <v>0</v>
      </c>
      <c r="R1577" s="240">
        <v>0</v>
      </c>
      <c r="S1577" s="240">
        <v>0</v>
      </c>
      <c r="T1577" s="240">
        <v>0</v>
      </c>
      <c r="U1577" s="240">
        <v>0</v>
      </c>
      <c r="V1577" s="240">
        <v>0</v>
      </c>
      <c r="W1577" s="240">
        <v>0</v>
      </c>
      <c r="X1577" s="240">
        <v>0</v>
      </c>
      <c r="Y1577" s="240">
        <v>0</v>
      </c>
      <c r="Z1577" s="240">
        <v>0</v>
      </c>
      <c r="AA1577" s="248">
        <v>0</v>
      </c>
      <c r="AB1577" s="93"/>
    </row>
    <row r="1578" spans="1:28" ht="19.5" customHeight="1" x14ac:dyDescent="0.15">
      <c r="A1578" s="194"/>
      <c r="B1578" s="197"/>
      <c r="C1578" s="193" t="s">
        <v>165</v>
      </c>
      <c r="D1578" s="188"/>
      <c r="E1578" s="189" t="s">
        <v>184</v>
      </c>
      <c r="F1578" s="240">
        <v>2720.95</v>
      </c>
      <c r="G1578" s="240">
        <v>0.02</v>
      </c>
      <c r="H1578" s="240">
        <v>78.05</v>
      </c>
      <c r="I1578" s="240">
        <v>115.74</v>
      </c>
      <c r="J1578" s="240">
        <v>38.21</v>
      </c>
      <c r="K1578" s="240">
        <v>29.34</v>
      </c>
      <c r="L1578" s="240">
        <v>19.010000000000002</v>
      </c>
      <c r="M1578" s="240">
        <v>18.579999999999998</v>
      </c>
      <c r="N1578" s="240">
        <v>20.69</v>
      </c>
      <c r="O1578" s="240">
        <v>11.5</v>
      </c>
      <c r="P1578" s="240">
        <v>37.94</v>
      </c>
      <c r="Q1578" s="240">
        <v>99.43</v>
      </c>
      <c r="R1578" s="240">
        <v>375.68</v>
      </c>
      <c r="S1578" s="240">
        <v>468.84</v>
      </c>
      <c r="T1578" s="240">
        <v>558.16999999999996</v>
      </c>
      <c r="U1578" s="240">
        <v>405.37</v>
      </c>
      <c r="V1578" s="240">
        <v>207.91</v>
      </c>
      <c r="W1578" s="240">
        <v>74.62</v>
      </c>
      <c r="X1578" s="240">
        <v>46.42</v>
      </c>
      <c r="Y1578" s="240">
        <v>17.079999999999998</v>
      </c>
      <c r="Z1578" s="240">
        <v>88.68</v>
      </c>
      <c r="AA1578" s="248">
        <v>9.67</v>
      </c>
      <c r="AB1578" s="93"/>
    </row>
    <row r="1579" spans="1:28" ht="19.5" customHeight="1" thickBot="1" x14ac:dyDescent="0.2">
      <c r="A1579" s="199"/>
      <c r="B1579" s="200"/>
      <c r="C1579" s="200"/>
      <c r="D1579" s="201"/>
      <c r="E1579" s="202" t="s">
        <v>150</v>
      </c>
      <c r="F1579" s="240">
        <v>362.34100000000001</v>
      </c>
      <c r="G1579" s="251">
        <v>0</v>
      </c>
      <c r="H1579" s="250">
        <v>0.78</v>
      </c>
      <c r="I1579" s="250">
        <v>2.93799999999999</v>
      </c>
      <c r="J1579" s="250">
        <v>1.9319999999999999</v>
      </c>
      <c r="K1579" s="250">
        <v>2.0590000000000002</v>
      </c>
      <c r="L1579" s="250">
        <v>1.712</v>
      </c>
      <c r="M1579" s="250">
        <v>1.8580000000000001</v>
      </c>
      <c r="N1579" s="250">
        <v>2.2770000000000001</v>
      </c>
      <c r="O1579" s="250">
        <v>1.3819999999999999</v>
      </c>
      <c r="P1579" s="250">
        <v>4.9160000000000004</v>
      </c>
      <c r="Q1579" s="250">
        <v>13.893000000000001</v>
      </c>
      <c r="R1579" s="250">
        <v>54.463999999999999</v>
      </c>
      <c r="S1579" s="250">
        <v>68.007999999999996</v>
      </c>
      <c r="T1579" s="250">
        <v>81.407000000000096</v>
      </c>
      <c r="U1579" s="250">
        <v>59.521999999999899</v>
      </c>
      <c r="V1579" s="250">
        <v>30.564</v>
      </c>
      <c r="W1579" s="250">
        <v>10.951000000000001</v>
      </c>
      <c r="X1579" s="250">
        <v>6.7039999999999802</v>
      </c>
      <c r="Y1579" s="250">
        <v>2.5110000000000001</v>
      </c>
      <c r="Z1579" s="250">
        <v>13.041</v>
      </c>
      <c r="AA1579" s="249">
        <v>1.4219999999999999</v>
      </c>
      <c r="AB1579" s="93"/>
    </row>
    <row r="1580" spans="1:28" ht="19.5" customHeight="1" x14ac:dyDescent="0.15">
      <c r="A1580" s="372" t="s">
        <v>119</v>
      </c>
      <c r="B1580" s="375" t="s">
        <v>120</v>
      </c>
      <c r="C1580" s="376"/>
      <c r="D1580" s="377"/>
      <c r="E1580" s="198" t="s">
        <v>184</v>
      </c>
      <c r="F1580" s="248">
        <v>94.77</v>
      </c>
    </row>
    <row r="1581" spans="1:28" ht="19.5" customHeight="1" x14ac:dyDescent="0.15">
      <c r="A1581" s="373"/>
      <c r="B1581" s="378" t="s">
        <v>206</v>
      </c>
      <c r="C1581" s="379"/>
      <c r="D1581" s="380"/>
      <c r="E1581" s="189" t="s">
        <v>184</v>
      </c>
      <c r="F1581" s="248">
        <v>25.19</v>
      </c>
    </row>
    <row r="1582" spans="1:28" ht="19.5" customHeight="1" x14ac:dyDescent="0.15">
      <c r="A1582" s="374"/>
      <c r="B1582" s="378" t="s">
        <v>207</v>
      </c>
      <c r="C1582" s="379"/>
      <c r="D1582" s="380"/>
      <c r="E1582" s="189" t="s">
        <v>184</v>
      </c>
      <c r="F1582" s="248">
        <v>69.58</v>
      </c>
    </row>
    <row r="1583" spans="1:28" ht="19.5" customHeight="1" thickBot="1" x14ac:dyDescent="0.2">
      <c r="A1583" s="381" t="s">
        <v>205</v>
      </c>
      <c r="B1583" s="382"/>
      <c r="C1583" s="382"/>
      <c r="D1583" s="383"/>
      <c r="E1583" s="203" t="s">
        <v>184</v>
      </c>
      <c r="F1583" s="247">
        <v>0</v>
      </c>
    </row>
    <row r="1585" spans="1:28" ht="19.5" customHeight="1" x14ac:dyDescent="0.15">
      <c r="A1585" s="88" t="s">
        <v>387</v>
      </c>
      <c r="F1585" s="261" t="s">
        <v>508</v>
      </c>
    </row>
    <row r="1586" spans="1:28" ht="19.5" customHeight="1" thickBot="1" x14ac:dyDescent="0.2">
      <c r="A1586" s="369" t="s">
        <v>28</v>
      </c>
      <c r="B1586" s="371"/>
      <c r="C1586" s="371"/>
      <c r="D1586" s="371"/>
      <c r="E1586" s="371"/>
      <c r="F1586" s="371"/>
      <c r="G1586" s="371"/>
      <c r="H1586" s="371"/>
      <c r="I1586" s="371"/>
      <c r="J1586" s="371"/>
      <c r="K1586" s="371"/>
      <c r="L1586" s="371"/>
      <c r="M1586" s="371"/>
      <c r="N1586" s="371"/>
      <c r="O1586" s="371"/>
      <c r="P1586" s="371"/>
      <c r="Q1586" s="371"/>
      <c r="R1586" s="371"/>
      <c r="S1586" s="371"/>
      <c r="T1586" s="371"/>
      <c r="U1586" s="371"/>
      <c r="V1586" s="371"/>
      <c r="W1586" s="371"/>
      <c r="X1586" s="371"/>
      <c r="Y1586" s="371"/>
      <c r="Z1586" s="371"/>
      <c r="AA1586" s="371"/>
    </row>
    <row r="1587" spans="1:28" ht="19.5" customHeight="1" x14ac:dyDescent="0.15">
      <c r="A1587" s="185" t="s">
        <v>180</v>
      </c>
      <c r="B1587" s="186"/>
      <c r="C1587" s="186"/>
      <c r="D1587" s="186"/>
      <c r="E1587" s="186"/>
      <c r="F1587" s="90" t="s">
        <v>181</v>
      </c>
      <c r="G1587" s="91"/>
      <c r="H1587" s="91"/>
      <c r="I1587" s="91"/>
      <c r="J1587" s="91"/>
      <c r="K1587" s="91"/>
      <c r="L1587" s="91"/>
      <c r="M1587" s="91"/>
      <c r="N1587" s="91"/>
      <c r="O1587" s="91"/>
      <c r="P1587" s="91"/>
      <c r="Q1587" s="260"/>
      <c r="R1587" s="92"/>
      <c r="S1587" s="91"/>
      <c r="T1587" s="91"/>
      <c r="U1587" s="91"/>
      <c r="V1587" s="91"/>
      <c r="W1587" s="91"/>
      <c r="X1587" s="91"/>
      <c r="Y1587" s="91"/>
      <c r="Z1587" s="91"/>
      <c r="AA1587" s="259" t="s">
        <v>182</v>
      </c>
      <c r="AB1587" s="93"/>
    </row>
    <row r="1588" spans="1:28" ht="19.5" customHeight="1" x14ac:dyDescent="0.15">
      <c r="A1588" s="187" t="s">
        <v>183</v>
      </c>
      <c r="B1588" s="188"/>
      <c r="C1588" s="188"/>
      <c r="D1588" s="188"/>
      <c r="E1588" s="189" t="s">
        <v>184</v>
      </c>
      <c r="F1588" s="240">
        <v>5675.95</v>
      </c>
      <c r="G1588" s="256" t="s">
        <v>185</v>
      </c>
      <c r="H1588" s="256" t="s">
        <v>186</v>
      </c>
      <c r="I1588" s="256" t="s">
        <v>187</v>
      </c>
      <c r="J1588" s="256" t="s">
        <v>188</v>
      </c>
      <c r="K1588" s="256" t="s">
        <v>228</v>
      </c>
      <c r="L1588" s="256" t="s">
        <v>229</v>
      </c>
      <c r="M1588" s="256" t="s">
        <v>230</v>
      </c>
      <c r="N1588" s="256" t="s">
        <v>231</v>
      </c>
      <c r="O1588" s="256" t="s">
        <v>232</v>
      </c>
      <c r="P1588" s="256" t="s">
        <v>233</v>
      </c>
      <c r="Q1588" s="258" t="s">
        <v>234</v>
      </c>
      <c r="R1588" s="257" t="s">
        <v>235</v>
      </c>
      <c r="S1588" s="256" t="s">
        <v>236</v>
      </c>
      <c r="T1588" s="256" t="s">
        <v>237</v>
      </c>
      <c r="U1588" s="256" t="s">
        <v>238</v>
      </c>
      <c r="V1588" s="256" t="s">
        <v>239</v>
      </c>
      <c r="W1588" s="256" t="s">
        <v>42</v>
      </c>
      <c r="X1588" s="256" t="s">
        <v>147</v>
      </c>
      <c r="Y1588" s="256" t="s">
        <v>148</v>
      </c>
      <c r="Z1588" s="256" t="s">
        <v>149</v>
      </c>
      <c r="AA1588" s="253"/>
      <c r="AB1588" s="93"/>
    </row>
    <row r="1589" spans="1:28" ht="19.5" customHeight="1" x14ac:dyDescent="0.15">
      <c r="A1589" s="190"/>
      <c r="B1589" s="191"/>
      <c r="C1589" s="191"/>
      <c r="D1589" s="191"/>
      <c r="E1589" s="189" t="s">
        <v>150</v>
      </c>
      <c r="F1589" s="240">
        <v>1455.1</v>
      </c>
      <c r="G1589" s="254"/>
      <c r="H1589" s="254"/>
      <c r="I1589" s="254"/>
      <c r="J1589" s="254"/>
      <c r="K1589" s="254"/>
      <c r="L1589" s="254"/>
      <c r="M1589" s="254"/>
      <c r="N1589" s="254"/>
      <c r="O1589" s="254"/>
      <c r="P1589" s="254"/>
      <c r="Q1589" s="255"/>
      <c r="R1589" s="94"/>
      <c r="S1589" s="254"/>
      <c r="T1589" s="254"/>
      <c r="U1589" s="254"/>
      <c r="V1589" s="254"/>
      <c r="W1589" s="254"/>
      <c r="X1589" s="254"/>
      <c r="Y1589" s="254"/>
      <c r="Z1589" s="254"/>
      <c r="AA1589" s="253" t="s">
        <v>151</v>
      </c>
      <c r="AB1589" s="93"/>
    </row>
    <row r="1590" spans="1:28" ht="19.5" customHeight="1" x14ac:dyDescent="0.15">
      <c r="A1590" s="192"/>
      <c r="B1590" s="193" t="s">
        <v>152</v>
      </c>
      <c r="C1590" s="188"/>
      <c r="D1590" s="188"/>
      <c r="E1590" s="189" t="s">
        <v>184</v>
      </c>
      <c r="F1590" s="240">
        <v>5626.79</v>
      </c>
      <c r="G1590" s="240">
        <v>22.59</v>
      </c>
      <c r="H1590" s="240">
        <v>8.4700000000000006</v>
      </c>
      <c r="I1590" s="240">
        <v>34.42</v>
      </c>
      <c r="J1590" s="240">
        <v>83.96</v>
      </c>
      <c r="K1590" s="240">
        <v>177.37</v>
      </c>
      <c r="L1590" s="240">
        <v>174.97</v>
      </c>
      <c r="M1590" s="240">
        <v>181.98</v>
      </c>
      <c r="N1590" s="240">
        <v>245.91</v>
      </c>
      <c r="O1590" s="240">
        <v>299.45999999999998</v>
      </c>
      <c r="P1590" s="240">
        <v>754.7</v>
      </c>
      <c r="Q1590" s="240">
        <v>816.06</v>
      </c>
      <c r="R1590" s="240">
        <v>784.19</v>
      </c>
      <c r="S1590" s="240">
        <v>354.12</v>
      </c>
      <c r="T1590" s="240">
        <v>615.83000000000004</v>
      </c>
      <c r="U1590" s="240">
        <v>409.92</v>
      </c>
      <c r="V1590" s="240">
        <v>231</v>
      </c>
      <c r="W1590" s="240">
        <v>111.88</v>
      </c>
      <c r="X1590" s="240">
        <v>224.77</v>
      </c>
      <c r="Y1590" s="240">
        <v>19.97</v>
      </c>
      <c r="Z1590" s="240">
        <v>20.37</v>
      </c>
      <c r="AA1590" s="248">
        <v>54.85</v>
      </c>
      <c r="AB1590" s="93"/>
    </row>
    <row r="1591" spans="1:28" ht="19.5" customHeight="1" x14ac:dyDescent="0.15">
      <c r="A1591" s="194"/>
      <c r="B1591" s="195"/>
      <c r="C1591" s="191"/>
      <c r="D1591" s="191"/>
      <c r="E1591" s="189" t="s">
        <v>150</v>
      </c>
      <c r="F1591" s="240">
        <v>1455.1</v>
      </c>
      <c r="G1591" s="240">
        <v>0</v>
      </c>
      <c r="H1591" s="240">
        <v>3.1E-2</v>
      </c>
      <c r="I1591" s="240">
        <v>0.60599999999999998</v>
      </c>
      <c r="J1591" s="240">
        <v>5.7339999999999902</v>
      </c>
      <c r="K1591" s="240">
        <v>15.119</v>
      </c>
      <c r="L1591" s="240">
        <v>27.919</v>
      </c>
      <c r="M1591" s="240">
        <v>36.6</v>
      </c>
      <c r="N1591" s="240">
        <v>58.768000000000001</v>
      </c>
      <c r="O1591" s="240">
        <v>86.34</v>
      </c>
      <c r="P1591" s="240">
        <v>238.92099999999999</v>
      </c>
      <c r="Q1591" s="240">
        <v>275.863</v>
      </c>
      <c r="R1591" s="240">
        <v>255.50800000000001</v>
      </c>
      <c r="S1591" s="240">
        <v>99.426999999999893</v>
      </c>
      <c r="T1591" s="240">
        <v>133.93299999999999</v>
      </c>
      <c r="U1591" s="240">
        <v>83.156000000000006</v>
      </c>
      <c r="V1591" s="240">
        <v>52.767000000000003</v>
      </c>
      <c r="W1591" s="240">
        <v>23.481000000000002</v>
      </c>
      <c r="X1591" s="240">
        <v>39.231999999999999</v>
      </c>
      <c r="Y1591" s="240">
        <v>7.62</v>
      </c>
      <c r="Z1591" s="240">
        <v>5.0780000000000003</v>
      </c>
      <c r="AA1591" s="248">
        <v>8.9969999999999999</v>
      </c>
      <c r="AB1591" s="93"/>
    </row>
    <row r="1592" spans="1:28" ht="19.5" customHeight="1" x14ac:dyDescent="0.15">
      <c r="A1592" s="194"/>
      <c r="B1592" s="196"/>
      <c r="C1592" s="193" t="s">
        <v>152</v>
      </c>
      <c r="D1592" s="188"/>
      <c r="E1592" s="189" t="s">
        <v>184</v>
      </c>
      <c r="F1592" s="240">
        <v>3651.5</v>
      </c>
      <c r="G1592" s="240">
        <v>1.52</v>
      </c>
      <c r="H1592" s="240">
        <v>5.49</v>
      </c>
      <c r="I1592" s="240">
        <v>29.21</v>
      </c>
      <c r="J1592" s="240">
        <v>26.82</v>
      </c>
      <c r="K1592" s="240">
        <v>63.98</v>
      </c>
      <c r="L1592" s="240">
        <v>163.96</v>
      </c>
      <c r="M1592" s="240">
        <v>122.74</v>
      </c>
      <c r="N1592" s="240">
        <v>189.89</v>
      </c>
      <c r="O1592" s="240">
        <v>264.37</v>
      </c>
      <c r="P1592" s="240">
        <v>690.93</v>
      </c>
      <c r="Q1592" s="240">
        <v>752.39</v>
      </c>
      <c r="R1592" s="240">
        <v>653.16999999999996</v>
      </c>
      <c r="S1592" s="240">
        <v>222.41</v>
      </c>
      <c r="T1592" s="240">
        <v>198.71</v>
      </c>
      <c r="U1592" s="240">
        <v>93.08</v>
      </c>
      <c r="V1592" s="240">
        <v>79.73</v>
      </c>
      <c r="W1592" s="240">
        <v>39.270000000000003</v>
      </c>
      <c r="X1592" s="240">
        <v>24.6</v>
      </c>
      <c r="Y1592" s="240">
        <v>17.809999999999999</v>
      </c>
      <c r="Z1592" s="240">
        <v>7.9</v>
      </c>
      <c r="AA1592" s="248">
        <v>3.52</v>
      </c>
      <c r="AB1592" s="93"/>
    </row>
    <row r="1593" spans="1:28" ht="19.5" customHeight="1" x14ac:dyDescent="0.15">
      <c r="A1593" s="194"/>
      <c r="B1593" s="197"/>
      <c r="C1593" s="197"/>
      <c r="D1593" s="191"/>
      <c r="E1593" s="189" t="s">
        <v>150</v>
      </c>
      <c r="F1593" s="240">
        <v>1186.2850000000001</v>
      </c>
      <c r="G1593" s="240">
        <v>0</v>
      </c>
      <c r="H1593" s="240">
        <v>0</v>
      </c>
      <c r="I1593" s="240">
        <v>0.47199999999999998</v>
      </c>
      <c r="J1593" s="240">
        <v>2.84</v>
      </c>
      <c r="K1593" s="240">
        <v>7.1589999999999998</v>
      </c>
      <c r="L1593" s="240">
        <v>26.925999999999998</v>
      </c>
      <c r="M1593" s="240">
        <v>30.675999999999998</v>
      </c>
      <c r="N1593" s="240">
        <v>53.581000000000003</v>
      </c>
      <c r="O1593" s="240">
        <v>82.236000000000004</v>
      </c>
      <c r="P1593" s="240">
        <v>230.946</v>
      </c>
      <c r="Q1593" s="240">
        <v>266.726</v>
      </c>
      <c r="R1593" s="240">
        <v>235.95400000000001</v>
      </c>
      <c r="S1593" s="240">
        <v>78.989999999999895</v>
      </c>
      <c r="T1593" s="240">
        <v>71.497</v>
      </c>
      <c r="U1593" s="240">
        <v>34.994</v>
      </c>
      <c r="V1593" s="240">
        <v>29.939</v>
      </c>
      <c r="W1593" s="240">
        <v>11.275</v>
      </c>
      <c r="X1593" s="240">
        <v>10.076000000000001</v>
      </c>
      <c r="Y1593" s="240">
        <v>7.3019999999999996</v>
      </c>
      <c r="Z1593" s="240">
        <v>3.2450000000000001</v>
      </c>
      <c r="AA1593" s="248">
        <v>1.4510000000000001</v>
      </c>
      <c r="AB1593" s="93"/>
    </row>
    <row r="1594" spans="1:28" ht="19.5" customHeight="1" x14ac:dyDescent="0.15">
      <c r="A1594" s="194"/>
      <c r="B1594" s="198"/>
      <c r="C1594" s="189"/>
      <c r="D1594" s="189" t="s">
        <v>153</v>
      </c>
      <c r="E1594" s="189" t="s">
        <v>184</v>
      </c>
      <c r="F1594" s="240">
        <v>3616.54</v>
      </c>
      <c r="G1594" s="240">
        <v>1.52</v>
      </c>
      <c r="H1594" s="240">
        <v>5.49</v>
      </c>
      <c r="I1594" s="240">
        <v>28.81</v>
      </c>
      <c r="J1594" s="240">
        <v>25.88</v>
      </c>
      <c r="K1594" s="240">
        <v>63.83</v>
      </c>
      <c r="L1594" s="240">
        <v>159.59</v>
      </c>
      <c r="M1594" s="240">
        <v>122.74</v>
      </c>
      <c r="N1594" s="240">
        <v>184.63</v>
      </c>
      <c r="O1594" s="240">
        <v>263.18</v>
      </c>
      <c r="P1594" s="240">
        <v>690.93</v>
      </c>
      <c r="Q1594" s="240">
        <v>747.71</v>
      </c>
      <c r="R1594" s="240">
        <v>653.16999999999996</v>
      </c>
      <c r="S1594" s="240">
        <v>222.41</v>
      </c>
      <c r="T1594" s="240">
        <v>198.46</v>
      </c>
      <c r="U1594" s="240">
        <v>91.28</v>
      </c>
      <c r="V1594" s="240">
        <v>79.03</v>
      </c>
      <c r="W1594" s="240">
        <v>24.05</v>
      </c>
      <c r="X1594" s="240">
        <v>24.6</v>
      </c>
      <c r="Y1594" s="240">
        <v>17.809999999999999</v>
      </c>
      <c r="Z1594" s="240">
        <v>7.9</v>
      </c>
      <c r="AA1594" s="248">
        <v>3.52</v>
      </c>
      <c r="AB1594" s="93"/>
    </row>
    <row r="1595" spans="1:28" ht="19.5" customHeight="1" x14ac:dyDescent="0.15">
      <c r="A1595" s="194"/>
      <c r="B1595" s="198" t="s">
        <v>154</v>
      </c>
      <c r="C1595" s="198"/>
      <c r="D1595" s="198"/>
      <c r="E1595" s="189" t="s">
        <v>150</v>
      </c>
      <c r="F1595" s="240">
        <v>1182.8430000000001</v>
      </c>
      <c r="G1595" s="240">
        <v>0</v>
      </c>
      <c r="H1595" s="240">
        <v>0</v>
      </c>
      <c r="I1595" s="240">
        <v>0.46200000000000002</v>
      </c>
      <c r="J1595" s="240">
        <v>2.794</v>
      </c>
      <c r="K1595" s="240">
        <v>7.1479999999999997</v>
      </c>
      <c r="L1595" s="240">
        <v>26.532</v>
      </c>
      <c r="M1595" s="240">
        <v>30.675999999999998</v>
      </c>
      <c r="N1595" s="240">
        <v>53.058999999999997</v>
      </c>
      <c r="O1595" s="240">
        <v>82.093000000000004</v>
      </c>
      <c r="P1595" s="240">
        <v>230.946</v>
      </c>
      <c r="Q1595" s="240">
        <v>266.26799999999997</v>
      </c>
      <c r="R1595" s="240">
        <v>235.95400000000001</v>
      </c>
      <c r="S1595" s="240">
        <v>78.989999999999895</v>
      </c>
      <c r="T1595" s="240">
        <v>71.459999999999994</v>
      </c>
      <c r="U1595" s="240">
        <v>34.808999999999997</v>
      </c>
      <c r="V1595" s="240">
        <v>29.867000000000001</v>
      </c>
      <c r="W1595" s="240">
        <v>9.7110000000000003</v>
      </c>
      <c r="X1595" s="240">
        <v>10.076000000000001</v>
      </c>
      <c r="Y1595" s="240">
        <v>7.3019999999999996</v>
      </c>
      <c r="Z1595" s="240">
        <v>3.2450000000000001</v>
      </c>
      <c r="AA1595" s="248">
        <v>1.4510000000000001</v>
      </c>
      <c r="AB1595" s="93"/>
    </row>
    <row r="1596" spans="1:28" ht="19.5" customHeight="1" x14ac:dyDescent="0.15">
      <c r="A1596" s="194" t="s">
        <v>155</v>
      </c>
      <c r="B1596" s="198"/>
      <c r="C1596" s="198" t="s">
        <v>10</v>
      </c>
      <c r="D1596" s="189" t="s">
        <v>156</v>
      </c>
      <c r="E1596" s="189" t="s">
        <v>184</v>
      </c>
      <c r="F1596" s="240">
        <v>3207.43</v>
      </c>
      <c r="G1596" s="240">
        <v>1.52</v>
      </c>
      <c r="H1596" s="240">
        <v>4.8</v>
      </c>
      <c r="I1596" s="240">
        <v>6.18</v>
      </c>
      <c r="J1596" s="240">
        <v>22.41</v>
      </c>
      <c r="K1596" s="240">
        <v>37.869999999999997</v>
      </c>
      <c r="L1596" s="240">
        <v>118.01</v>
      </c>
      <c r="M1596" s="240">
        <v>122.2</v>
      </c>
      <c r="N1596" s="240">
        <v>180.89</v>
      </c>
      <c r="O1596" s="240">
        <v>250.9</v>
      </c>
      <c r="P1596" s="240">
        <v>675.79</v>
      </c>
      <c r="Q1596" s="240">
        <v>698.56</v>
      </c>
      <c r="R1596" s="240">
        <v>571.66999999999996</v>
      </c>
      <c r="S1596" s="240">
        <v>158.25</v>
      </c>
      <c r="T1596" s="240">
        <v>144.55000000000001</v>
      </c>
      <c r="U1596" s="240">
        <v>73.06</v>
      </c>
      <c r="V1596" s="240">
        <v>63.6</v>
      </c>
      <c r="W1596" s="240">
        <v>23.34</v>
      </c>
      <c r="X1596" s="240">
        <v>24.6</v>
      </c>
      <c r="Y1596" s="240">
        <v>17.809999999999999</v>
      </c>
      <c r="Z1596" s="240">
        <v>7.9</v>
      </c>
      <c r="AA1596" s="248">
        <v>3.52</v>
      </c>
      <c r="AB1596" s="93"/>
    </row>
    <row r="1597" spans="1:28" ht="19.5" customHeight="1" x14ac:dyDescent="0.15">
      <c r="A1597" s="194"/>
      <c r="B1597" s="198"/>
      <c r="C1597" s="198"/>
      <c r="D1597" s="198"/>
      <c r="E1597" s="189" t="s">
        <v>150</v>
      </c>
      <c r="F1597" s="240">
        <v>1103.4179999999999</v>
      </c>
      <c r="G1597" s="240">
        <v>0</v>
      </c>
      <c r="H1597" s="240">
        <v>0</v>
      </c>
      <c r="I1597" s="240">
        <v>0.435</v>
      </c>
      <c r="J1597" s="240">
        <v>2.6920000000000002</v>
      </c>
      <c r="K1597" s="240">
        <v>6.4370000000000003</v>
      </c>
      <c r="L1597" s="240">
        <v>24.789000000000001</v>
      </c>
      <c r="M1597" s="240">
        <v>30.571999999999999</v>
      </c>
      <c r="N1597" s="240">
        <v>52.472999999999999</v>
      </c>
      <c r="O1597" s="240">
        <v>79.724000000000004</v>
      </c>
      <c r="P1597" s="240">
        <v>227.904</v>
      </c>
      <c r="Q1597" s="240">
        <v>255.28100000000001</v>
      </c>
      <c r="R1597" s="240">
        <v>216.42500000000001</v>
      </c>
      <c r="S1597" s="240">
        <v>61.686999999999898</v>
      </c>
      <c r="T1597" s="240">
        <v>57.704999999999998</v>
      </c>
      <c r="U1597" s="240">
        <v>29.937000000000001</v>
      </c>
      <c r="V1597" s="240">
        <v>25.765000000000001</v>
      </c>
      <c r="W1597" s="240">
        <v>9.5180000000000007</v>
      </c>
      <c r="X1597" s="240">
        <v>10.076000000000001</v>
      </c>
      <c r="Y1597" s="240">
        <v>7.3019999999999996</v>
      </c>
      <c r="Z1597" s="240">
        <v>3.2450000000000001</v>
      </c>
      <c r="AA1597" s="248">
        <v>1.4510000000000001</v>
      </c>
      <c r="AB1597" s="93"/>
    </row>
    <row r="1598" spans="1:28" ht="19.5" customHeight="1" x14ac:dyDescent="0.15">
      <c r="A1598" s="194"/>
      <c r="B1598" s="198"/>
      <c r="C1598" s="198"/>
      <c r="D1598" s="189" t="s">
        <v>157</v>
      </c>
      <c r="E1598" s="189" t="s">
        <v>184</v>
      </c>
      <c r="F1598" s="240">
        <v>211.88</v>
      </c>
      <c r="G1598" s="240">
        <v>0</v>
      </c>
      <c r="H1598" s="240">
        <v>0</v>
      </c>
      <c r="I1598" s="240">
        <v>0</v>
      </c>
      <c r="J1598" s="240">
        <v>0</v>
      </c>
      <c r="K1598" s="240">
        <v>0.52</v>
      </c>
      <c r="L1598" s="240">
        <v>1.52</v>
      </c>
      <c r="M1598" s="240">
        <v>0</v>
      </c>
      <c r="N1598" s="240">
        <v>0</v>
      </c>
      <c r="O1598" s="240">
        <v>9.14</v>
      </c>
      <c r="P1598" s="240">
        <v>14.63</v>
      </c>
      <c r="Q1598" s="240">
        <v>44.82</v>
      </c>
      <c r="R1598" s="240">
        <v>60.79</v>
      </c>
      <c r="S1598" s="240">
        <v>14.13</v>
      </c>
      <c r="T1598" s="240">
        <v>37.79</v>
      </c>
      <c r="U1598" s="240">
        <v>14.86</v>
      </c>
      <c r="V1598" s="240">
        <v>13.16</v>
      </c>
      <c r="W1598" s="240">
        <v>0.52</v>
      </c>
      <c r="X1598" s="240">
        <v>0</v>
      </c>
      <c r="Y1598" s="240">
        <v>0</v>
      </c>
      <c r="Z1598" s="240">
        <v>0</v>
      </c>
      <c r="AA1598" s="248">
        <v>0</v>
      </c>
      <c r="AB1598" s="93"/>
    </row>
    <row r="1599" spans="1:28" ht="19.5" customHeight="1" x14ac:dyDescent="0.15">
      <c r="A1599" s="194"/>
      <c r="B1599" s="198"/>
      <c r="C1599" s="198"/>
      <c r="D1599" s="198"/>
      <c r="E1599" s="189" t="s">
        <v>150</v>
      </c>
      <c r="F1599" s="240">
        <v>48.408000000000001</v>
      </c>
      <c r="G1599" s="240">
        <v>0</v>
      </c>
      <c r="H1599" s="240">
        <v>0</v>
      </c>
      <c r="I1599" s="240">
        <v>0</v>
      </c>
      <c r="J1599" s="240">
        <v>0</v>
      </c>
      <c r="K1599" s="240">
        <v>5.1999999999999998E-2</v>
      </c>
      <c r="L1599" s="240">
        <v>0.182</v>
      </c>
      <c r="M1599" s="240">
        <v>0</v>
      </c>
      <c r="N1599" s="240">
        <v>0</v>
      </c>
      <c r="O1599" s="240">
        <v>1.6459999999999999</v>
      </c>
      <c r="P1599" s="240">
        <v>2.9140000000000001</v>
      </c>
      <c r="Q1599" s="240">
        <v>9.8610000000000007</v>
      </c>
      <c r="R1599" s="240">
        <v>13.929</v>
      </c>
      <c r="S1599" s="240">
        <v>3.3</v>
      </c>
      <c r="T1599" s="240">
        <v>9.1050000000000004</v>
      </c>
      <c r="U1599" s="240">
        <v>3.8639999999999999</v>
      </c>
      <c r="V1599" s="240">
        <v>3.4209999999999998</v>
      </c>
      <c r="W1599" s="240">
        <v>0.13400000000000001</v>
      </c>
      <c r="X1599" s="240">
        <v>0</v>
      </c>
      <c r="Y1599" s="240">
        <v>0</v>
      </c>
      <c r="Z1599" s="240">
        <v>0</v>
      </c>
      <c r="AA1599" s="248">
        <v>0</v>
      </c>
      <c r="AB1599" s="93"/>
    </row>
    <row r="1600" spans="1:28" ht="19.5" customHeight="1" x14ac:dyDescent="0.15">
      <c r="A1600" s="194"/>
      <c r="B1600" s="198" t="s">
        <v>158</v>
      </c>
      <c r="C1600" s="198" t="s">
        <v>159</v>
      </c>
      <c r="D1600" s="189" t="s">
        <v>160</v>
      </c>
      <c r="E1600" s="189" t="s">
        <v>184</v>
      </c>
      <c r="F1600" s="240">
        <v>0</v>
      </c>
      <c r="G1600" s="240">
        <v>0</v>
      </c>
      <c r="H1600" s="240">
        <v>0</v>
      </c>
      <c r="I1600" s="240">
        <v>0</v>
      </c>
      <c r="J1600" s="240">
        <v>0</v>
      </c>
      <c r="K1600" s="240">
        <v>0</v>
      </c>
      <c r="L1600" s="240">
        <v>0</v>
      </c>
      <c r="M1600" s="240">
        <v>0</v>
      </c>
      <c r="N1600" s="240">
        <v>0</v>
      </c>
      <c r="O1600" s="240">
        <v>0</v>
      </c>
      <c r="P1600" s="240">
        <v>0</v>
      </c>
      <c r="Q1600" s="240">
        <v>0</v>
      </c>
      <c r="R1600" s="240">
        <v>0</v>
      </c>
      <c r="S1600" s="240">
        <v>0</v>
      </c>
      <c r="T1600" s="240">
        <v>0</v>
      </c>
      <c r="U1600" s="240">
        <v>0</v>
      </c>
      <c r="V1600" s="240">
        <v>0</v>
      </c>
      <c r="W1600" s="240">
        <v>0</v>
      </c>
      <c r="X1600" s="240">
        <v>0</v>
      </c>
      <c r="Y1600" s="240">
        <v>0</v>
      </c>
      <c r="Z1600" s="240">
        <v>0</v>
      </c>
      <c r="AA1600" s="248">
        <v>0</v>
      </c>
      <c r="AB1600" s="93"/>
    </row>
    <row r="1601" spans="1:28" ht="19.5" customHeight="1" x14ac:dyDescent="0.15">
      <c r="A1601" s="194"/>
      <c r="B1601" s="198"/>
      <c r="C1601" s="198"/>
      <c r="D1601" s="198"/>
      <c r="E1601" s="189" t="s">
        <v>150</v>
      </c>
      <c r="F1601" s="240">
        <v>0</v>
      </c>
      <c r="G1601" s="240">
        <v>0</v>
      </c>
      <c r="H1601" s="240">
        <v>0</v>
      </c>
      <c r="I1601" s="240">
        <v>0</v>
      </c>
      <c r="J1601" s="240">
        <v>0</v>
      </c>
      <c r="K1601" s="240">
        <v>0</v>
      </c>
      <c r="L1601" s="240">
        <v>0</v>
      </c>
      <c r="M1601" s="240">
        <v>0</v>
      </c>
      <c r="N1601" s="240">
        <v>0</v>
      </c>
      <c r="O1601" s="240">
        <v>0</v>
      </c>
      <c r="P1601" s="240">
        <v>0</v>
      </c>
      <c r="Q1601" s="240">
        <v>0</v>
      </c>
      <c r="R1601" s="240">
        <v>0</v>
      </c>
      <c r="S1601" s="240">
        <v>0</v>
      </c>
      <c r="T1601" s="240">
        <v>0</v>
      </c>
      <c r="U1601" s="240">
        <v>0</v>
      </c>
      <c r="V1601" s="240">
        <v>0</v>
      </c>
      <c r="W1601" s="240">
        <v>0</v>
      </c>
      <c r="X1601" s="240">
        <v>0</v>
      </c>
      <c r="Y1601" s="240">
        <v>0</v>
      </c>
      <c r="Z1601" s="240">
        <v>0</v>
      </c>
      <c r="AA1601" s="248">
        <v>0</v>
      </c>
      <c r="AB1601" s="93"/>
    </row>
    <row r="1602" spans="1:28" ht="19.5" customHeight="1" x14ac:dyDescent="0.15">
      <c r="A1602" s="194"/>
      <c r="B1602" s="198"/>
      <c r="C1602" s="198"/>
      <c r="D1602" s="189" t="s">
        <v>161</v>
      </c>
      <c r="E1602" s="189" t="s">
        <v>184</v>
      </c>
      <c r="F1602" s="240">
        <v>92.52</v>
      </c>
      <c r="G1602" s="240">
        <v>0</v>
      </c>
      <c r="H1602" s="240">
        <v>0.69</v>
      </c>
      <c r="I1602" s="240">
        <v>22.18</v>
      </c>
      <c r="J1602" s="240">
        <v>2.78</v>
      </c>
      <c r="K1602" s="240">
        <v>25.44</v>
      </c>
      <c r="L1602" s="240">
        <v>39.93</v>
      </c>
      <c r="M1602" s="240">
        <v>0</v>
      </c>
      <c r="N1602" s="240">
        <v>1.5</v>
      </c>
      <c r="O1602" s="240">
        <v>0</v>
      </c>
      <c r="P1602" s="240">
        <v>0</v>
      </c>
      <c r="Q1602" s="240">
        <v>0</v>
      </c>
      <c r="R1602" s="240">
        <v>0</v>
      </c>
      <c r="S1602" s="240">
        <v>0</v>
      </c>
      <c r="T1602" s="240">
        <v>0</v>
      </c>
      <c r="U1602" s="240">
        <v>0</v>
      </c>
      <c r="V1602" s="240">
        <v>0</v>
      </c>
      <c r="W1602" s="240">
        <v>0</v>
      </c>
      <c r="X1602" s="240">
        <v>0</v>
      </c>
      <c r="Y1602" s="240">
        <v>0</v>
      </c>
      <c r="Z1602" s="240">
        <v>0</v>
      </c>
      <c r="AA1602" s="248">
        <v>0</v>
      </c>
      <c r="AB1602" s="93"/>
    </row>
    <row r="1603" spans="1:28" ht="19.5" customHeight="1" x14ac:dyDescent="0.15">
      <c r="A1603" s="194"/>
      <c r="B1603" s="198"/>
      <c r="C1603" s="198"/>
      <c r="D1603" s="198"/>
      <c r="E1603" s="189" t="s">
        <v>150</v>
      </c>
      <c r="F1603" s="240">
        <v>2.3639999999999999</v>
      </c>
      <c r="G1603" s="240">
        <v>0</v>
      </c>
      <c r="H1603" s="240">
        <v>0</v>
      </c>
      <c r="I1603" s="240">
        <v>0</v>
      </c>
      <c r="J1603" s="240">
        <v>3.3000000000000002E-2</v>
      </c>
      <c r="K1603" s="240">
        <v>0.65900000000000003</v>
      </c>
      <c r="L1603" s="240">
        <v>1.556</v>
      </c>
      <c r="M1603" s="240">
        <v>0</v>
      </c>
      <c r="N1603" s="240">
        <v>0.11600000000000001</v>
      </c>
      <c r="O1603" s="240">
        <v>0</v>
      </c>
      <c r="P1603" s="240">
        <v>0</v>
      </c>
      <c r="Q1603" s="240">
        <v>0</v>
      </c>
      <c r="R1603" s="240">
        <v>0</v>
      </c>
      <c r="S1603" s="240">
        <v>0</v>
      </c>
      <c r="T1603" s="240">
        <v>0</v>
      </c>
      <c r="U1603" s="240">
        <v>0</v>
      </c>
      <c r="V1603" s="240">
        <v>0</v>
      </c>
      <c r="W1603" s="240">
        <v>0</v>
      </c>
      <c r="X1603" s="240">
        <v>0</v>
      </c>
      <c r="Y1603" s="240">
        <v>0</v>
      </c>
      <c r="Z1603" s="240">
        <v>0</v>
      </c>
      <c r="AA1603" s="248">
        <v>0</v>
      </c>
      <c r="AB1603" s="93"/>
    </row>
    <row r="1604" spans="1:28" ht="19.5" customHeight="1" x14ac:dyDescent="0.15">
      <c r="A1604" s="194"/>
      <c r="B1604" s="198"/>
      <c r="C1604" s="198" t="s">
        <v>162</v>
      </c>
      <c r="D1604" s="189" t="s">
        <v>163</v>
      </c>
      <c r="E1604" s="189" t="s">
        <v>184</v>
      </c>
      <c r="F1604" s="240">
        <v>104.58</v>
      </c>
      <c r="G1604" s="240">
        <v>0</v>
      </c>
      <c r="H1604" s="240">
        <v>0</v>
      </c>
      <c r="I1604" s="240">
        <v>0.45</v>
      </c>
      <c r="J1604" s="240">
        <v>0.69</v>
      </c>
      <c r="K1604" s="240">
        <v>0</v>
      </c>
      <c r="L1604" s="240">
        <v>0</v>
      </c>
      <c r="M1604" s="240">
        <v>0.54</v>
      </c>
      <c r="N1604" s="240">
        <v>2.2400000000000002</v>
      </c>
      <c r="O1604" s="240">
        <v>3.14</v>
      </c>
      <c r="P1604" s="240">
        <v>0.51</v>
      </c>
      <c r="Q1604" s="240">
        <v>4.33</v>
      </c>
      <c r="R1604" s="240">
        <v>20.71</v>
      </c>
      <c r="S1604" s="240">
        <v>50.03</v>
      </c>
      <c r="T1604" s="240">
        <v>16.12</v>
      </c>
      <c r="U1604" s="240">
        <v>3.36</v>
      </c>
      <c r="V1604" s="240">
        <v>2.27</v>
      </c>
      <c r="W1604" s="240">
        <v>0.19</v>
      </c>
      <c r="X1604" s="240">
        <v>0</v>
      </c>
      <c r="Y1604" s="240">
        <v>0</v>
      </c>
      <c r="Z1604" s="240">
        <v>0</v>
      </c>
      <c r="AA1604" s="248">
        <v>0</v>
      </c>
      <c r="AB1604" s="93"/>
    </row>
    <row r="1605" spans="1:28" ht="19.5" customHeight="1" x14ac:dyDescent="0.15">
      <c r="A1605" s="194"/>
      <c r="B1605" s="198" t="s">
        <v>20</v>
      </c>
      <c r="C1605" s="198"/>
      <c r="D1605" s="198"/>
      <c r="E1605" s="189" t="s">
        <v>150</v>
      </c>
      <c r="F1605" s="240">
        <v>28.648</v>
      </c>
      <c r="G1605" s="240">
        <v>0</v>
      </c>
      <c r="H1605" s="240">
        <v>0</v>
      </c>
      <c r="I1605" s="240">
        <v>2.7E-2</v>
      </c>
      <c r="J1605" s="240">
        <v>6.9000000000000006E-2</v>
      </c>
      <c r="K1605" s="240">
        <v>0</v>
      </c>
      <c r="L1605" s="240">
        <v>0</v>
      </c>
      <c r="M1605" s="240">
        <v>0.104</v>
      </c>
      <c r="N1605" s="240">
        <v>0.47</v>
      </c>
      <c r="O1605" s="240">
        <v>0.72299999999999998</v>
      </c>
      <c r="P1605" s="240">
        <v>0.128</v>
      </c>
      <c r="Q1605" s="240">
        <v>1.1259999999999999</v>
      </c>
      <c r="R1605" s="240">
        <v>5.6</v>
      </c>
      <c r="S1605" s="240">
        <v>14.003</v>
      </c>
      <c r="T1605" s="240">
        <v>4.6500000000000004</v>
      </c>
      <c r="U1605" s="240">
        <v>1.008</v>
      </c>
      <c r="V1605" s="240">
        <v>0.68100000000000005</v>
      </c>
      <c r="W1605" s="240">
        <v>5.8999999999999997E-2</v>
      </c>
      <c r="X1605" s="240">
        <v>0</v>
      </c>
      <c r="Y1605" s="240">
        <v>0</v>
      </c>
      <c r="Z1605" s="240">
        <v>0</v>
      </c>
      <c r="AA1605" s="248">
        <v>0</v>
      </c>
      <c r="AB1605" s="93"/>
    </row>
    <row r="1606" spans="1:28" ht="19.5" customHeight="1" x14ac:dyDescent="0.15">
      <c r="A1606" s="194"/>
      <c r="B1606" s="198"/>
      <c r="C1606" s="198"/>
      <c r="D1606" s="189" t="s">
        <v>164</v>
      </c>
      <c r="E1606" s="189" t="s">
        <v>184</v>
      </c>
      <c r="F1606" s="240">
        <v>0.13</v>
      </c>
      <c r="G1606" s="240">
        <v>0</v>
      </c>
      <c r="H1606" s="240">
        <v>0</v>
      </c>
      <c r="I1606" s="240">
        <v>0</v>
      </c>
      <c r="J1606" s="240">
        <v>0</v>
      </c>
      <c r="K1606" s="240">
        <v>0</v>
      </c>
      <c r="L1606" s="240">
        <v>0.13</v>
      </c>
      <c r="M1606" s="240">
        <v>0</v>
      </c>
      <c r="N1606" s="240">
        <v>0</v>
      </c>
      <c r="O1606" s="240">
        <v>0</v>
      </c>
      <c r="P1606" s="240">
        <v>0</v>
      </c>
      <c r="Q1606" s="240">
        <v>0</v>
      </c>
      <c r="R1606" s="240">
        <v>0</v>
      </c>
      <c r="S1606" s="240">
        <v>0</v>
      </c>
      <c r="T1606" s="240">
        <v>0</v>
      </c>
      <c r="U1606" s="240">
        <v>0</v>
      </c>
      <c r="V1606" s="240">
        <v>0</v>
      </c>
      <c r="W1606" s="240">
        <v>0</v>
      </c>
      <c r="X1606" s="240">
        <v>0</v>
      </c>
      <c r="Y1606" s="240">
        <v>0</v>
      </c>
      <c r="Z1606" s="240">
        <v>0</v>
      </c>
      <c r="AA1606" s="248">
        <v>0</v>
      </c>
      <c r="AB1606" s="93"/>
    </row>
    <row r="1607" spans="1:28" ht="19.5" customHeight="1" x14ac:dyDescent="0.15">
      <c r="A1607" s="194" t="s">
        <v>227</v>
      </c>
      <c r="B1607" s="198"/>
      <c r="C1607" s="198"/>
      <c r="D1607" s="198"/>
      <c r="E1607" s="189" t="s">
        <v>150</v>
      </c>
      <c r="F1607" s="240">
        <v>5.0000000000000001E-3</v>
      </c>
      <c r="G1607" s="240">
        <v>0</v>
      </c>
      <c r="H1607" s="240">
        <v>0</v>
      </c>
      <c r="I1607" s="240">
        <v>0</v>
      </c>
      <c r="J1607" s="240">
        <v>0</v>
      </c>
      <c r="K1607" s="240">
        <v>0</v>
      </c>
      <c r="L1607" s="240">
        <v>5.0000000000000001E-3</v>
      </c>
      <c r="M1607" s="240">
        <v>0</v>
      </c>
      <c r="N1607" s="240">
        <v>0</v>
      </c>
      <c r="O1607" s="240">
        <v>0</v>
      </c>
      <c r="P1607" s="240">
        <v>0</v>
      </c>
      <c r="Q1607" s="240">
        <v>0</v>
      </c>
      <c r="R1607" s="240">
        <v>0</v>
      </c>
      <c r="S1607" s="240">
        <v>0</v>
      </c>
      <c r="T1607" s="240">
        <v>0</v>
      </c>
      <c r="U1607" s="240">
        <v>0</v>
      </c>
      <c r="V1607" s="240">
        <v>0</v>
      </c>
      <c r="W1607" s="240">
        <v>0</v>
      </c>
      <c r="X1607" s="240">
        <v>0</v>
      </c>
      <c r="Y1607" s="240">
        <v>0</v>
      </c>
      <c r="Z1607" s="240">
        <v>0</v>
      </c>
      <c r="AA1607" s="248">
        <v>0</v>
      </c>
      <c r="AB1607" s="93"/>
    </row>
    <row r="1608" spans="1:28" ht="19.5" customHeight="1" x14ac:dyDescent="0.15">
      <c r="A1608" s="194"/>
      <c r="B1608" s="197"/>
      <c r="C1608" s="193" t="s">
        <v>165</v>
      </c>
      <c r="D1608" s="188"/>
      <c r="E1608" s="189" t="s">
        <v>184</v>
      </c>
      <c r="F1608" s="240">
        <v>34.96</v>
      </c>
      <c r="G1608" s="240">
        <v>0</v>
      </c>
      <c r="H1608" s="240">
        <v>0</v>
      </c>
      <c r="I1608" s="240">
        <v>0.4</v>
      </c>
      <c r="J1608" s="240">
        <v>0.94</v>
      </c>
      <c r="K1608" s="240">
        <v>0.15</v>
      </c>
      <c r="L1608" s="240">
        <v>4.37</v>
      </c>
      <c r="M1608" s="240">
        <v>0</v>
      </c>
      <c r="N1608" s="240">
        <v>5.26</v>
      </c>
      <c r="O1608" s="240">
        <v>1.19</v>
      </c>
      <c r="P1608" s="240">
        <v>0</v>
      </c>
      <c r="Q1608" s="240">
        <v>4.68</v>
      </c>
      <c r="R1608" s="240">
        <v>0</v>
      </c>
      <c r="S1608" s="240">
        <v>0</v>
      </c>
      <c r="T1608" s="240">
        <v>0.25</v>
      </c>
      <c r="U1608" s="240">
        <v>1.8</v>
      </c>
      <c r="V1608" s="240">
        <v>0.7</v>
      </c>
      <c r="W1608" s="240">
        <v>15.22</v>
      </c>
      <c r="X1608" s="240">
        <v>0</v>
      </c>
      <c r="Y1608" s="240">
        <v>0</v>
      </c>
      <c r="Z1608" s="240">
        <v>0</v>
      </c>
      <c r="AA1608" s="248">
        <v>0</v>
      </c>
      <c r="AB1608" s="93"/>
    </row>
    <row r="1609" spans="1:28" ht="19.5" customHeight="1" x14ac:dyDescent="0.15">
      <c r="A1609" s="194"/>
      <c r="B1609" s="197"/>
      <c r="C1609" s="197"/>
      <c r="D1609" s="191"/>
      <c r="E1609" s="189" t="s">
        <v>150</v>
      </c>
      <c r="F1609" s="240">
        <v>3.4420000000000002</v>
      </c>
      <c r="G1609" s="240">
        <v>0</v>
      </c>
      <c r="H1609" s="240">
        <v>0</v>
      </c>
      <c r="I1609" s="240">
        <v>0.01</v>
      </c>
      <c r="J1609" s="240">
        <v>4.5999999999999999E-2</v>
      </c>
      <c r="K1609" s="240">
        <v>1.0999999999999999E-2</v>
      </c>
      <c r="L1609" s="240">
        <v>0.39400000000000002</v>
      </c>
      <c r="M1609" s="240">
        <v>0</v>
      </c>
      <c r="N1609" s="240">
        <v>0.52200000000000002</v>
      </c>
      <c r="O1609" s="240">
        <v>0.14299999999999999</v>
      </c>
      <c r="P1609" s="240">
        <v>0</v>
      </c>
      <c r="Q1609" s="240">
        <v>0.45800000000000002</v>
      </c>
      <c r="R1609" s="240">
        <v>0</v>
      </c>
      <c r="S1609" s="240">
        <v>0</v>
      </c>
      <c r="T1609" s="240">
        <v>3.6999999999999998E-2</v>
      </c>
      <c r="U1609" s="240">
        <v>0.185</v>
      </c>
      <c r="V1609" s="240">
        <v>7.1999999999999995E-2</v>
      </c>
      <c r="W1609" s="240">
        <v>1.5640000000000001</v>
      </c>
      <c r="X1609" s="240">
        <v>0</v>
      </c>
      <c r="Y1609" s="240">
        <v>0</v>
      </c>
      <c r="Z1609" s="240">
        <v>0</v>
      </c>
      <c r="AA1609" s="248">
        <v>0</v>
      </c>
      <c r="AB1609" s="93"/>
    </row>
    <row r="1610" spans="1:28" ht="19.5" customHeight="1" x14ac:dyDescent="0.15">
      <c r="A1610" s="194"/>
      <c r="B1610" s="196"/>
      <c r="C1610" s="193" t="s">
        <v>152</v>
      </c>
      <c r="D1610" s="188"/>
      <c r="E1610" s="189" t="s">
        <v>184</v>
      </c>
      <c r="F1610" s="240">
        <v>1975.29</v>
      </c>
      <c r="G1610" s="240">
        <v>21.07</v>
      </c>
      <c r="H1610" s="240">
        <v>2.98</v>
      </c>
      <c r="I1610" s="240">
        <v>5.21</v>
      </c>
      <c r="J1610" s="240">
        <v>57.14</v>
      </c>
      <c r="K1610" s="240">
        <v>113.39</v>
      </c>
      <c r="L1610" s="240">
        <v>11.01</v>
      </c>
      <c r="M1610" s="240">
        <v>59.24</v>
      </c>
      <c r="N1610" s="240">
        <v>56.02</v>
      </c>
      <c r="O1610" s="240">
        <v>35.090000000000003</v>
      </c>
      <c r="P1610" s="240">
        <v>63.77</v>
      </c>
      <c r="Q1610" s="240">
        <v>63.67</v>
      </c>
      <c r="R1610" s="240">
        <v>131.02000000000001</v>
      </c>
      <c r="S1610" s="240">
        <v>131.71</v>
      </c>
      <c r="T1610" s="240">
        <v>417.12</v>
      </c>
      <c r="U1610" s="240">
        <v>316.83999999999997</v>
      </c>
      <c r="V1610" s="240">
        <v>151.27000000000001</v>
      </c>
      <c r="W1610" s="240">
        <v>72.61</v>
      </c>
      <c r="X1610" s="240">
        <v>200.17</v>
      </c>
      <c r="Y1610" s="240">
        <v>2.16</v>
      </c>
      <c r="Z1610" s="240">
        <v>12.47</v>
      </c>
      <c r="AA1610" s="248">
        <v>51.33</v>
      </c>
      <c r="AB1610" s="93"/>
    </row>
    <row r="1611" spans="1:28" ht="19.5" customHeight="1" x14ac:dyDescent="0.15">
      <c r="A1611" s="194"/>
      <c r="B1611" s="197"/>
      <c r="C1611" s="197"/>
      <c r="D1611" s="191"/>
      <c r="E1611" s="189" t="s">
        <v>150</v>
      </c>
      <c r="F1611" s="240">
        <v>268.815</v>
      </c>
      <c r="G1611" s="240">
        <v>0</v>
      </c>
      <c r="H1611" s="240">
        <v>3.1E-2</v>
      </c>
      <c r="I1611" s="240">
        <v>0.13400000000000001</v>
      </c>
      <c r="J1611" s="240">
        <v>2.8939999999999899</v>
      </c>
      <c r="K1611" s="240">
        <v>7.9599999999999804</v>
      </c>
      <c r="L1611" s="240">
        <v>0.99299999999999999</v>
      </c>
      <c r="M1611" s="240">
        <v>5.9240000000000004</v>
      </c>
      <c r="N1611" s="240">
        <v>5.1870000000000003</v>
      </c>
      <c r="O1611" s="240">
        <v>4.1040000000000001</v>
      </c>
      <c r="P1611" s="240">
        <v>7.9749999999999899</v>
      </c>
      <c r="Q1611" s="240">
        <v>9.1370000000000005</v>
      </c>
      <c r="R1611" s="240">
        <v>19.553999999999998</v>
      </c>
      <c r="S1611" s="240">
        <v>20.437000000000001</v>
      </c>
      <c r="T1611" s="240">
        <v>62.4359999999999</v>
      </c>
      <c r="U1611" s="240">
        <v>48.161999999999999</v>
      </c>
      <c r="V1611" s="240">
        <v>22.827999999999999</v>
      </c>
      <c r="W1611" s="240">
        <v>12.206</v>
      </c>
      <c r="X1611" s="240">
        <v>29.155999999999999</v>
      </c>
      <c r="Y1611" s="240">
        <v>0.318</v>
      </c>
      <c r="Z1611" s="240">
        <v>1.833</v>
      </c>
      <c r="AA1611" s="248">
        <v>7.5460000000000003</v>
      </c>
      <c r="AB1611" s="93"/>
    </row>
    <row r="1612" spans="1:28" ht="19.5" customHeight="1" x14ac:dyDescent="0.15">
      <c r="A1612" s="194"/>
      <c r="B1612" s="198" t="s">
        <v>94</v>
      </c>
      <c r="C1612" s="189"/>
      <c r="D1612" s="189" t="s">
        <v>153</v>
      </c>
      <c r="E1612" s="189" t="s">
        <v>184</v>
      </c>
      <c r="F1612" s="240">
        <v>84.92</v>
      </c>
      <c r="G1612" s="240">
        <v>0</v>
      </c>
      <c r="H1612" s="240">
        <v>0</v>
      </c>
      <c r="I1612" s="240">
        <v>0</v>
      </c>
      <c r="J1612" s="240">
        <v>0</v>
      </c>
      <c r="K1612" s="240">
        <v>0</v>
      </c>
      <c r="L1612" s="240">
        <v>0</v>
      </c>
      <c r="M1612" s="240">
        <v>0</v>
      </c>
      <c r="N1612" s="240">
        <v>0.15</v>
      </c>
      <c r="O1612" s="240">
        <v>0</v>
      </c>
      <c r="P1612" s="240">
        <v>2.87</v>
      </c>
      <c r="Q1612" s="240">
        <v>2.82</v>
      </c>
      <c r="R1612" s="240">
        <v>6.49</v>
      </c>
      <c r="S1612" s="240">
        <v>14</v>
      </c>
      <c r="T1612" s="240">
        <v>14.97</v>
      </c>
      <c r="U1612" s="240">
        <v>14.03</v>
      </c>
      <c r="V1612" s="240">
        <v>16.02</v>
      </c>
      <c r="W1612" s="240">
        <v>13.57</v>
      </c>
      <c r="X1612" s="240">
        <v>0</v>
      </c>
      <c r="Y1612" s="240">
        <v>0</v>
      </c>
      <c r="Z1612" s="240">
        <v>0</v>
      </c>
      <c r="AA1612" s="252">
        <v>0</v>
      </c>
      <c r="AB1612" s="93"/>
    </row>
    <row r="1613" spans="1:28" ht="19.5" customHeight="1" x14ac:dyDescent="0.15">
      <c r="A1613" s="194"/>
      <c r="B1613" s="198"/>
      <c r="C1613" s="198" t="s">
        <v>10</v>
      </c>
      <c r="D1613" s="198"/>
      <c r="E1613" s="189" t="s">
        <v>150</v>
      </c>
      <c r="F1613" s="240">
        <v>21.158999999999999</v>
      </c>
      <c r="G1613" s="240">
        <v>0</v>
      </c>
      <c r="H1613" s="240">
        <v>0</v>
      </c>
      <c r="I1613" s="240">
        <v>0</v>
      </c>
      <c r="J1613" s="240">
        <v>0</v>
      </c>
      <c r="K1613" s="240">
        <v>0</v>
      </c>
      <c r="L1613" s="240">
        <v>0</v>
      </c>
      <c r="M1613" s="240">
        <v>0</v>
      </c>
      <c r="N1613" s="240">
        <v>2.4E-2</v>
      </c>
      <c r="O1613" s="240">
        <v>0</v>
      </c>
      <c r="P1613" s="240">
        <v>0.57399999999999995</v>
      </c>
      <c r="Q1613" s="240">
        <v>0.62</v>
      </c>
      <c r="R1613" s="240">
        <v>1.494</v>
      </c>
      <c r="S1613" s="240">
        <v>3.36</v>
      </c>
      <c r="T1613" s="240">
        <v>3.7490000000000001</v>
      </c>
      <c r="U1613" s="240">
        <v>3.645</v>
      </c>
      <c r="V1613" s="240">
        <v>4.165</v>
      </c>
      <c r="W1613" s="240">
        <v>3.528</v>
      </c>
      <c r="X1613" s="240">
        <v>0</v>
      </c>
      <c r="Y1613" s="240">
        <v>0</v>
      </c>
      <c r="Z1613" s="240">
        <v>0</v>
      </c>
      <c r="AA1613" s="248">
        <v>0</v>
      </c>
      <c r="AB1613" s="93"/>
    </row>
    <row r="1614" spans="1:28" ht="19.5" customHeight="1" x14ac:dyDescent="0.15">
      <c r="A1614" s="194"/>
      <c r="B1614" s="198"/>
      <c r="C1614" s="198"/>
      <c r="D1614" s="189" t="s">
        <v>157</v>
      </c>
      <c r="E1614" s="189" t="s">
        <v>184</v>
      </c>
      <c r="F1614" s="240">
        <v>84.92</v>
      </c>
      <c r="G1614" s="240">
        <v>0</v>
      </c>
      <c r="H1614" s="240">
        <v>0</v>
      </c>
      <c r="I1614" s="240">
        <v>0</v>
      </c>
      <c r="J1614" s="240">
        <v>0</v>
      </c>
      <c r="K1614" s="240">
        <v>0</v>
      </c>
      <c r="L1614" s="240">
        <v>0</v>
      </c>
      <c r="M1614" s="240">
        <v>0</v>
      </c>
      <c r="N1614" s="240">
        <v>0.15</v>
      </c>
      <c r="O1614" s="240">
        <v>0</v>
      </c>
      <c r="P1614" s="240">
        <v>2.87</v>
      </c>
      <c r="Q1614" s="240">
        <v>2.82</v>
      </c>
      <c r="R1614" s="240">
        <v>6.49</v>
      </c>
      <c r="S1614" s="240">
        <v>14</v>
      </c>
      <c r="T1614" s="240">
        <v>14.97</v>
      </c>
      <c r="U1614" s="240">
        <v>14.03</v>
      </c>
      <c r="V1614" s="240">
        <v>16.02</v>
      </c>
      <c r="W1614" s="240">
        <v>13.57</v>
      </c>
      <c r="X1614" s="240">
        <v>0</v>
      </c>
      <c r="Y1614" s="240">
        <v>0</v>
      </c>
      <c r="Z1614" s="240">
        <v>0</v>
      </c>
      <c r="AA1614" s="248">
        <v>0</v>
      </c>
      <c r="AB1614" s="93"/>
    </row>
    <row r="1615" spans="1:28" ht="19.5" customHeight="1" x14ac:dyDescent="0.15">
      <c r="A1615" s="194"/>
      <c r="B1615" s="198"/>
      <c r="C1615" s="198"/>
      <c r="D1615" s="198"/>
      <c r="E1615" s="189" t="s">
        <v>150</v>
      </c>
      <c r="F1615" s="240">
        <v>21.158999999999999</v>
      </c>
      <c r="G1615" s="240">
        <v>0</v>
      </c>
      <c r="H1615" s="240">
        <v>0</v>
      </c>
      <c r="I1615" s="240">
        <v>0</v>
      </c>
      <c r="J1615" s="240">
        <v>0</v>
      </c>
      <c r="K1615" s="240">
        <v>0</v>
      </c>
      <c r="L1615" s="240">
        <v>0</v>
      </c>
      <c r="M1615" s="240">
        <v>0</v>
      </c>
      <c r="N1615" s="240">
        <v>2.4E-2</v>
      </c>
      <c r="O1615" s="240">
        <v>0</v>
      </c>
      <c r="P1615" s="240">
        <v>0.57399999999999995</v>
      </c>
      <c r="Q1615" s="240">
        <v>0.62</v>
      </c>
      <c r="R1615" s="240">
        <v>1.494</v>
      </c>
      <c r="S1615" s="240">
        <v>3.36</v>
      </c>
      <c r="T1615" s="240">
        <v>3.7490000000000001</v>
      </c>
      <c r="U1615" s="240">
        <v>3.645</v>
      </c>
      <c r="V1615" s="240">
        <v>4.165</v>
      </c>
      <c r="W1615" s="240">
        <v>3.528</v>
      </c>
      <c r="X1615" s="240">
        <v>0</v>
      </c>
      <c r="Y1615" s="240">
        <v>0</v>
      </c>
      <c r="Z1615" s="240">
        <v>0</v>
      </c>
      <c r="AA1615" s="248">
        <v>0</v>
      </c>
      <c r="AB1615" s="93"/>
    </row>
    <row r="1616" spans="1:28" ht="19.5" customHeight="1" x14ac:dyDescent="0.15">
      <c r="A1616" s="194"/>
      <c r="B1616" s="198" t="s">
        <v>65</v>
      </c>
      <c r="C1616" s="198" t="s">
        <v>159</v>
      </c>
      <c r="D1616" s="189" t="s">
        <v>160</v>
      </c>
      <c r="E1616" s="189" t="s">
        <v>184</v>
      </c>
      <c r="F1616" s="240">
        <v>0</v>
      </c>
      <c r="G1616" s="240">
        <v>0</v>
      </c>
      <c r="H1616" s="240">
        <v>0</v>
      </c>
      <c r="I1616" s="240">
        <v>0</v>
      </c>
      <c r="J1616" s="240">
        <v>0</v>
      </c>
      <c r="K1616" s="240">
        <v>0</v>
      </c>
      <c r="L1616" s="240">
        <v>0</v>
      </c>
      <c r="M1616" s="240">
        <v>0</v>
      </c>
      <c r="N1616" s="240">
        <v>0</v>
      </c>
      <c r="O1616" s="240">
        <v>0</v>
      </c>
      <c r="P1616" s="240">
        <v>0</v>
      </c>
      <c r="Q1616" s="240">
        <v>0</v>
      </c>
      <c r="R1616" s="240">
        <v>0</v>
      </c>
      <c r="S1616" s="240">
        <v>0</v>
      </c>
      <c r="T1616" s="240">
        <v>0</v>
      </c>
      <c r="U1616" s="240">
        <v>0</v>
      </c>
      <c r="V1616" s="240">
        <v>0</v>
      </c>
      <c r="W1616" s="240">
        <v>0</v>
      </c>
      <c r="X1616" s="240">
        <v>0</v>
      </c>
      <c r="Y1616" s="240">
        <v>0</v>
      </c>
      <c r="Z1616" s="240">
        <v>0</v>
      </c>
      <c r="AA1616" s="248">
        <v>0</v>
      </c>
      <c r="AB1616" s="93"/>
    </row>
    <row r="1617" spans="1:28" ht="19.5" customHeight="1" x14ac:dyDescent="0.15">
      <c r="A1617" s="194"/>
      <c r="B1617" s="198"/>
      <c r="C1617" s="198"/>
      <c r="D1617" s="198"/>
      <c r="E1617" s="189" t="s">
        <v>150</v>
      </c>
      <c r="F1617" s="240">
        <v>0</v>
      </c>
      <c r="G1617" s="240">
        <v>0</v>
      </c>
      <c r="H1617" s="240">
        <v>0</v>
      </c>
      <c r="I1617" s="240">
        <v>0</v>
      </c>
      <c r="J1617" s="240">
        <v>0</v>
      </c>
      <c r="K1617" s="240">
        <v>0</v>
      </c>
      <c r="L1617" s="240">
        <v>0</v>
      </c>
      <c r="M1617" s="240">
        <v>0</v>
      </c>
      <c r="N1617" s="240">
        <v>0</v>
      </c>
      <c r="O1617" s="240">
        <v>0</v>
      </c>
      <c r="P1617" s="240">
        <v>0</v>
      </c>
      <c r="Q1617" s="240">
        <v>0</v>
      </c>
      <c r="R1617" s="240">
        <v>0</v>
      </c>
      <c r="S1617" s="240">
        <v>0</v>
      </c>
      <c r="T1617" s="240">
        <v>0</v>
      </c>
      <c r="U1617" s="240">
        <v>0</v>
      </c>
      <c r="V1617" s="240">
        <v>0</v>
      </c>
      <c r="W1617" s="240">
        <v>0</v>
      </c>
      <c r="X1617" s="240">
        <v>0</v>
      </c>
      <c r="Y1617" s="240">
        <v>0</v>
      </c>
      <c r="Z1617" s="240">
        <v>0</v>
      </c>
      <c r="AA1617" s="248">
        <v>0</v>
      </c>
      <c r="AB1617" s="93"/>
    </row>
    <row r="1618" spans="1:28" ht="19.5" customHeight="1" x14ac:dyDescent="0.15">
      <c r="A1618" s="194" t="s">
        <v>85</v>
      </c>
      <c r="B1618" s="198"/>
      <c r="C1618" s="198"/>
      <c r="D1618" s="189" t="s">
        <v>166</v>
      </c>
      <c r="E1618" s="189" t="s">
        <v>184</v>
      </c>
      <c r="F1618" s="240">
        <v>0</v>
      </c>
      <c r="G1618" s="240">
        <v>0</v>
      </c>
      <c r="H1618" s="240">
        <v>0</v>
      </c>
      <c r="I1618" s="240">
        <v>0</v>
      </c>
      <c r="J1618" s="240">
        <v>0</v>
      </c>
      <c r="K1618" s="240">
        <v>0</v>
      </c>
      <c r="L1618" s="240">
        <v>0</v>
      </c>
      <c r="M1618" s="240">
        <v>0</v>
      </c>
      <c r="N1618" s="240">
        <v>0</v>
      </c>
      <c r="O1618" s="240">
        <v>0</v>
      </c>
      <c r="P1618" s="240">
        <v>0</v>
      </c>
      <c r="Q1618" s="240">
        <v>0</v>
      </c>
      <c r="R1618" s="240">
        <v>0</v>
      </c>
      <c r="S1618" s="240">
        <v>0</v>
      </c>
      <c r="T1618" s="240">
        <v>0</v>
      </c>
      <c r="U1618" s="240">
        <v>0</v>
      </c>
      <c r="V1618" s="240">
        <v>0</v>
      </c>
      <c r="W1618" s="240">
        <v>0</v>
      </c>
      <c r="X1618" s="240">
        <v>0</v>
      </c>
      <c r="Y1618" s="240">
        <v>0</v>
      </c>
      <c r="Z1618" s="240">
        <v>0</v>
      </c>
      <c r="AA1618" s="248">
        <v>0</v>
      </c>
      <c r="AB1618" s="93"/>
    </row>
    <row r="1619" spans="1:28" ht="19.5" customHeight="1" x14ac:dyDescent="0.15">
      <c r="A1619" s="194"/>
      <c r="B1619" s="198"/>
      <c r="C1619" s="198" t="s">
        <v>162</v>
      </c>
      <c r="D1619" s="198"/>
      <c r="E1619" s="189" t="s">
        <v>150</v>
      </c>
      <c r="F1619" s="240">
        <v>0</v>
      </c>
      <c r="G1619" s="240">
        <v>0</v>
      </c>
      <c r="H1619" s="240">
        <v>0</v>
      </c>
      <c r="I1619" s="240">
        <v>0</v>
      </c>
      <c r="J1619" s="240">
        <v>0</v>
      </c>
      <c r="K1619" s="240">
        <v>0</v>
      </c>
      <c r="L1619" s="240">
        <v>0</v>
      </c>
      <c r="M1619" s="240">
        <v>0</v>
      </c>
      <c r="N1619" s="240">
        <v>0</v>
      </c>
      <c r="O1619" s="240">
        <v>0</v>
      </c>
      <c r="P1619" s="240">
        <v>0</v>
      </c>
      <c r="Q1619" s="240">
        <v>0</v>
      </c>
      <c r="R1619" s="240">
        <v>0</v>
      </c>
      <c r="S1619" s="240">
        <v>0</v>
      </c>
      <c r="T1619" s="240">
        <v>0</v>
      </c>
      <c r="U1619" s="240">
        <v>0</v>
      </c>
      <c r="V1619" s="240">
        <v>0</v>
      </c>
      <c r="W1619" s="240">
        <v>0</v>
      </c>
      <c r="X1619" s="240">
        <v>0</v>
      </c>
      <c r="Y1619" s="240">
        <v>0</v>
      </c>
      <c r="Z1619" s="240">
        <v>0</v>
      </c>
      <c r="AA1619" s="248">
        <v>0</v>
      </c>
      <c r="AB1619" s="93"/>
    </row>
    <row r="1620" spans="1:28" ht="19.5" customHeight="1" x14ac:dyDescent="0.15">
      <c r="A1620" s="194"/>
      <c r="B1620" s="198" t="s">
        <v>20</v>
      </c>
      <c r="C1620" s="198"/>
      <c r="D1620" s="189" t="s">
        <v>164</v>
      </c>
      <c r="E1620" s="189" t="s">
        <v>184</v>
      </c>
      <c r="F1620" s="240">
        <v>0</v>
      </c>
      <c r="G1620" s="240">
        <v>0</v>
      </c>
      <c r="H1620" s="240">
        <v>0</v>
      </c>
      <c r="I1620" s="240">
        <v>0</v>
      </c>
      <c r="J1620" s="240">
        <v>0</v>
      </c>
      <c r="K1620" s="240">
        <v>0</v>
      </c>
      <c r="L1620" s="240">
        <v>0</v>
      </c>
      <c r="M1620" s="240">
        <v>0</v>
      </c>
      <c r="N1620" s="240">
        <v>0</v>
      </c>
      <c r="O1620" s="240">
        <v>0</v>
      </c>
      <c r="P1620" s="240">
        <v>0</v>
      </c>
      <c r="Q1620" s="240">
        <v>0</v>
      </c>
      <c r="R1620" s="240">
        <v>0</v>
      </c>
      <c r="S1620" s="240">
        <v>0</v>
      </c>
      <c r="T1620" s="240">
        <v>0</v>
      </c>
      <c r="U1620" s="240">
        <v>0</v>
      </c>
      <c r="V1620" s="240">
        <v>0</v>
      </c>
      <c r="W1620" s="240">
        <v>0</v>
      </c>
      <c r="X1620" s="240">
        <v>0</v>
      </c>
      <c r="Y1620" s="240">
        <v>0</v>
      </c>
      <c r="Z1620" s="240">
        <v>0</v>
      </c>
      <c r="AA1620" s="248">
        <v>0</v>
      </c>
      <c r="AB1620" s="93"/>
    </row>
    <row r="1621" spans="1:28" ht="19.5" customHeight="1" x14ac:dyDescent="0.15">
      <c r="A1621" s="194"/>
      <c r="B1621" s="198"/>
      <c r="C1621" s="198"/>
      <c r="D1621" s="198"/>
      <c r="E1621" s="189" t="s">
        <v>150</v>
      </c>
      <c r="F1621" s="240">
        <v>0</v>
      </c>
      <c r="G1621" s="240">
        <v>0</v>
      </c>
      <c r="H1621" s="240">
        <v>0</v>
      </c>
      <c r="I1621" s="240">
        <v>0</v>
      </c>
      <c r="J1621" s="240">
        <v>0</v>
      </c>
      <c r="K1621" s="240">
        <v>0</v>
      </c>
      <c r="L1621" s="240">
        <v>0</v>
      </c>
      <c r="M1621" s="240">
        <v>0</v>
      </c>
      <c r="N1621" s="240">
        <v>0</v>
      </c>
      <c r="O1621" s="240">
        <v>0</v>
      </c>
      <c r="P1621" s="240">
        <v>0</v>
      </c>
      <c r="Q1621" s="240">
        <v>0</v>
      </c>
      <c r="R1621" s="240">
        <v>0</v>
      </c>
      <c r="S1621" s="240">
        <v>0</v>
      </c>
      <c r="T1621" s="240">
        <v>0</v>
      </c>
      <c r="U1621" s="240">
        <v>0</v>
      </c>
      <c r="V1621" s="240">
        <v>0</v>
      </c>
      <c r="W1621" s="240">
        <v>0</v>
      </c>
      <c r="X1621" s="240">
        <v>0</v>
      </c>
      <c r="Y1621" s="240">
        <v>0</v>
      </c>
      <c r="Z1621" s="240">
        <v>0</v>
      </c>
      <c r="AA1621" s="248">
        <v>0</v>
      </c>
      <c r="AB1621" s="93"/>
    </row>
    <row r="1622" spans="1:28" ht="19.5" customHeight="1" x14ac:dyDescent="0.15">
      <c r="A1622" s="194"/>
      <c r="B1622" s="197"/>
      <c r="C1622" s="193" t="s">
        <v>165</v>
      </c>
      <c r="D1622" s="188"/>
      <c r="E1622" s="189" t="s">
        <v>184</v>
      </c>
      <c r="F1622" s="240">
        <v>1890.37</v>
      </c>
      <c r="G1622" s="240">
        <v>21.07</v>
      </c>
      <c r="H1622" s="240">
        <v>2.98</v>
      </c>
      <c r="I1622" s="240">
        <v>5.21</v>
      </c>
      <c r="J1622" s="240">
        <v>57.14</v>
      </c>
      <c r="K1622" s="240">
        <v>113.39</v>
      </c>
      <c r="L1622" s="240">
        <v>11.01</v>
      </c>
      <c r="M1622" s="240">
        <v>59.24</v>
      </c>
      <c r="N1622" s="240">
        <v>55.87</v>
      </c>
      <c r="O1622" s="240">
        <v>35.090000000000003</v>
      </c>
      <c r="P1622" s="240">
        <v>60.9</v>
      </c>
      <c r="Q1622" s="240">
        <v>60.85</v>
      </c>
      <c r="R1622" s="240">
        <v>124.53</v>
      </c>
      <c r="S1622" s="240">
        <v>117.71</v>
      </c>
      <c r="T1622" s="240">
        <v>402.15</v>
      </c>
      <c r="U1622" s="240">
        <v>302.81</v>
      </c>
      <c r="V1622" s="240">
        <v>135.25</v>
      </c>
      <c r="W1622" s="240">
        <v>59.04</v>
      </c>
      <c r="X1622" s="240">
        <v>200.17</v>
      </c>
      <c r="Y1622" s="240">
        <v>2.16</v>
      </c>
      <c r="Z1622" s="240">
        <v>12.47</v>
      </c>
      <c r="AA1622" s="248">
        <v>51.33</v>
      </c>
      <c r="AB1622" s="93"/>
    </row>
    <row r="1623" spans="1:28" ht="19.5" customHeight="1" thickBot="1" x14ac:dyDescent="0.2">
      <c r="A1623" s="199"/>
      <c r="B1623" s="200"/>
      <c r="C1623" s="200"/>
      <c r="D1623" s="201"/>
      <c r="E1623" s="202" t="s">
        <v>150</v>
      </c>
      <c r="F1623" s="240">
        <v>247.65600000000001</v>
      </c>
      <c r="G1623" s="251">
        <v>0</v>
      </c>
      <c r="H1623" s="250">
        <v>3.1E-2</v>
      </c>
      <c r="I1623" s="250">
        <v>0.13400000000000001</v>
      </c>
      <c r="J1623" s="250">
        <v>2.8939999999999899</v>
      </c>
      <c r="K1623" s="250">
        <v>7.9599999999999804</v>
      </c>
      <c r="L1623" s="250">
        <v>0.99299999999999999</v>
      </c>
      <c r="M1623" s="250">
        <v>5.9240000000000004</v>
      </c>
      <c r="N1623" s="250">
        <v>5.1630000000000003</v>
      </c>
      <c r="O1623" s="250">
        <v>4.1040000000000001</v>
      </c>
      <c r="P1623" s="250">
        <v>7.40099999999999</v>
      </c>
      <c r="Q1623" s="250">
        <v>8.5169999999999995</v>
      </c>
      <c r="R1623" s="250">
        <v>18.059999999999999</v>
      </c>
      <c r="S1623" s="250">
        <v>17.077000000000002</v>
      </c>
      <c r="T1623" s="250">
        <v>58.686999999999898</v>
      </c>
      <c r="U1623" s="250">
        <v>44.517000000000003</v>
      </c>
      <c r="V1623" s="250">
        <v>18.663</v>
      </c>
      <c r="W1623" s="250">
        <v>8.6780000000000008</v>
      </c>
      <c r="X1623" s="250">
        <v>29.155999999999999</v>
      </c>
      <c r="Y1623" s="250">
        <v>0.318</v>
      </c>
      <c r="Z1623" s="250">
        <v>1.833</v>
      </c>
      <c r="AA1623" s="249">
        <v>7.5460000000000003</v>
      </c>
      <c r="AB1623" s="93"/>
    </row>
    <row r="1624" spans="1:28" ht="19.5" customHeight="1" x14ac:dyDescent="0.15">
      <c r="A1624" s="372" t="s">
        <v>119</v>
      </c>
      <c r="B1624" s="375" t="s">
        <v>120</v>
      </c>
      <c r="C1624" s="376"/>
      <c r="D1624" s="377"/>
      <c r="E1624" s="198" t="s">
        <v>184</v>
      </c>
      <c r="F1624" s="248">
        <v>48.51</v>
      </c>
    </row>
    <row r="1625" spans="1:28" ht="19.5" customHeight="1" x14ac:dyDescent="0.15">
      <c r="A1625" s="373"/>
      <c r="B1625" s="378" t="s">
        <v>206</v>
      </c>
      <c r="C1625" s="379"/>
      <c r="D1625" s="380"/>
      <c r="E1625" s="189" t="s">
        <v>184</v>
      </c>
      <c r="F1625" s="248">
        <v>35.479999999999997</v>
      </c>
    </row>
    <row r="1626" spans="1:28" ht="19.5" customHeight="1" x14ac:dyDescent="0.15">
      <c r="A1626" s="374"/>
      <c r="B1626" s="378" t="s">
        <v>207</v>
      </c>
      <c r="C1626" s="379"/>
      <c r="D1626" s="380"/>
      <c r="E1626" s="189" t="s">
        <v>184</v>
      </c>
      <c r="F1626" s="248">
        <v>13.03</v>
      </c>
    </row>
    <row r="1627" spans="1:28" ht="19.5" customHeight="1" thickBot="1" x14ac:dyDescent="0.2">
      <c r="A1627" s="381" t="s">
        <v>205</v>
      </c>
      <c r="B1627" s="382"/>
      <c r="C1627" s="382"/>
      <c r="D1627" s="383"/>
      <c r="E1627" s="203" t="s">
        <v>184</v>
      </c>
      <c r="F1627" s="247">
        <v>0.65</v>
      </c>
    </row>
    <row r="1629" spans="1:28" ht="19.5" customHeight="1" x14ac:dyDescent="0.15">
      <c r="A1629" s="88" t="s">
        <v>387</v>
      </c>
      <c r="F1629" s="261" t="s">
        <v>507</v>
      </c>
    </row>
    <row r="1630" spans="1:28" ht="19.5" customHeight="1" thickBot="1" x14ac:dyDescent="0.2">
      <c r="A1630" s="369" t="s">
        <v>28</v>
      </c>
      <c r="B1630" s="371"/>
      <c r="C1630" s="371"/>
      <c r="D1630" s="371"/>
      <c r="E1630" s="371"/>
      <c r="F1630" s="371"/>
      <c r="G1630" s="371"/>
      <c r="H1630" s="371"/>
      <c r="I1630" s="371"/>
      <c r="J1630" s="371"/>
      <c r="K1630" s="371"/>
      <c r="L1630" s="371"/>
      <c r="M1630" s="371"/>
      <c r="N1630" s="371"/>
      <c r="O1630" s="371"/>
      <c r="P1630" s="371"/>
      <c r="Q1630" s="371"/>
      <c r="R1630" s="371"/>
      <c r="S1630" s="371"/>
      <c r="T1630" s="371"/>
      <c r="U1630" s="371"/>
      <c r="V1630" s="371"/>
      <c r="W1630" s="371"/>
      <c r="X1630" s="371"/>
      <c r="Y1630" s="371"/>
      <c r="Z1630" s="371"/>
      <c r="AA1630" s="371"/>
    </row>
    <row r="1631" spans="1:28" ht="19.5" customHeight="1" x14ac:dyDescent="0.15">
      <c r="A1631" s="185" t="s">
        <v>180</v>
      </c>
      <c r="B1631" s="186"/>
      <c r="C1631" s="186"/>
      <c r="D1631" s="186"/>
      <c r="E1631" s="186"/>
      <c r="F1631" s="90" t="s">
        <v>181</v>
      </c>
      <c r="G1631" s="91"/>
      <c r="H1631" s="91"/>
      <c r="I1631" s="91"/>
      <c r="J1631" s="91"/>
      <c r="K1631" s="91"/>
      <c r="L1631" s="91"/>
      <c r="M1631" s="91"/>
      <c r="N1631" s="91"/>
      <c r="O1631" s="91"/>
      <c r="P1631" s="91"/>
      <c r="Q1631" s="260"/>
      <c r="R1631" s="92"/>
      <c r="S1631" s="91"/>
      <c r="T1631" s="91"/>
      <c r="U1631" s="91"/>
      <c r="V1631" s="91"/>
      <c r="W1631" s="91"/>
      <c r="X1631" s="91"/>
      <c r="Y1631" s="91"/>
      <c r="Z1631" s="91"/>
      <c r="AA1631" s="259" t="s">
        <v>182</v>
      </c>
      <c r="AB1631" s="93"/>
    </row>
    <row r="1632" spans="1:28" ht="19.5" customHeight="1" x14ac:dyDescent="0.15">
      <c r="A1632" s="187" t="s">
        <v>183</v>
      </c>
      <c r="B1632" s="188"/>
      <c r="C1632" s="188"/>
      <c r="D1632" s="188"/>
      <c r="E1632" s="189" t="s">
        <v>184</v>
      </c>
      <c r="F1632" s="240">
        <v>2245.2800000000002</v>
      </c>
      <c r="G1632" s="256" t="s">
        <v>185</v>
      </c>
      <c r="H1632" s="256" t="s">
        <v>186</v>
      </c>
      <c r="I1632" s="256" t="s">
        <v>187</v>
      </c>
      <c r="J1632" s="256" t="s">
        <v>188</v>
      </c>
      <c r="K1632" s="256" t="s">
        <v>228</v>
      </c>
      <c r="L1632" s="256" t="s">
        <v>229</v>
      </c>
      <c r="M1632" s="256" t="s">
        <v>230</v>
      </c>
      <c r="N1632" s="256" t="s">
        <v>231</v>
      </c>
      <c r="O1632" s="256" t="s">
        <v>232</v>
      </c>
      <c r="P1632" s="256" t="s">
        <v>233</v>
      </c>
      <c r="Q1632" s="258" t="s">
        <v>234</v>
      </c>
      <c r="R1632" s="257" t="s">
        <v>235</v>
      </c>
      <c r="S1632" s="256" t="s">
        <v>236</v>
      </c>
      <c r="T1632" s="256" t="s">
        <v>237</v>
      </c>
      <c r="U1632" s="256" t="s">
        <v>238</v>
      </c>
      <c r="V1632" s="256" t="s">
        <v>239</v>
      </c>
      <c r="W1632" s="256" t="s">
        <v>42</v>
      </c>
      <c r="X1632" s="256" t="s">
        <v>147</v>
      </c>
      <c r="Y1632" s="256" t="s">
        <v>148</v>
      </c>
      <c r="Z1632" s="256" t="s">
        <v>149</v>
      </c>
      <c r="AA1632" s="253"/>
      <c r="AB1632" s="93"/>
    </row>
    <row r="1633" spans="1:28" ht="19.5" customHeight="1" x14ac:dyDescent="0.15">
      <c r="A1633" s="190"/>
      <c r="B1633" s="191"/>
      <c r="C1633" s="191"/>
      <c r="D1633" s="191"/>
      <c r="E1633" s="189" t="s">
        <v>150</v>
      </c>
      <c r="F1633" s="240">
        <v>458.55599999999998</v>
      </c>
      <c r="G1633" s="254"/>
      <c r="H1633" s="254"/>
      <c r="I1633" s="254"/>
      <c r="J1633" s="254"/>
      <c r="K1633" s="254"/>
      <c r="L1633" s="254"/>
      <c r="M1633" s="254"/>
      <c r="N1633" s="254"/>
      <c r="O1633" s="254"/>
      <c r="P1633" s="254"/>
      <c r="Q1633" s="255"/>
      <c r="R1633" s="94"/>
      <c r="S1633" s="254"/>
      <c r="T1633" s="254"/>
      <c r="U1633" s="254"/>
      <c r="V1633" s="254"/>
      <c r="W1633" s="254"/>
      <c r="X1633" s="254"/>
      <c r="Y1633" s="254"/>
      <c r="Z1633" s="254"/>
      <c r="AA1633" s="253" t="s">
        <v>151</v>
      </c>
      <c r="AB1633" s="93"/>
    </row>
    <row r="1634" spans="1:28" ht="19.5" customHeight="1" x14ac:dyDescent="0.15">
      <c r="A1634" s="192"/>
      <c r="B1634" s="193" t="s">
        <v>152</v>
      </c>
      <c r="C1634" s="188"/>
      <c r="D1634" s="188"/>
      <c r="E1634" s="189" t="s">
        <v>184</v>
      </c>
      <c r="F1634" s="240">
        <v>2231.9499999999998</v>
      </c>
      <c r="G1634" s="240">
        <v>11.99</v>
      </c>
      <c r="H1634" s="240">
        <v>1.9</v>
      </c>
      <c r="I1634" s="240">
        <v>5.61</v>
      </c>
      <c r="J1634" s="240">
        <v>4.58</v>
      </c>
      <c r="K1634" s="240">
        <v>160.69</v>
      </c>
      <c r="L1634" s="240">
        <v>17.02</v>
      </c>
      <c r="M1634" s="240">
        <v>26.04</v>
      </c>
      <c r="N1634" s="240">
        <v>41.57</v>
      </c>
      <c r="O1634" s="240">
        <v>121.75</v>
      </c>
      <c r="P1634" s="240">
        <v>171.9</v>
      </c>
      <c r="Q1634" s="240">
        <v>249.6</v>
      </c>
      <c r="R1634" s="240">
        <v>411.68</v>
      </c>
      <c r="S1634" s="240">
        <v>289.72000000000003</v>
      </c>
      <c r="T1634" s="240">
        <v>422.24</v>
      </c>
      <c r="U1634" s="240">
        <v>184.78</v>
      </c>
      <c r="V1634" s="240">
        <v>90.07</v>
      </c>
      <c r="W1634" s="240">
        <v>14.77</v>
      </c>
      <c r="X1634" s="240">
        <v>4.97</v>
      </c>
      <c r="Y1634" s="240">
        <v>0.55000000000000004</v>
      </c>
      <c r="Z1634" s="240">
        <v>0.52</v>
      </c>
      <c r="AA1634" s="248">
        <v>0</v>
      </c>
      <c r="AB1634" s="93"/>
    </row>
    <row r="1635" spans="1:28" ht="19.5" customHeight="1" x14ac:dyDescent="0.15">
      <c r="A1635" s="194"/>
      <c r="B1635" s="195"/>
      <c r="C1635" s="191"/>
      <c r="D1635" s="191"/>
      <c r="E1635" s="189" t="s">
        <v>150</v>
      </c>
      <c r="F1635" s="240">
        <v>458.55599999999998</v>
      </c>
      <c r="G1635" s="240">
        <v>0</v>
      </c>
      <c r="H1635" s="240">
        <v>1.7000000000000001E-2</v>
      </c>
      <c r="I1635" s="240">
        <v>0.14099999999999999</v>
      </c>
      <c r="J1635" s="240">
        <v>0.51100000000000001</v>
      </c>
      <c r="K1635" s="240">
        <v>14.179</v>
      </c>
      <c r="L1635" s="240">
        <v>2.8</v>
      </c>
      <c r="M1635" s="240">
        <v>2.7839999999999998</v>
      </c>
      <c r="N1635" s="240">
        <v>8.8740000000000006</v>
      </c>
      <c r="O1635" s="240">
        <v>28.649000000000001</v>
      </c>
      <c r="P1635" s="240">
        <v>47.936999999999998</v>
      </c>
      <c r="Q1635" s="240">
        <v>70.242000000000004</v>
      </c>
      <c r="R1635" s="240">
        <v>99.971999999999994</v>
      </c>
      <c r="S1635" s="240">
        <v>57.247</v>
      </c>
      <c r="T1635" s="240">
        <v>72.232999999999905</v>
      </c>
      <c r="U1635" s="240">
        <v>31.765000000000001</v>
      </c>
      <c r="V1635" s="240">
        <v>15.464</v>
      </c>
      <c r="W1635" s="240">
        <v>3.2629999999999999</v>
      </c>
      <c r="X1635" s="240">
        <v>2.0379999999999998</v>
      </c>
      <c r="Y1635" s="240">
        <v>0.22600000000000001</v>
      </c>
      <c r="Z1635" s="240">
        <v>0.214</v>
      </c>
      <c r="AA1635" s="248">
        <v>0</v>
      </c>
      <c r="AB1635" s="93"/>
    </row>
    <row r="1636" spans="1:28" ht="19.5" customHeight="1" x14ac:dyDescent="0.15">
      <c r="A1636" s="194"/>
      <c r="B1636" s="196"/>
      <c r="C1636" s="193" t="s">
        <v>152</v>
      </c>
      <c r="D1636" s="188"/>
      <c r="E1636" s="189" t="s">
        <v>184</v>
      </c>
      <c r="F1636" s="240">
        <v>778.99</v>
      </c>
      <c r="G1636" s="240">
        <v>0</v>
      </c>
      <c r="H1636" s="240">
        <v>0.28999999999999998</v>
      </c>
      <c r="I1636" s="240">
        <v>2.04</v>
      </c>
      <c r="J1636" s="240">
        <v>4.01</v>
      </c>
      <c r="K1636" s="240">
        <v>29.21</v>
      </c>
      <c r="L1636" s="240">
        <v>10.56</v>
      </c>
      <c r="M1636" s="240">
        <v>1.19</v>
      </c>
      <c r="N1636" s="240">
        <v>24.18</v>
      </c>
      <c r="O1636" s="240">
        <v>77.87</v>
      </c>
      <c r="P1636" s="240">
        <v>136.01</v>
      </c>
      <c r="Q1636" s="240">
        <v>173.33</v>
      </c>
      <c r="R1636" s="240">
        <v>180.84</v>
      </c>
      <c r="S1636" s="240">
        <v>61.14</v>
      </c>
      <c r="T1636" s="240">
        <v>41.48</v>
      </c>
      <c r="U1636" s="240">
        <v>18.55</v>
      </c>
      <c r="V1636" s="240">
        <v>8.0299999999999994</v>
      </c>
      <c r="W1636" s="240">
        <v>4.22</v>
      </c>
      <c r="X1636" s="240">
        <v>4.97</v>
      </c>
      <c r="Y1636" s="240">
        <v>0.55000000000000004</v>
      </c>
      <c r="Z1636" s="240">
        <v>0.52</v>
      </c>
      <c r="AA1636" s="248">
        <v>0</v>
      </c>
      <c r="AB1636" s="93"/>
    </row>
    <row r="1637" spans="1:28" ht="19.5" customHeight="1" x14ac:dyDescent="0.15">
      <c r="A1637" s="194"/>
      <c r="B1637" s="197"/>
      <c r="C1637" s="197"/>
      <c r="D1637" s="191"/>
      <c r="E1637" s="189" t="s">
        <v>150</v>
      </c>
      <c r="F1637" s="240">
        <v>261.01299999999998</v>
      </c>
      <c r="G1637" s="240">
        <v>0</v>
      </c>
      <c r="H1637" s="240">
        <v>0</v>
      </c>
      <c r="I1637" s="240">
        <v>5.0999999999999997E-2</v>
      </c>
      <c r="J1637" s="240">
        <v>0.48099999999999998</v>
      </c>
      <c r="K1637" s="240">
        <v>4.9669999999999996</v>
      </c>
      <c r="L1637" s="240">
        <v>2.218</v>
      </c>
      <c r="M1637" s="240">
        <v>0.29899999999999999</v>
      </c>
      <c r="N1637" s="240">
        <v>6.9589999999999996</v>
      </c>
      <c r="O1637" s="240">
        <v>23.317</v>
      </c>
      <c r="P1637" s="240">
        <v>43.067</v>
      </c>
      <c r="Q1637" s="240">
        <v>59.5</v>
      </c>
      <c r="R1637" s="240">
        <v>65.680999999999997</v>
      </c>
      <c r="S1637" s="240">
        <v>23.327999999999999</v>
      </c>
      <c r="T1637" s="240">
        <v>16.373999999999999</v>
      </c>
      <c r="U1637" s="240">
        <v>7.3860000000000001</v>
      </c>
      <c r="V1637" s="240">
        <v>3.2909999999999999</v>
      </c>
      <c r="W1637" s="240">
        <v>1.6160000000000001</v>
      </c>
      <c r="X1637" s="240">
        <v>2.0379999999999998</v>
      </c>
      <c r="Y1637" s="240">
        <v>0.22600000000000001</v>
      </c>
      <c r="Z1637" s="240">
        <v>0.214</v>
      </c>
      <c r="AA1637" s="248">
        <v>0</v>
      </c>
      <c r="AB1637" s="93"/>
    </row>
    <row r="1638" spans="1:28" ht="19.5" customHeight="1" x14ac:dyDescent="0.15">
      <c r="A1638" s="194"/>
      <c r="B1638" s="198"/>
      <c r="C1638" s="189"/>
      <c r="D1638" s="189" t="s">
        <v>153</v>
      </c>
      <c r="E1638" s="189" t="s">
        <v>184</v>
      </c>
      <c r="F1638" s="240">
        <v>776.84</v>
      </c>
      <c r="G1638" s="240">
        <v>0</v>
      </c>
      <c r="H1638" s="240">
        <v>0.28999999999999998</v>
      </c>
      <c r="I1638" s="240">
        <v>0</v>
      </c>
      <c r="J1638" s="240">
        <v>4.01</v>
      </c>
      <c r="K1638" s="240">
        <v>29.21</v>
      </c>
      <c r="L1638" s="240">
        <v>10.56</v>
      </c>
      <c r="M1638" s="240">
        <v>1.19</v>
      </c>
      <c r="N1638" s="240">
        <v>24.18</v>
      </c>
      <c r="O1638" s="240">
        <v>77.87</v>
      </c>
      <c r="P1638" s="240">
        <v>136.01</v>
      </c>
      <c r="Q1638" s="240">
        <v>173.33</v>
      </c>
      <c r="R1638" s="240">
        <v>180.84</v>
      </c>
      <c r="S1638" s="240">
        <v>61.14</v>
      </c>
      <c r="T1638" s="240">
        <v>41.39</v>
      </c>
      <c r="U1638" s="240">
        <v>18.55</v>
      </c>
      <c r="V1638" s="240">
        <v>8.0299999999999994</v>
      </c>
      <c r="W1638" s="240">
        <v>4.2</v>
      </c>
      <c r="X1638" s="240">
        <v>4.97</v>
      </c>
      <c r="Y1638" s="240">
        <v>0.55000000000000004</v>
      </c>
      <c r="Z1638" s="240">
        <v>0.52</v>
      </c>
      <c r="AA1638" s="248">
        <v>0</v>
      </c>
      <c r="AB1638" s="93"/>
    </row>
    <row r="1639" spans="1:28" ht="19.5" customHeight="1" x14ac:dyDescent="0.15">
      <c r="A1639" s="194"/>
      <c r="B1639" s="198" t="s">
        <v>154</v>
      </c>
      <c r="C1639" s="198"/>
      <c r="D1639" s="198"/>
      <c r="E1639" s="189" t="s">
        <v>150</v>
      </c>
      <c r="F1639" s="240">
        <v>260.95100000000002</v>
      </c>
      <c r="G1639" s="240">
        <v>0</v>
      </c>
      <c r="H1639" s="240">
        <v>0</v>
      </c>
      <c r="I1639" s="240">
        <v>0</v>
      </c>
      <c r="J1639" s="240">
        <v>0.48099999999999998</v>
      </c>
      <c r="K1639" s="240">
        <v>4.9669999999999996</v>
      </c>
      <c r="L1639" s="240">
        <v>2.218</v>
      </c>
      <c r="M1639" s="240">
        <v>0.29899999999999999</v>
      </c>
      <c r="N1639" s="240">
        <v>6.9589999999999996</v>
      </c>
      <c r="O1639" s="240">
        <v>23.317</v>
      </c>
      <c r="P1639" s="240">
        <v>43.067</v>
      </c>
      <c r="Q1639" s="240">
        <v>59.5</v>
      </c>
      <c r="R1639" s="240">
        <v>65.680999999999997</v>
      </c>
      <c r="S1639" s="240">
        <v>23.327999999999999</v>
      </c>
      <c r="T1639" s="240">
        <v>16.364999999999998</v>
      </c>
      <c r="U1639" s="240">
        <v>7.3860000000000001</v>
      </c>
      <c r="V1639" s="240">
        <v>3.2909999999999999</v>
      </c>
      <c r="W1639" s="240">
        <v>1.6140000000000001</v>
      </c>
      <c r="X1639" s="240">
        <v>2.0379999999999998</v>
      </c>
      <c r="Y1639" s="240">
        <v>0.22600000000000001</v>
      </c>
      <c r="Z1639" s="240">
        <v>0.214</v>
      </c>
      <c r="AA1639" s="248">
        <v>0</v>
      </c>
      <c r="AB1639" s="93"/>
    </row>
    <row r="1640" spans="1:28" ht="19.5" customHeight="1" x14ac:dyDescent="0.15">
      <c r="A1640" s="194" t="s">
        <v>155</v>
      </c>
      <c r="B1640" s="198"/>
      <c r="C1640" s="198" t="s">
        <v>10</v>
      </c>
      <c r="D1640" s="189" t="s">
        <v>156</v>
      </c>
      <c r="E1640" s="189" t="s">
        <v>184</v>
      </c>
      <c r="F1640" s="240">
        <v>673.15</v>
      </c>
      <c r="G1640" s="240">
        <v>0</v>
      </c>
      <c r="H1640" s="240">
        <v>0.28999999999999998</v>
      </c>
      <c r="I1640" s="240">
        <v>0</v>
      </c>
      <c r="J1640" s="240">
        <v>4.01</v>
      </c>
      <c r="K1640" s="240">
        <v>29.21</v>
      </c>
      <c r="L1640" s="240">
        <v>10.56</v>
      </c>
      <c r="M1640" s="240">
        <v>1.19</v>
      </c>
      <c r="N1640" s="240">
        <v>23.78</v>
      </c>
      <c r="O1640" s="240">
        <v>66.44</v>
      </c>
      <c r="P1640" s="240">
        <v>112.08</v>
      </c>
      <c r="Q1640" s="240">
        <v>140.09</v>
      </c>
      <c r="R1640" s="240">
        <v>153.47</v>
      </c>
      <c r="S1640" s="240">
        <v>57.16</v>
      </c>
      <c r="T1640" s="240">
        <v>40.03</v>
      </c>
      <c r="U1640" s="240">
        <v>16.57</v>
      </c>
      <c r="V1640" s="240">
        <v>8.0299999999999994</v>
      </c>
      <c r="W1640" s="240">
        <v>4.2</v>
      </c>
      <c r="X1640" s="240">
        <v>4.97</v>
      </c>
      <c r="Y1640" s="240">
        <v>0.55000000000000004</v>
      </c>
      <c r="Z1640" s="240">
        <v>0.52</v>
      </c>
      <c r="AA1640" s="248">
        <v>0</v>
      </c>
      <c r="AB1640" s="93"/>
    </row>
    <row r="1641" spans="1:28" ht="19.5" customHeight="1" x14ac:dyDescent="0.15">
      <c r="A1641" s="194"/>
      <c r="B1641" s="198"/>
      <c r="C1641" s="198"/>
      <c r="D1641" s="198"/>
      <c r="E1641" s="189" t="s">
        <v>150</v>
      </c>
      <c r="F1641" s="240">
        <v>236.73500000000001</v>
      </c>
      <c r="G1641" s="240">
        <v>0</v>
      </c>
      <c r="H1641" s="240">
        <v>0</v>
      </c>
      <c r="I1641" s="240">
        <v>0</v>
      </c>
      <c r="J1641" s="240">
        <v>0.48099999999999998</v>
      </c>
      <c r="K1641" s="240">
        <v>4.9669999999999996</v>
      </c>
      <c r="L1641" s="240">
        <v>2.218</v>
      </c>
      <c r="M1641" s="240">
        <v>0.29899999999999999</v>
      </c>
      <c r="N1641" s="240">
        <v>6.8949999999999996</v>
      </c>
      <c r="O1641" s="240">
        <v>21.26</v>
      </c>
      <c r="P1641" s="240">
        <v>38.103999999999999</v>
      </c>
      <c r="Q1641" s="240">
        <v>51.831000000000003</v>
      </c>
      <c r="R1641" s="240">
        <v>58.323999999999998</v>
      </c>
      <c r="S1641" s="240">
        <v>22.213000000000001</v>
      </c>
      <c r="T1641" s="240">
        <v>15.97</v>
      </c>
      <c r="U1641" s="240">
        <v>6.79</v>
      </c>
      <c r="V1641" s="240">
        <v>3.2909999999999999</v>
      </c>
      <c r="W1641" s="240">
        <v>1.6140000000000001</v>
      </c>
      <c r="X1641" s="240">
        <v>2.0379999999999998</v>
      </c>
      <c r="Y1641" s="240">
        <v>0.22600000000000001</v>
      </c>
      <c r="Z1641" s="240">
        <v>0.214</v>
      </c>
      <c r="AA1641" s="248">
        <v>0</v>
      </c>
      <c r="AB1641" s="93"/>
    </row>
    <row r="1642" spans="1:28" ht="19.5" customHeight="1" x14ac:dyDescent="0.15">
      <c r="A1642" s="194"/>
      <c r="B1642" s="198"/>
      <c r="C1642" s="198"/>
      <c r="D1642" s="189" t="s">
        <v>157</v>
      </c>
      <c r="E1642" s="189" t="s">
        <v>184</v>
      </c>
      <c r="F1642" s="240">
        <v>57.69</v>
      </c>
      <c r="G1642" s="240">
        <v>0</v>
      </c>
      <c r="H1642" s="240">
        <v>0</v>
      </c>
      <c r="I1642" s="240">
        <v>0</v>
      </c>
      <c r="J1642" s="240">
        <v>0</v>
      </c>
      <c r="K1642" s="240">
        <v>0</v>
      </c>
      <c r="L1642" s="240">
        <v>0</v>
      </c>
      <c r="M1642" s="240">
        <v>0</v>
      </c>
      <c r="N1642" s="240">
        <v>0.4</v>
      </c>
      <c r="O1642" s="240">
        <v>11.43</v>
      </c>
      <c r="P1642" s="240">
        <v>20.440000000000001</v>
      </c>
      <c r="Q1642" s="240">
        <v>24.32</v>
      </c>
      <c r="R1642" s="240">
        <v>1.1000000000000001</v>
      </c>
      <c r="S1642" s="240">
        <v>0</v>
      </c>
      <c r="T1642" s="240">
        <v>0</v>
      </c>
      <c r="U1642" s="240">
        <v>0</v>
      </c>
      <c r="V1642" s="240">
        <v>0</v>
      </c>
      <c r="W1642" s="240">
        <v>0</v>
      </c>
      <c r="X1642" s="240">
        <v>0</v>
      </c>
      <c r="Y1642" s="240">
        <v>0</v>
      </c>
      <c r="Z1642" s="240">
        <v>0</v>
      </c>
      <c r="AA1642" s="248">
        <v>0</v>
      </c>
      <c r="AB1642" s="93"/>
    </row>
    <row r="1643" spans="1:28" ht="19.5" customHeight="1" x14ac:dyDescent="0.15">
      <c r="A1643" s="194"/>
      <c r="B1643" s="198"/>
      <c r="C1643" s="198"/>
      <c r="D1643" s="198"/>
      <c r="E1643" s="189" t="s">
        <v>150</v>
      </c>
      <c r="F1643" s="240">
        <v>11.81</v>
      </c>
      <c r="G1643" s="240">
        <v>0</v>
      </c>
      <c r="H1643" s="240">
        <v>0</v>
      </c>
      <c r="I1643" s="240">
        <v>0</v>
      </c>
      <c r="J1643" s="240">
        <v>0</v>
      </c>
      <c r="K1643" s="240">
        <v>0</v>
      </c>
      <c r="L1643" s="240">
        <v>0</v>
      </c>
      <c r="M1643" s="240">
        <v>0</v>
      </c>
      <c r="N1643" s="240">
        <v>6.4000000000000001E-2</v>
      </c>
      <c r="O1643" s="240">
        <v>2.0569999999999999</v>
      </c>
      <c r="P1643" s="240">
        <v>4.0880000000000001</v>
      </c>
      <c r="Q1643" s="240">
        <v>5.35</v>
      </c>
      <c r="R1643" s="240">
        <v>0.251</v>
      </c>
      <c r="S1643" s="240">
        <v>0</v>
      </c>
      <c r="T1643" s="240">
        <v>0</v>
      </c>
      <c r="U1643" s="240">
        <v>0</v>
      </c>
      <c r="V1643" s="240">
        <v>0</v>
      </c>
      <c r="W1643" s="240">
        <v>0</v>
      </c>
      <c r="X1643" s="240">
        <v>0</v>
      </c>
      <c r="Y1643" s="240">
        <v>0</v>
      </c>
      <c r="Z1643" s="240">
        <v>0</v>
      </c>
      <c r="AA1643" s="248">
        <v>0</v>
      </c>
      <c r="AB1643" s="93"/>
    </row>
    <row r="1644" spans="1:28" ht="19.5" customHeight="1" x14ac:dyDescent="0.15">
      <c r="A1644" s="194"/>
      <c r="B1644" s="198" t="s">
        <v>158</v>
      </c>
      <c r="C1644" s="198" t="s">
        <v>159</v>
      </c>
      <c r="D1644" s="189" t="s">
        <v>160</v>
      </c>
      <c r="E1644" s="189" t="s">
        <v>184</v>
      </c>
      <c r="F1644" s="240">
        <v>0</v>
      </c>
      <c r="G1644" s="240">
        <v>0</v>
      </c>
      <c r="H1644" s="240">
        <v>0</v>
      </c>
      <c r="I1644" s="240">
        <v>0</v>
      </c>
      <c r="J1644" s="240">
        <v>0</v>
      </c>
      <c r="K1644" s="240">
        <v>0</v>
      </c>
      <c r="L1644" s="240">
        <v>0</v>
      </c>
      <c r="M1644" s="240">
        <v>0</v>
      </c>
      <c r="N1644" s="240">
        <v>0</v>
      </c>
      <c r="O1644" s="240">
        <v>0</v>
      </c>
      <c r="P1644" s="240">
        <v>0</v>
      </c>
      <c r="Q1644" s="240">
        <v>0</v>
      </c>
      <c r="R1644" s="240">
        <v>0</v>
      </c>
      <c r="S1644" s="240">
        <v>0</v>
      </c>
      <c r="T1644" s="240">
        <v>0</v>
      </c>
      <c r="U1644" s="240">
        <v>0</v>
      </c>
      <c r="V1644" s="240">
        <v>0</v>
      </c>
      <c r="W1644" s="240">
        <v>0</v>
      </c>
      <c r="X1644" s="240">
        <v>0</v>
      </c>
      <c r="Y1644" s="240">
        <v>0</v>
      </c>
      <c r="Z1644" s="240">
        <v>0</v>
      </c>
      <c r="AA1644" s="248">
        <v>0</v>
      </c>
      <c r="AB1644" s="93"/>
    </row>
    <row r="1645" spans="1:28" ht="19.5" customHeight="1" x14ac:dyDescent="0.15">
      <c r="A1645" s="194"/>
      <c r="B1645" s="198"/>
      <c r="C1645" s="198"/>
      <c r="D1645" s="198"/>
      <c r="E1645" s="189" t="s">
        <v>150</v>
      </c>
      <c r="F1645" s="240">
        <v>0</v>
      </c>
      <c r="G1645" s="240">
        <v>0</v>
      </c>
      <c r="H1645" s="240">
        <v>0</v>
      </c>
      <c r="I1645" s="240">
        <v>0</v>
      </c>
      <c r="J1645" s="240">
        <v>0</v>
      </c>
      <c r="K1645" s="240">
        <v>0</v>
      </c>
      <c r="L1645" s="240">
        <v>0</v>
      </c>
      <c r="M1645" s="240">
        <v>0</v>
      </c>
      <c r="N1645" s="240">
        <v>0</v>
      </c>
      <c r="O1645" s="240">
        <v>0</v>
      </c>
      <c r="P1645" s="240">
        <v>0</v>
      </c>
      <c r="Q1645" s="240">
        <v>0</v>
      </c>
      <c r="R1645" s="240">
        <v>0</v>
      </c>
      <c r="S1645" s="240">
        <v>0</v>
      </c>
      <c r="T1645" s="240">
        <v>0</v>
      </c>
      <c r="U1645" s="240">
        <v>0</v>
      </c>
      <c r="V1645" s="240">
        <v>0</v>
      </c>
      <c r="W1645" s="240">
        <v>0</v>
      </c>
      <c r="X1645" s="240">
        <v>0</v>
      </c>
      <c r="Y1645" s="240">
        <v>0</v>
      </c>
      <c r="Z1645" s="240">
        <v>0</v>
      </c>
      <c r="AA1645" s="248">
        <v>0</v>
      </c>
      <c r="AB1645" s="93"/>
    </row>
    <row r="1646" spans="1:28" ht="19.5" customHeight="1" x14ac:dyDescent="0.15">
      <c r="A1646" s="194"/>
      <c r="B1646" s="198"/>
      <c r="C1646" s="198"/>
      <c r="D1646" s="189" t="s">
        <v>161</v>
      </c>
      <c r="E1646" s="189" t="s">
        <v>184</v>
      </c>
      <c r="F1646" s="240">
        <v>0</v>
      </c>
      <c r="G1646" s="240">
        <v>0</v>
      </c>
      <c r="H1646" s="240">
        <v>0</v>
      </c>
      <c r="I1646" s="240">
        <v>0</v>
      </c>
      <c r="J1646" s="240">
        <v>0</v>
      </c>
      <c r="K1646" s="240">
        <v>0</v>
      </c>
      <c r="L1646" s="240">
        <v>0</v>
      </c>
      <c r="M1646" s="240">
        <v>0</v>
      </c>
      <c r="N1646" s="240">
        <v>0</v>
      </c>
      <c r="O1646" s="240">
        <v>0</v>
      </c>
      <c r="P1646" s="240">
        <v>0</v>
      </c>
      <c r="Q1646" s="240">
        <v>0</v>
      </c>
      <c r="R1646" s="240">
        <v>0</v>
      </c>
      <c r="S1646" s="240">
        <v>0</v>
      </c>
      <c r="T1646" s="240">
        <v>0</v>
      </c>
      <c r="U1646" s="240">
        <v>0</v>
      </c>
      <c r="V1646" s="240">
        <v>0</v>
      </c>
      <c r="W1646" s="240">
        <v>0</v>
      </c>
      <c r="X1646" s="240">
        <v>0</v>
      </c>
      <c r="Y1646" s="240">
        <v>0</v>
      </c>
      <c r="Z1646" s="240">
        <v>0</v>
      </c>
      <c r="AA1646" s="248">
        <v>0</v>
      </c>
      <c r="AB1646" s="93"/>
    </row>
    <row r="1647" spans="1:28" ht="19.5" customHeight="1" x14ac:dyDescent="0.15">
      <c r="A1647" s="194"/>
      <c r="B1647" s="198"/>
      <c r="C1647" s="198"/>
      <c r="D1647" s="198"/>
      <c r="E1647" s="189" t="s">
        <v>150</v>
      </c>
      <c r="F1647" s="240">
        <v>0</v>
      </c>
      <c r="G1647" s="240">
        <v>0</v>
      </c>
      <c r="H1647" s="240">
        <v>0</v>
      </c>
      <c r="I1647" s="240">
        <v>0</v>
      </c>
      <c r="J1647" s="240">
        <v>0</v>
      </c>
      <c r="K1647" s="240">
        <v>0</v>
      </c>
      <c r="L1647" s="240">
        <v>0</v>
      </c>
      <c r="M1647" s="240">
        <v>0</v>
      </c>
      <c r="N1647" s="240">
        <v>0</v>
      </c>
      <c r="O1647" s="240">
        <v>0</v>
      </c>
      <c r="P1647" s="240">
        <v>0</v>
      </c>
      <c r="Q1647" s="240">
        <v>0</v>
      </c>
      <c r="R1647" s="240">
        <v>0</v>
      </c>
      <c r="S1647" s="240">
        <v>0</v>
      </c>
      <c r="T1647" s="240">
        <v>0</v>
      </c>
      <c r="U1647" s="240">
        <v>0</v>
      </c>
      <c r="V1647" s="240">
        <v>0</v>
      </c>
      <c r="W1647" s="240">
        <v>0</v>
      </c>
      <c r="X1647" s="240">
        <v>0</v>
      </c>
      <c r="Y1647" s="240">
        <v>0</v>
      </c>
      <c r="Z1647" s="240">
        <v>0</v>
      </c>
      <c r="AA1647" s="248">
        <v>0</v>
      </c>
      <c r="AB1647" s="93"/>
    </row>
    <row r="1648" spans="1:28" ht="19.5" customHeight="1" x14ac:dyDescent="0.15">
      <c r="A1648" s="194"/>
      <c r="B1648" s="198"/>
      <c r="C1648" s="198" t="s">
        <v>162</v>
      </c>
      <c r="D1648" s="189" t="s">
        <v>163</v>
      </c>
      <c r="E1648" s="189" t="s">
        <v>184</v>
      </c>
      <c r="F1648" s="240">
        <v>46</v>
      </c>
      <c r="G1648" s="240">
        <v>0</v>
      </c>
      <c r="H1648" s="240">
        <v>0</v>
      </c>
      <c r="I1648" s="240">
        <v>0</v>
      </c>
      <c r="J1648" s="240">
        <v>0</v>
      </c>
      <c r="K1648" s="240">
        <v>0</v>
      </c>
      <c r="L1648" s="240">
        <v>0</v>
      </c>
      <c r="M1648" s="240">
        <v>0</v>
      </c>
      <c r="N1648" s="240">
        <v>0</v>
      </c>
      <c r="O1648" s="240">
        <v>0</v>
      </c>
      <c r="P1648" s="240">
        <v>3.49</v>
      </c>
      <c r="Q1648" s="240">
        <v>8.92</v>
      </c>
      <c r="R1648" s="240">
        <v>26.27</v>
      </c>
      <c r="S1648" s="240">
        <v>3.98</v>
      </c>
      <c r="T1648" s="240">
        <v>1.36</v>
      </c>
      <c r="U1648" s="240">
        <v>1.98</v>
      </c>
      <c r="V1648" s="240">
        <v>0</v>
      </c>
      <c r="W1648" s="240">
        <v>0</v>
      </c>
      <c r="X1648" s="240">
        <v>0</v>
      </c>
      <c r="Y1648" s="240">
        <v>0</v>
      </c>
      <c r="Z1648" s="240">
        <v>0</v>
      </c>
      <c r="AA1648" s="248">
        <v>0</v>
      </c>
      <c r="AB1648" s="93"/>
    </row>
    <row r="1649" spans="1:28" ht="19.5" customHeight="1" x14ac:dyDescent="0.15">
      <c r="A1649" s="194"/>
      <c r="B1649" s="198" t="s">
        <v>20</v>
      </c>
      <c r="C1649" s="198"/>
      <c r="D1649" s="198"/>
      <c r="E1649" s="189" t="s">
        <v>150</v>
      </c>
      <c r="F1649" s="240">
        <v>12.406000000000001</v>
      </c>
      <c r="G1649" s="240">
        <v>0</v>
      </c>
      <c r="H1649" s="240">
        <v>0</v>
      </c>
      <c r="I1649" s="240">
        <v>0</v>
      </c>
      <c r="J1649" s="240">
        <v>0</v>
      </c>
      <c r="K1649" s="240">
        <v>0</v>
      </c>
      <c r="L1649" s="240">
        <v>0</v>
      </c>
      <c r="M1649" s="240">
        <v>0</v>
      </c>
      <c r="N1649" s="240">
        <v>0</v>
      </c>
      <c r="O1649" s="240">
        <v>0</v>
      </c>
      <c r="P1649" s="240">
        <v>0.875</v>
      </c>
      <c r="Q1649" s="240">
        <v>2.319</v>
      </c>
      <c r="R1649" s="240">
        <v>7.1060000000000096</v>
      </c>
      <c r="S1649" s="240">
        <v>1.115</v>
      </c>
      <c r="T1649" s="240">
        <v>0.39500000000000002</v>
      </c>
      <c r="U1649" s="240">
        <v>0.59599999999999997</v>
      </c>
      <c r="V1649" s="240">
        <v>0</v>
      </c>
      <c r="W1649" s="240">
        <v>0</v>
      </c>
      <c r="X1649" s="240">
        <v>0</v>
      </c>
      <c r="Y1649" s="240">
        <v>0</v>
      </c>
      <c r="Z1649" s="240">
        <v>0</v>
      </c>
      <c r="AA1649" s="248">
        <v>0</v>
      </c>
      <c r="AB1649" s="93"/>
    </row>
    <row r="1650" spans="1:28" ht="19.5" customHeight="1" x14ac:dyDescent="0.15">
      <c r="A1650" s="194"/>
      <c r="B1650" s="198"/>
      <c r="C1650" s="198"/>
      <c r="D1650" s="189" t="s">
        <v>164</v>
      </c>
      <c r="E1650" s="189" t="s">
        <v>184</v>
      </c>
      <c r="F1650" s="240">
        <v>0</v>
      </c>
      <c r="G1650" s="240">
        <v>0</v>
      </c>
      <c r="H1650" s="240">
        <v>0</v>
      </c>
      <c r="I1650" s="240">
        <v>0</v>
      </c>
      <c r="J1650" s="240">
        <v>0</v>
      </c>
      <c r="K1650" s="240">
        <v>0</v>
      </c>
      <c r="L1650" s="240">
        <v>0</v>
      </c>
      <c r="M1650" s="240">
        <v>0</v>
      </c>
      <c r="N1650" s="240">
        <v>0</v>
      </c>
      <c r="O1650" s="240">
        <v>0</v>
      </c>
      <c r="P1650" s="240">
        <v>0</v>
      </c>
      <c r="Q1650" s="240">
        <v>0</v>
      </c>
      <c r="R1650" s="240">
        <v>0</v>
      </c>
      <c r="S1650" s="240">
        <v>0</v>
      </c>
      <c r="T1650" s="240">
        <v>0</v>
      </c>
      <c r="U1650" s="240">
        <v>0</v>
      </c>
      <c r="V1650" s="240">
        <v>0</v>
      </c>
      <c r="W1650" s="240">
        <v>0</v>
      </c>
      <c r="X1650" s="240">
        <v>0</v>
      </c>
      <c r="Y1650" s="240">
        <v>0</v>
      </c>
      <c r="Z1650" s="240">
        <v>0</v>
      </c>
      <c r="AA1650" s="248">
        <v>0</v>
      </c>
      <c r="AB1650" s="93"/>
    </row>
    <row r="1651" spans="1:28" ht="19.5" customHeight="1" x14ac:dyDescent="0.15">
      <c r="A1651" s="194" t="s">
        <v>227</v>
      </c>
      <c r="B1651" s="198"/>
      <c r="C1651" s="198"/>
      <c r="D1651" s="198"/>
      <c r="E1651" s="189" t="s">
        <v>150</v>
      </c>
      <c r="F1651" s="240">
        <v>0</v>
      </c>
      <c r="G1651" s="240">
        <v>0</v>
      </c>
      <c r="H1651" s="240">
        <v>0</v>
      </c>
      <c r="I1651" s="240">
        <v>0</v>
      </c>
      <c r="J1651" s="240">
        <v>0</v>
      </c>
      <c r="K1651" s="240">
        <v>0</v>
      </c>
      <c r="L1651" s="240">
        <v>0</v>
      </c>
      <c r="M1651" s="240">
        <v>0</v>
      </c>
      <c r="N1651" s="240">
        <v>0</v>
      </c>
      <c r="O1651" s="240">
        <v>0</v>
      </c>
      <c r="P1651" s="240">
        <v>0</v>
      </c>
      <c r="Q1651" s="240">
        <v>0</v>
      </c>
      <c r="R1651" s="240">
        <v>0</v>
      </c>
      <c r="S1651" s="240">
        <v>0</v>
      </c>
      <c r="T1651" s="240">
        <v>0</v>
      </c>
      <c r="U1651" s="240">
        <v>0</v>
      </c>
      <c r="V1651" s="240">
        <v>0</v>
      </c>
      <c r="W1651" s="240">
        <v>0</v>
      </c>
      <c r="X1651" s="240">
        <v>0</v>
      </c>
      <c r="Y1651" s="240">
        <v>0</v>
      </c>
      <c r="Z1651" s="240">
        <v>0</v>
      </c>
      <c r="AA1651" s="248">
        <v>0</v>
      </c>
      <c r="AB1651" s="93"/>
    </row>
    <row r="1652" spans="1:28" ht="19.5" customHeight="1" x14ac:dyDescent="0.15">
      <c r="A1652" s="194"/>
      <c r="B1652" s="197"/>
      <c r="C1652" s="193" t="s">
        <v>165</v>
      </c>
      <c r="D1652" s="188"/>
      <c r="E1652" s="189" t="s">
        <v>184</v>
      </c>
      <c r="F1652" s="240">
        <v>2.15</v>
      </c>
      <c r="G1652" s="240">
        <v>0</v>
      </c>
      <c r="H1652" s="240">
        <v>0</v>
      </c>
      <c r="I1652" s="240">
        <v>2.04</v>
      </c>
      <c r="J1652" s="240">
        <v>0</v>
      </c>
      <c r="K1652" s="240">
        <v>0</v>
      </c>
      <c r="L1652" s="240">
        <v>0</v>
      </c>
      <c r="M1652" s="240">
        <v>0</v>
      </c>
      <c r="N1652" s="240">
        <v>0</v>
      </c>
      <c r="O1652" s="240">
        <v>0</v>
      </c>
      <c r="P1652" s="240">
        <v>0</v>
      </c>
      <c r="Q1652" s="240">
        <v>0</v>
      </c>
      <c r="R1652" s="240">
        <v>0</v>
      </c>
      <c r="S1652" s="240">
        <v>0</v>
      </c>
      <c r="T1652" s="240">
        <v>0.09</v>
      </c>
      <c r="U1652" s="240">
        <v>0</v>
      </c>
      <c r="V1652" s="240">
        <v>0</v>
      </c>
      <c r="W1652" s="240">
        <v>0.02</v>
      </c>
      <c r="X1652" s="240">
        <v>0</v>
      </c>
      <c r="Y1652" s="240">
        <v>0</v>
      </c>
      <c r="Z1652" s="240">
        <v>0</v>
      </c>
      <c r="AA1652" s="248">
        <v>0</v>
      </c>
      <c r="AB1652" s="93"/>
    </row>
    <row r="1653" spans="1:28" ht="19.5" customHeight="1" x14ac:dyDescent="0.15">
      <c r="A1653" s="194"/>
      <c r="B1653" s="197"/>
      <c r="C1653" s="197"/>
      <c r="D1653" s="191"/>
      <c r="E1653" s="189" t="s">
        <v>150</v>
      </c>
      <c r="F1653" s="240">
        <v>6.2E-2</v>
      </c>
      <c r="G1653" s="240">
        <v>0</v>
      </c>
      <c r="H1653" s="240">
        <v>0</v>
      </c>
      <c r="I1653" s="240">
        <v>5.0999999999999997E-2</v>
      </c>
      <c r="J1653" s="240">
        <v>0</v>
      </c>
      <c r="K1653" s="240">
        <v>0</v>
      </c>
      <c r="L1653" s="240">
        <v>0</v>
      </c>
      <c r="M1653" s="240">
        <v>0</v>
      </c>
      <c r="N1653" s="240">
        <v>0</v>
      </c>
      <c r="O1653" s="240">
        <v>0</v>
      </c>
      <c r="P1653" s="240">
        <v>0</v>
      </c>
      <c r="Q1653" s="240">
        <v>0</v>
      </c>
      <c r="R1653" s="240">
        <v>0</v>
      </c>
      <c r="S1653" s="240">
        <v>0</v>
      </c>
      <c r="T1653" s="240">
        <v>8.9999999999999993E-3</v>
      </c>
      <c r="U1653" s="240">
        <v>0</v>
      </c>
      <c r="V1653" s="240">
        <v>0</v>
      </c>
      <c r="W1653" s="240">
        <v>2E-3</v>
      </c>
      <c r="X1653" s="240">
        <v>0</v>
      </c>
      <c r="Y1653" s="240">
        <v>0</v>
      </c>
      <c r="Z1653" s="240">
        <v>0</v>
      </c>
      <c r="AA1653" s="248">
        <v>0</v>
      </c>
      <c r="AB1653" s="93"/>
    </row>
    <row r="1654" spans="1:28" ht="19.5" customHeight="1" x14ac:dyDescent="0.15">
      <c r="A1654" s="194"/>
      <c r="B1654" s="196"/>
      <c r="C1654" s="193" t="s">
        <v>152</v>
      </c>
      <c r="D1654" s="188"/>
      <c r="E1654" s="189" t="s">
        <v>184</v>
      </c>
      <c r="F1654" s="240">
        <v>1452.96</v>
      </c>
      <c r="G1654" s="240">
        <v>11.99</v>
      </c>
      <c r="H1654" s="240">
        <v>1.61</v>
      </c>
      <c r="I1654" s="240">
        <v>3.57</v>
      </c>
      <c r="J1654" s="240">
        <v>0.56999999999999995</v>
      </c>
      <c r="K1654" s="240">
        <v>131.47999999999999</v>
      </c>
      <c r="L1654" s="240">
        <v>6.46</v>
      </c>
      <c r="M1654" s="240">
        <v>24.85</v>
      </c>
      <c r="N1654" s="240">
        <v>17.39</v>
      </c>
      <c r="O1654" s="240">
        <v>43.88</v>
      </c>
      <c r="P1654" s="240">
        <v>35.89</v>
      </c>
      <c r="Q1654" s="240">
        <v>76.27</v>
      </c>
      <c r="R1654" s="240">
        <v>230.84</v>
      </c>
      <c r="S1654" s="240">
        <v>228.58</v>
      </c>
      <c r="T1654" s="240">
        <v>380.76</v>
      </c>
      <c r="U1654" s="240">
        <v>166.23</v>
      </c>
      <c r="V1654" s="240">
        <v>82.04</v>
      </c>
      <c r="W1654" s="240">
        <v>10.55</v>
      </c>
      <c r="X1654" s="240">
        <v>0</v>
      </c>
      <c r="Y1654" s="240">
        <v>0</v>
      </c>
      <c r="Z1654" s="240">
        <v>0</v>
      </c>
      <c r="AA1654" s="248">
        <v>0</v>
      </c>
      <c r="AB1654" s="93"/>
    </row>
    <row r="1655" spans="1:28" ht="19.5" customHeight="1" x14ac:dyDescent="0.15">
      <c r="A1655" s="194"/>
      <c r="B1655" s="197"/>
      <c r="C1655" s="197"/>
      <c r="D1655" s="191"/>
      <c r="E1655" s="189" t="s">
        <v>150</v>
      </c>
      <c r="F1655" s="240">
        <v>197.54300000000001</v>
      </c>
      <c r="G1655" s="240">
        <v>0</v>
      </c>
      <c r="H1655" s="240">
        <v>1.7000000000000001E-2</v>
      </c>
      <c r="I1655" s="240">
        <v>0.09</v>
      </c>
      <c r="J1655" s="240">
        <v>0.03</v>
      </c>
      <c r="K1655" s="240">
        <v>9.2119999999999997</v>
      </c>
      <c r="L1655" s="240">
        <v>0.58199999999999996</v>
      </c>
      <c r="M1655" s="240">
        <v>2.4849999999999999</v>
      </c>
      <c r="N1655" s="240">
        <v>1.915</v>
      </c>
      <c r="O1655" s="240">
        <v>5.3319999999999999</v>
      </c>
      <c r="P1655" s="240">
        <v>4.87</v>
      </c>
      <c r="Q1655" s="240">
        <v>10.742000000000001</v>
      </c>
      <c r="R1655" s="240">
        <v>34.290999999999997</v>
      </c>
      <c r="S1655" s="240">
        <v>33.918999999999997</v>
      </c>
      <c r="T1655" s="240">
        <v>55.858999999999902</v>
      </c>
      <c r="U1655" s="240">
        <v>24.379000000000001</v>
      </c>
      <c r="V1655" s="240">
        <v>12.173</v>
      </c>
      <c r="W1655" s="240">
        <v>1.647</v>
      </c>
      <c r="X1655" s="240">
        <v>0</v>
      </c>
      <c r="Y1655" s="240">
        <v>0</v>
      </c>
      <c r="Z1655" s="240">
        <v>0</v>
      </c>
      <c r="AA1655" s="248">
        <v>0</v>
      </c>
      <c r="AB1655" s="93"/>
    </row>
    <row r="1656" spans="1:28" ht="19.5" customHeight="1" x14ac:dyDescent="0.15">
      <c r="A1656" s="194"/>
      <c r="B1656" s="198" t="s">
        <v>94</v>
      </c>
      <c r="C1656" s="189"/>
      <c r="D1656" s="189" t="s">
        <v>153</v>
      </c>
      <c r="E1656" s="189" t="s">
        <v>184</v>
      </c>
      <c r="F1656" s="240">
        <v>28.73</v>
      </c>
      <c r="G1656" s="240">
        <v>0</v>
      </c>
      <c r="H1656" s="240">
        <v>0</v>
      </c>
      <c r="I1656" s="240">
        <v>0</v>
      </c>
      <c r="J1656" s="240">
        <v>0</v>
      </c>
      <c r="K1656" s="240">
        <v>0</v>
      </c>
      <c r="L1656" s="240">
        <v>0</v>
      </c>
      <c r="M1656" s="240">
        <v>0</v>
      </c>
      <c r="N1656" s="240">
        <v>0</v>
      </c>
      <c r="O1656" s="240">
        <v>1.06</v>
      </c>
      <c r="P1656" s="240">
        <v>2.83</v>
      </c>
      <c r="Q1656" s="240">
        <v>0.84</v>
      </c>
      <c r="R1656" s="240">
        <v>9.3699999999999992</v>
      </c>
      <c r="S1656" s="240">
        <v>8.14</v>
      </c>
      <c r="T1656" s="240">
        <v>2.5099999999999998</v>
      </c>
      <c r="U1656" s="240">
        <v>2.1</v>
      </c>
      <c r="V1656" s="240">
        <v>1.01</v>
      </c>
      <c r="W1656" s="240">
        <v>0.87</v>
      </c>
      <c r="X1656" s="240">
        <v>0</v>
      </c>
      <c r="Y1656" s="240">
        <v>0</v>
      </c>
      <c r="Z1656" s="240">
        <v>0</v>
      </c>
      <c r="AA1656" s="252">
        <v>0</v>
      </c>
      <c r="AB1656" s="93"/>
    </row>
    <row r="1657" spans="1:28" ht="19.5" customHeight="1" x14ac:dyDescent="0.15">
      <c r="A1657" s="194"/>
      <c r="B1657" s="198"/>
      <c r="C1657" s="198" t="s">
        <v>10</v>
      </c>
      <c r="D1657" s="198"/>
      <c r="E1657" s="189" t="s">
        <v>150</v>
      </c>
      <c r="F1657" s="240">
        <v>6.7060000000000004</v>
      </c>
      <c r="G1657" s="240">
        <v>0</v>
      </c>
      <c r="H1657" s="240">
        <v>0</v>
      </c>
      <c r="I1657" s="240">
        <v>0</v>
      </c>
      <c r="J1657" s="240">
        <v>0</v>
      </c>
      <c r="K1657" s="240">
        <v>0</v>
      </c>
      <c r="L1657" s="240">
        <v>0</v>
      </c>
      <c r="M1657" s="240">
        <v>0</v>
      </c>
      <c r="N1657" s="240">
        <v>0</v>
      </c>
      <c r="O1657" s="240">
        <v>0.192</v>
      </c>
      <c r="P1657" s="240">
        <v>0.56499999999999995</v>
      </c>
      <c r="Q1657" s="240">
        <v>0.185</v>
      </c>
      <c r="R1657" s="240">
        <v>2.1560000000000001</v>
      </c>
      <c r="S1657" s="240">
        <v>1.952</v>
      </c>
      <c r="T1657" s="240">
        <v>0.623</v>
      </c>
      <c r="U1657" s="240">
        <v>0.54600000000000004</v>
      </c>
      <c r="V1657" s="240">
        <v>0.26100000000000001</v>
      </c>
      <c r="W1657" s="240">
        <v>0.22600000000000001</v>
      </c>
      <c r="X1657" s="240">
        <v>0</v>
      </c>
      <c r="Y1657" s="240">
        <v>0</v>
      </c>
      <c r="Z1657" s="240">
        <v>0</v>
      </c>
      <c r="AA1657" s="248">
        <v>0</v>
      </c>
      <c r="AB1657" s="93"/>
    </row>
    <row r="1658" spans="1:28" ht="19.5" customHeight="1" x14ac:dyDescent="0.15">
      <c r="A1658" s="194"/>
      <c r="B1658" s="198"/>
      <c r="C1658" s="198"/>
      <c r="D1658" s="189" t="s">
        <v>157</v>
      </c>
      <c r="E1658" s="189" t="s">
        <v>184</v>
      </c>
      <c r="F1658" s="240">
        <v>28.73</v>
      </c>
      <c r="G1658" s="240">
        <v>0</v>
      </c>
      <c r="H1658" s="240">
        <v>0</v>
      </c>
      <c r="I1658" s="240">
        <v>0</v>
      </c>
      <c r="J1658" s="240">
        <v>0</v>
      </c>
      <c r="K1658" s="240">
        <v>0</v>
      </c>
      <c r="L1658" s="240">
        <v>0</v>
      </c>
      <c r="M1658" s="240">
        <v>0</v>
      </c>
      <c r="N1658" s="240">
        <v>0</v>
      </c>
      <c r="O1658" s="240">
        <v>1.06</v>
      </c>
      <c r="P1658" s="240">
        <v>2.83</v>
      </c>
      <c r="Q1658" s="240">
        <v>0.84</v>
      </c>
      <c r="R1658" s="240">
        <v>9.3699999999999992</v>
      </c>
      <c r="S1658" s="240">
        <v>8.14</v>
      </c>
      <c r="T1658" s="240">
        <v>2.5099999999999998</v>
      </c>
      <c r="U1658" s="240">
        <v>2.1</v>
      </c>
      <c r="V1658" s="240">
        <v>1.01</v>
      </c>
      <c r="W1658" s="240">
        <v>0.87</v>
      </c>
      <c r="X1658" s="240">
        <v>0</v>
      </c>
      <c r="Y1658" s="240">
        <v>0</v>
      </c>
      <c r="Z1658" s="240">
        <v>0</v>
      </c>
      <c r="AA1658" s="248">
        <v>0</v>
      </c>
      <c r="AB1658" s="93"/>
    </row>
    <row r="1659" spans="1:28" ht="19.5" customHeight="1" x14ac:dyDescent="0.15">
      <c r="A1659" s="194"/>
      <c r="B1659" s="198"/>
      <c r="C1659" s="198"/>
      <c r="D1659" s="198"/>
      <c r="E1659" s="189" t="s">
        <v>150</v>
      </c>
      <c r="F1659" s="240">
        <v>6.7060000000000004</v>
      </c>
      <c r="G1659" s="240">
        <v>0</v>
      </c>
      <c r="H1659" s="240">
        <v>0</v>
      </c>
      <c r="I1659" s="240">
        <v>0</v>
      </c>
      <c r="J1659" s="240">
        <v>0</v>
      </c>
      <c r="K1659" s="240">
        <v>0</v>
      </c>
      <c r="L1659" s="240">
        <v>0</v>
      </c>
      <c r="M1659" s="240">
        <v>0</v>
      </c>
      <c r="N1659" s="240">
        <v>0</v>
      </c>
      <c r="O1659" s="240">
        <v>0.192</v>
      </c>
      <c r="P1659" s="240">
        <v>0.56499999999999995</v>
      </c>
      <c r="Q1659" s="240">
        <v>0.185</v>
      </c>
      <c r="R1659" s="240">
        <v>2.1560000000000001</v>
      </c>
      <c r="S1659" s="240">
        <v>1.952</v>
      </c>
      <c r="T1659" s="240">
        <v>0.623</v>
      </c>
      <c r="U1659" s="240">
        <v>0.54600000000000004</v>
      </c>
      <c r="V1659" s="240">
        <v>0.26100000000000001</v>
      </c>
      <c r="W1659" s="240">
        <v>0.22600000000000001</v>
      </c>
      <c r="X1659" s="240">
        <v>0</v>
      </c>
      <c r="Y1659" s="240">
        <v>0</v>
      </c>
      <c r="Z1659" s="240">
        <v>0</v>
      </c>
      <c r="AA1659" s="248">
        <v>0</v>
      </c>
      <c r="AB1659" s="93"/>
    </row>
    <row r="1660" spans="1:28" ht="19.5" customHeight="1" x14ac:dyDescent="0.15">
      <c r="A1660" s="194"/>
      <c r="B1660" s="198" t="s">
        <v>65</v>
      </c>
      <c r="C1660" s="198" t="s">
        <v>159</v>
      </c>
      <c r="D1660" s="189" t="s">
        <v>160</v>
      </c>
      <c r="E1660" s="189" t="s">
        <v>184</v>
      </c>
      <c r="F1660" s="240">
        <v>0</v>
      </c>
      <c r="G1660" s="240">
        <v>0</v>
      </c>
      <c r="H1660" s="240">
        <v>0</v>
      </c>
      <c r="I1660" s="240">
        <v>0</v>
      </c>
      <c r="J1660" s="240">
        <v>0</v>
      </c>
      <c r="K1660" s="240">
        <v>0</v>
      </c>
      <c r="L1660" s="240">
        <v>0</v>
      </c>
      <c r="M1660" s="240">
        <v>0</v>
      </c>
      <c r="N1660" s="240">
        <v>0</v>
      </c>
      <c r="O1660" s="240">
        <v>0</v>
      </c>
      <c r="P1660" s="240">
        <v>0</v>
      </c>
      <c r="Q1660" s="240">
        <v>0</v>
      </c>
      <c r="R1660" s="240">
        <v>0</v>
      </c>
      <c r="S1660" s="240">
        <v>0</v>
      </c>
      <c r="T1660" s="240">
        <v>0</v>
      </c>
      <c r="U1660" s="240">
        <v>0</v>
      </c>
      <c r="V1660" s="240">
        <v>0</v>
      </c>
      <c r="W1660" s="240">
        <v>0</v>
      </c>
      <c r="X1660" s="240">
        <v>0</v>
      </c>
      <c r="Y1660" s="240">
        <v>0</v>
      </c>
      <c r="Z1660" s="240">
        <v>0</v>
      </c>
      <c r="AA1660" s="248">
        <v>0</v>
      </c>
      <c r="AB1660" s="93"/>
    </row>
    <row r="1661" spans="1:28" ht="19.5" customHeight="1" x14ac:dyDescent="0.15">
      <c r="A1661" s="194"/>
      <c r="B1661" s="198"/>
      <c r="C1661" s="198"/>
      <c r="D1661" s="198"/>
      <c r="E1661" s="189" t="s">
        <v>150</v>
      </c>
      <c r="F1661" s="240">
        <v>0</v>
      </c>
      <c r="G1661" s="240">
        <v>0</v>
      </c>
      <c r="H1661" s="240">
        <v>0</v>
      </c>
      <c r="I1661" s="240">
        <v>0</v>
      </c>
      <c r="J1661" s="240">
        <v>0</v>
      </c>
      <c r="K1661" s="240">
        <v>0</v>
      </c>
      <c r="L1661" s="240">
        <v>0</v>
      </c>
      <c r="M1661" s="240">
        <v>0</v>
      </c>
      <c r="N1661" s="240">
        <v>0</v>
      </c>
      <c r="O1661" s="240">
        <v>0</v>
      </c>
      <c r="P1661" s="240">
        <v>0</v>
      </c>
      <c r="Q1661" s="240">
        <v>0</v>
      </c>
      <c r="R1661" s="240">
        <v>0</v>
      </c>
      <c r="S1661" s="240">
        <v>0</v>
      </c>
      <c r="T1661" s="240">
        <v>0</v>
      </c>
      <c r="U1661" s="240">
        <v>0</v>
      </c>
      <c r="V1661" s="240">
        <v>0</v>
      </c>
      <c r="W1661" s="240">
        <v>0</v>
      </c>
      <c r="X1661" s="240">
        <v>0</v>
      </c>
      <c r="Y1661" s="240">
        <v>0</v>
      </c>
      <c r="Z1661" s="240">
        <v>0</v>
      </c>
      <c r="AA1661" s="248">
        <v>0</v>
      </c>
      <c r="AB1661" s="93"/>
    </row>
    <row r="1662" spans="1:28" ht="19.5" customHeight="1" x14ac:dyDescent="0.15">
      <c r="A1662" s="194" t="s">
        <v>85</v>
      </c>
      <c r="B1662" s="198"/>
      <c r="C1662" s="198"/>
      <c r="D1662" s="189" t="s">
        <v>166</v>
      </c>
      <c r="E1662" s="189" t="s">
        <v>184</v>
      </c>
      <c r="F1662" s="240">
        <v>0</v>
      </c>
      <c r="G1662" s="240">
        <v>0</v>
      </c>
      <c r="H1662" s="240">
        <v>0</v>
      </c>
      <c r="I1662" s="240">
        <v>0</v>
      </c>
      <c r="J1662" s="240">
        <v>0</v>
      </c>
      <c r="K1662" s="240">
        <v>0</v>
      </c>
      <c r="L1662" s="240">
        <v>0</v>
      </c>
      <c r="M1662" s="240">
        <v>0</v>
      </c>
      <c r="N1662" s="240">
        <v>0</v>
      </c>
      <c r="O1662" s="240">
        <v>0</v>
      </c>
      <c r="P1662" s="240">
        <v>0</v>
      </c>
      <c r="Q1662" s="240">
        <v>0</v>
      </c>
      <c r="R1662" s="240">
        <v>0</v>
      </c>
      <c r="S1662" s="240">
        <v>0</v>
      </c>
      <c r="T1662" s="240">
        <v>0</v>
      </c>
      <c r="U1662" s="240">
        <v>0</v>
      </c>
      <c r="V1662" s="240">
        <v>0</v>
      </c>
      <c r="W1662" s="240">
        <v>0</v>
      </c>
      <c r="X1662" s="240">
        <v>0</v>
      </c>
      <c r="Y1662" s="240">
        <v>0</v>
      </c>
      <c r="Z1662" s="240">
        <v>0</v>
      </c>
      <c r="AA1662" s="248">
        <v>0</v>
      </c>
      <c r="AB1662" s="93"/>
    </row>
    <row r="1663" spans="1:28" ht="19.5" customHeight="1" x14ac:dyDescent="0.15">
      <c r="A1663" s="194"/>
      <c r="B1663" s="198"/>
      <c r="C1663" s="198" t="s">
        <v>162</v>
      </c>
      <c r="D1663" s="198"/>
      <c r="E1663" s="189" t="s">
        <v>150</v>
      </c>
      <c r="F1663" s="240">
        <v>0</v>
      </c>
      <c r="G1663" s="240">
        <v>0</v>
      </c>
      <c r="H1663" s="240">
        <v>0</v>
      </c>
      <c r="I1663" s="240">
        <v>0</v>
      </c>
      <c r="J1663" s="240">
        <v>0</v>
      </c>
      <c r="K1663" s="240">
        <v>0</v>
      </c>
      <c r="L1663" s="240">
        <v>0</v>
      </c>
      <c r="M1663" s="240">
        <v>0</v>
      </c>
      <c r="N1663" s="240">
        <v>0</v>
      </c>
      <c r="O1663" s="240">
        <v>0</v>
      </c>
      <c r="P1663" s="240">
        <v>0</v>
      </c>
      <c r="Q1663" s="240">
        <v>0</v>
      </c>
      <c r="R1663" s="240">
        <v>0</v>
      </c>
      <c r="S1663" s="240">
        <v>0</v>
      </c>
      <c r="T1663" s="240">
        <v>0</v>
      </c>
      <c r="U1663" s="240">
        <v>0</v>
      </c>
      <c r="V1663" s="240">
        <v>0</v>
      </c>
      <c r="W1663" s="240">
        <v>0</v>
      </c>
      <c r="X1663" s="240">
        <v>0</v>
      </c>
      <c r="Y1663" s="240">
        <v>0</v>
      </c>
      <c r="Z1663" s="240">
        <v>0</v>
      </c>
      <c r="AA1663" s="248">
        <v>0</v>
      </c>
      <c r="AB1663" s="93"/>
    </row>
    <row r="1664" spans="1:28" ht="19.5" customHeight="1" x14ac:dyDescent="0.15">
      <c r="A1664" s="194"/>
      <c r="B1664" s="198" t="s">
        <v>20</v>
      </c>
      <c r="C1664" s="198"/>
      <c r="D1664" s="189" t="s">
        <v>164</v>
      </c>
      <c r="E1664" s="189" t="s">
        <v>184</v>
      </c>
      <c r="F1664" s="240">
        <v>0</v>
      </c>
      <c r="G1664" s="240">
        <v>0</v>
      </c>
      <c r="H1664" s="240">
        <v>0</v>
      </c>
      <c r="I1664" s="240">
        <v>0</v>
      </c>
      <c r="J1664" s="240">
        <v>0</v>
      </c>
      <c r="K1664" s="240">
        <v>0</v>
      </c>
      <c r="L1664" s="240">
        <v>0</v>
      </c>
      <c r="M1664" s="240">
        <v>0</v>
      </c>
      <c r="N1664" s="240">
        <v>0</v>
      </c>
      <c r="O1664" s="240">
        <v>0</v>
      </c>
      <c r="P1664" s="240">
        <v>0</v>
      </c>
      <c r="Q1664" s="240">
        <v>0</v>
      </c>
      <c r="R1664" s="240">
        <v>0</v>
      </c>
      <c r="S1664" s="240">
        <v>0</v>
      </c>
      <c r="T1664" s="240">
        <v>0</v>
      </c>
      <c r="U1664" s="240">
        <v>0</v>
      </c>
      <c r="V1664" s="240">
        <v>0</v>
      </c>
      <c r="W1664" s="240">
        <v>0</v>
      </c>
      <c r="X1664" s="240">
        <v>0</v>
      </c>
      <c r="Y1664" s="240">
        <v>0</v>
      </c>
      <c r="Z1664" s="240">
        <v>0</v>
      </c>
      <c r="AA1664" s="248">
        <v>0</v>
      </c>
      <c r="AB1664" s="93"/>
    </row>
    <row r="1665" spans="1:28" ht="19.5" customHeight="1" x14ac:dyDescent="0.15">
      <c r="A1665" s="194"/>
      <c r="B1665" s="198"/>
      <c r="C1665" s="198"/>
      <c r="D1665" s="198"/>
      <c r="E1665" s="189" t="s">
        <v>150</v>
      </c>
      <c r="F1665" s="240">
        <v>0</v>
      </c>
      <c r="G1665" s="240">
        <v>0</v>
      </c>
      <c r="H1665" s="240">
        <v>0</v>
      </c>
      <c r="I1665" s="240">
        <v>0</v>
      </c>
      <c r="J1665" s="240">
        <v>0</v>
      </c>
      <c r="K1665" s="240">
        <v>0</v>
      </c>
      <c r="L1665" s="240">
        <v>0</v>
      </c>
      <c r="M1665" s="240">
        <v>0</v>
      </c>
      <c r="N1665" s="240">
        <v>0</v>
      </c>
      <c r="O1665" s="240">
        <v>0</v>
      </c>
      <c r="P1665" s="240">
        <v>0</v>
      </c>
      <c r="Q1665" s="240">
        <v>0</v>
      </c>
      <c r="R1665" s="240">
        <v>0</v>
      </c>
      <c r="S1665" s="240">
        <v>0</v>
      </c>
      <c r="T1665" s="240">
        <v>0</v>
      </c>
      <c r="U1665" s="240">
        <v>0</v>
      </c>
      <c r="V1665" s="240">
        <v>0</v>
      </c>
      <c r="W1665" s="240">
        <v>0</v>
      </c>
      <c r="X1665" s="240">
        <v>0</v>
      </c>
      <c r="Y1665" s="240">
        <v>0</v>
      </c>
      <c r="Z1665" s="240">
        <v>0</v>
      </c>
      <c r="AA1665" s="248">
        <v>0</v>
      </c>
      <c r="AB1665" s="93"/>
    </row>
    <row r="1666" spans="1:28" ht="19.5" customHeight="1" x14ac:dyDescent="0.15">
      <c r="A1666" s="194"/>
      <c r="B1666" s="197"/>
      <c r="C1666" s="193" t="s">
        <v>165</v>
      </c>
      <c r="D1666" s="188"/>
      <c r="E1666" s="189" t="s">
        <v>184</v>
      </c>
      <c r="F1666" s="240">
        <v>1424.23</v>
      </c>
      <c r="G1666" s="240">
        <v>11.99</v>
      </c>
      <c r="H1666" s="240">
        <v>1.61</v>
      </c>
      <c r="I1666" s="240">
        <v>3.57</v>
      </c>
      <c r="J1666" s="240">
        <v>0.56999999999999995</v>
      </c>
      <c r="K1666" s="240">
        <v>131.47999999999999</v>
      </c>
      <c r="L1666" s="240">
        <v>6.46</v>
      </c>
      <c r="M1666" s="240">
        <v>24.85</v>
      </c>
      <c r="N1666" s="240">
        <v>17.39</v>
      </c>
      <c r="O1666" s="240">
        <v>42.82</v>
      </c>
      <c r="P1666" s="240">
        <v>33.06</v>
      </c>
      <c r="Q1666" s="240">
        <v>75.430000000000007</v>
      </c>
      <c r="R1666" s="240">
        <v>221.47</v>
      </c>
      <c r="S1666" s="240">
        <v>220.44</v>
      </c>
      <c r="T1666" s="240">
        <v>378.25</v>
      </c>
      <c r="U1666" s="240">
        <v>164.13</v>
      </c>
      <c r="V1666" s="240">
        <v>81.03</v>
      </c>
      <c r="W1666" s="240">
        <v>9.68</v>
      </c>
      <c r="X1666" s="240">
        <v>0</v>
      </c>
      <c r="Y1666" s="240">
        <v>0</v>
      </c>
      <c r="Z1666" s="240">
        <v>0</v>
      </c>
      <c r="AA1666" s="248">
        <v>0</v>
      </c>
      <c r="AB1666" s="93"/>
    </row>
    <row r="1667" spans="1:28" ht="19.5" customHeight="1" thickBot="1" x14ac:dyDescent="0.2">
      <c r="A1667" s="199"/>
      <c r="B1667" s="200"/>
      <c r="C1667" s="200"/>
      <c r="D1667" s="201"/>
      <c r="E1667" s="202" t="s">
        <v>150</v>
      </c>
      <c r="F1667" s="240">
        <v>190.83699999999999</v>
      </c>
      <c r="G1667" s="251">
        <v>0</v>
      </c>
      <c r="H1667" s="250">
        <v>1.7000000000000001E-2</v>
      </c>
      <c r="I1667" s="250">
        <v>0.09</v>
      </c>
      <c r="J1667" s="250">
        <v>0.03</v>
      </c>
      <c r="K1667" s="250">
        <v>9.2119999999999997</v>
      </c>
      <c r="L1667" s="250">
        <v>0.58199999999999996</v>
      </c>
      <c r="M1667" s="250">
        <v>2.4849999999999999</v>
      </c>
      <c r="N1667" s="250">
        <v>1.915</v>
      </c>
      <c r="O1667" s="250">
        <v>5.14</v>
      </c>
      <c r="P1667" s="250">
        <v>4.3049999999999997</v>
      </c>
      <c r="Q1667" s="250">
        <v>10.557</v>
      </c>
      <c r="R1667" s="250">
        <v>32.134999999999998</v>
      </c>
      <c r="S1667" s="250">
        <v>31.966999999999999</v>
      </c>
      <c r="T1667" s="250">
        <v>55.235999999999898</v>
      </c>
      <c r="U1667" s="250">
        <v>23.832999999999998</v>
      </c>
      <c r="V1667" s="250">
        <v>11.912000000000001</v>
      </c>
      <c r="W1667" s="250">
        <v>1.421</v>
      </c>
      <c r="X1667" s="250">
        <v>0</v>
      </c>
      <c r="Y1667" s="250">
        <v>0</v>
      </c>
      <c r="Z1667" s="250">
        <v>0</v>
      </c>
      <c r="AA1667" s="249">
        <v>0</v>
      </c>
      <c r="AB1667" s="93"/>
    </row>
    <row r="1668" spans="1:28" ht="19.5" customHeight="1" x14ac:dyDescent="0.15">
      <c r="A1668" s="372" t="s">
        <v>119</v>
      </c>
      <c r="B1668" s="375" t="s">
        <v>120</v>
      </c>
      <c r="C1668" s="376"/>
      <c r="D1668" s="377"/>
      <c r="E1668" s="198" t="s">
        <v>184</v>
      </c>
      <c r="F1668" s="248">
        <v>13.33</v>
      </c>
    </row>
    <row r="1669" spans="1:28" ht="19.5" customHeight="1" x14ac:dyDescent="0.15">
      <c r="A1669" s="373"/>
      <c r="B1669" s="378" t="s">
        <v>206</v>
      </c>
      <c r="C1669" s="379"/>
      <c r="D1669" s="380"/>
      <c r="E1669" s="189" t="s">
        <v>184</v>
      </c>
      <c r="F1669" s="248">
        <v>4.24</v>
      </c>
    </row>
    <row r="1670" spans="1:28" ht="19.5" customHeight="1" x14ac:dyDescent="0.15">
      <c r="A1670" s="374"/>
      <c r="B1670" s="378" t="s">
        <v>207</v>
      </c>
      <c r="C1670" s="379"/>
      <c r="D1670" s="380"/>
      <c r="E1670" s="189" t="s">
        <v>184</v>
      </c>
      <c r="F1670" s="248">
        <v>9.09</v>
      </c>
    </row>
    <row r="1671" spans="1:28" ht="19.5" customHeight="1" thickBot="1" x14ac:dyDescent="0.2">
      <c r="A1671" s="381" t="s">
        <v>205</v>
      </c>
      <c r="B1671" s="382"/>
      <c r="C1671" s="382"/>
      <c r="D1671" s="383"/>
      <c r="E1671" s="203" t="s">
        <v>184</v>
      </c>
      <c r="F1671" s="247">
        <v>0</v>
      </c>
    </row>
    <row r="1673" spans="1:28" ht="19.5" customHeight="1" x14ac:dyDescent="0.15">
      <c r="A1673" s="88" t="s">
        <v>387</v>
      </c>
      <c r="F1673" s="261" t="s">
        <v>506</v>
      </c>
    </row>
    <row r="1674" spans="1:28" ht="19.5" customHeight="1" thickBot="1" x14ac:dyDescent="0.2">
      <c r="A1674" s="369" t="s">
        <v>28</v>
      </c>
      <c r="B1674" s="371"/>
      <c r="C1674" s="371"/>
      <c r="D1674" s="371"/>
      <c r="E1674" s="371"/>
      <c r="F1674" s="371"/>
      <c r="G1674" s="371"/>
      <c r="H1674" s="371"/>
      <c r="I1674" s="371"/>
      <c r="J1674" s="371"/>
      <c r="K1674" s="371"/>
      <c r="L1674" s="371"/>
      <c r="M1674" s="371"/>
      <c r="N1674" s="371"/>
      <c r="O1674" s="371"/>
      <c r="P1674" s="371"/>
      <c r="Q1674" s="371"/>
      <c r="R1674" s="371"/>
      <c r="S1674" s="371"/>
      <c r="T1674" s="371"/>
      <c r="U1674" s="371"/>
      <c r="V1674" s="371"/>
      <c r="W1674" s="371"/>
      <c r="X1674" s="371"/>
      <c r="Y1674" s="371"/>
      <c r="Z1674" s="371"/>
      <c r="AA1674" s="371"/>
    </row>
    <row r="1675" spans="1:28" ht="19.5" customHeight="1" x14ac:dyDescent="0.15">
      <c r="A1675" s="185" t="s">
        <v>180</v>
      </c>
      <c r="B1675" s="186"/>
      <c r="C1675" s="186"/>
      <c r="D1675" s="186"/>
      <c r="E1675" s="186"/>
      <c r="F1675" s="90" t="s">
        <v>181</v>
      </c>
      <c r="G1675" s="91"/>
      <c r="H1675" s="91"/>
      <c r="I1675" s="91"/>
      <c r="J1675" s="91"/>
      <c r="K1675" s="91"/>
      <c r="L1675" s="91"/>
      <c r="M1675" s="91"/>
      <c r="N1675" s="91"/>
      <c r="O1675" s="91"/>
      <c r="P1675" s="91"/>
      <c r="Q1675" s="260"/>
      <c r="R1675" s="92"/>
      <c r="S1675" s="91"/>
      <c r="T1675" s="91"/>
      <c r="U1675" s="91"/>
      <c r="V1675" s="91"/>
      <c r="W1675" s="91"/>
      <c r="X1675" s="91"/>
      <c r="Y1675" s="91"/>
      <c r="Z1675" s="91"/>
      <c r="AA1675" s="259" t="s">
        <v>182</v>
      </c>
      <c r="AB1675" s="93"/>
    </row>
    <row r="1676" spans="1:28" ht="19.5" customHeight="1" x14ac:dyDescent="0.15">
      <c r="A1676" s="187" t="s">
        <v>183</v>
      </c>
      <c r="B1676" s="188"/>
      <c r="C1676" s="188"/>
      <c r="D1676" s="188"/>
      <c r="E1676" s="189" t="s">
        <v>184</v>
      </c>
      <c r="F1676" s="240">
        <v>5250.16</v>
      </c>
      <c r="G1676" s="256" t="s">
        <v>185</v>
      </c>
      <c r="H1676" s="256" t="s">
        <v>186</v>
      </c>
      <c r="I1676" s="256" t="s">
        <v>187</v>
      </c>
      <c r="J1676" s="256" t="s">
        <v>188</v>
      </c>
      <c r="K1676" s="256" t="s">
        <v>228</v>
      </c>
      <c r="L1676" s="256" t="s">
        <v>229</v>
      </c>
      <c r="M1676" s="256" t="s">
        <v>230</v>
      </c>
      <c r="N1676" s="256" t="s">
        <v>231</v>
      </c>
      <c r="O1676" s="256" t="s">
        <v>232</v>
      </c>
      <c r="P1676" s="256" t="s">
        <v>233</v>
      </c>
      <c r="Q1676" s="258" t="s">
        <v>234</v>
      </c>
      <c r="R1676" s="257" t="s">
        <v>235</v>
      </c>
      <c r="S1676" s="256" t="s">
        <v>236</v>
      </c>
      <c r="T1676" s="256" t="s">
        <v>237</v>
      </c>
      <c r="U1676" s="256" t="s">
        <v>238</v>
      </c>
      <c r="V1676" s="256" t="s">
        <v>239</v>
      </c>
      <c r="W1676" s="256" t="s">
        <v>42</v>
      </c>
      <c r="X1676" s="256" t="s">
        <v>147</v>
      </c>
      <c r="Y1676" s="256" t="s">
        <v>148</v>
      </c>
      <c r="Z1676" s="256" t="s">
        <v>149</v>
      </c>
      <c r="AA1676" s="253"/>
      <c r="AB1676" s="93"/>
    </row>
    <row r="1677" spans="1:28" ht="19.5" customHeight="1" x14ac:dyDescent="0.15">
      <c r="A1677" s="190"/>
      <c r="B1677" s="191"/>
      <c r="C1677" s="191"/>
      <c r="D1677" s="191"/>
      <c r="E1677" s="189" t="s">
        <v>150</v>
      </c>
      <c r="F1677" s="240">
        <v>1453.3140000000001</v>
      </c>
      <c r="G1677" s="254"/>
      <c r="H1677" s="254"/>
      <c r="I1677" s="254"/>
      <c r="J1677" s="254"/>
      <c r="K1677" s="254"/>
      <c r="L1677" s="254"/>
      <c r="M1677" s="254"/>
      <c r="N1677" s="254"/>
      <c r="O1677" s="254"/>
      <c r="P1677" s="254"/>
      <c r="Q1677" s="255"/>
      <c r="R1677" s="94"/>
      <c r="S1677" s="254"/>
      <c r="T1677" s="254"/>
      <c r="U1677" s="254"/>
      <c r="V1677" s="254"/>
      <c r="W1677" s="254"/>
      <c r="X1677" s="254"/>
      <c r="Y1677" s="254"/>
      <c r="Z1677" s="254"/>
      <c r="AA1677" s="253" t="s">
        <v>151</v>
      </c>
      <c r="AB1677" s="93"/>
    </row>
    <row r="1678" spans="1:28" ht="19.5" customHeight="1" x14ac:dyDescent="0.15">
      <c r="A1678" s="192"/>
      <c r="B1678" s="193" t="s">
        <v>152</v>
      </c>
      <c r="C1678" s="188"/>
      <c r="D1678" s="188"/>
      <c r="E1678" s="189" t="s">
        <v>184</v>
      </c>
      <c r="F1678" s="240">
        <v>5152.2299999999996</v>
      </c>
      <c r="G1678" s="240">
        <v>22.76</v>
      </c>
      <c r="H1678" s="240">
        <v>18.05</v>
      </c>
      <c r="I1678" s="240">
        <v>21.21</v>
      </c>
      <c r="J1678" s="240">
        <v>20.440000000000001</v>
      </c>
      <c r="K1678" s="240">
        <v>75.31</v>
      </c>
      <c r="L1678" s="240">
        <v>235.54</v>
      </c>
      <c r="M1678" s="240">
        <v>137</v>
      </c>
      <c r="N1678" s="240">
        <v>130.55000000000001</v>
      </c>
      <c r="O1678" s="240">
        <v>159.63</v>
      </c>
      <c r="P1678" s="240">
        <v>475.6</v>
      </c>
      <c r="Q1678" s="240">
        <v>667.33</v>
      </c>
      <c r="R1678" s="240">
        <v>635.37</v>
      </c>
      <c r="S1678" s="240">
        <v>483.68</v>
      </c>
      <c r="T1678" s="240">
        <v>657.54</v>
      </c>
      <c r="U1678" s="240">
        <v>635.03</v>
      </c>
      <c r="V1678" s="240">
        <v>365.21</v>
      </c>
      <c r="W1678" s="240">
        <v>260.58</v>
      </c>
      <c r="X1678" s="240">
        <v>108.47</v>
      </c>
      <c r="Y1678" s="240">
        <v>11.33</v>
      </c>
      <c r="Z1678" s="240">
        <v>24.82</v>
      </c>
      <c r="AA1678" s="248">
        <v>6.78</v>
      </c>
      <c r="AB1678" s="93"/>
    </row>
    <row r="1679" spans="1:28" ht="19.5" customHeight="1" x14ac:dyDescent="0.15">
      <c r="A1679" s="194"/>
      <c r="B1679" s="195"/>
      <c r="C1679" s="191"/>
      <c r="D1679" s="191"/>
      <c r="E1679" s="189" t="s">
        <v>150</v>
      </c>
      <c r="F1679" s="240">
        <v>1453.3140000000001</v>
      </c>
      <c r="G1679" s="240">
        <v>0</v>
      </c>
      <c r="H1679" s="240">
        <v>0.16300000000000001</v>
      </c>
      <c r="I1679" s="240">
        <v>0.79800000000000004</v>
      </c>
      <c r="J1679" s="240">
        <v>1.4730000000000001</v>
      </c>
      <c r="K1679" s="240">
        <v>8.8369999999999997</v>
      </c>
      <c r="L1679" s="240">
        <v>46.957000000000001</v>
      </c>
      <c r="M1679" s="240">
        <v>31.387</v>
      </c>
      <c r="N1679" s="240">
        <v>33.165999999999997</v>
      </c>
      <c r="O1679" s="240">
        <v>50.475000000000001</v>
      </c>
      <c r="P1679" s="240">
        <v>155.898</v>
      </c>
      <c r="Q1679" s="240">
        <v>238.81299999999999</v>
      </c>
      <c r="R1679" s="240">
        <v>205.376</v>
      </c>
      <c r="S1679" s="240">
        <v>141.90600000000001</v>
      </c>
      <c r="T1679" s="240">
        <v>181.792</v>
      </c>
      <c r="U1679" s="240">
        <v>159.17699999999999</v>
      </c>
      <c r="V1679" s="240">
        <v>86.503</v>
      </c>
      <c r="W1679" s="240">
        <v>66.48</v>
      </c>
      <c r="X1679" s="240">
        <v>26.922000000000001</v>
      </c>
      <c r="Y1679" s="240">
        <v>4.6440000000000001</v>
      </c>
      <c r="Z1679" s="240">
        <v>10.185</v>
      </c>
      <c r="AA1679" s="248">
        <v>2.3620000000000001</v>
      </c>
      <c r="AB1679" s="93"/>
    </row>
    <row r="1680" spans="1:28" ht="19.5" customHeight="1" x14ac:dyDescent="0.15">
      <c r="A1680" s="194"/>
      <c r="B1680" s="196"/>
      <c r="C1680" s="193" t="s">
        <v>152</v>
      </c>
      <c r="D1680" s="188"/>
      <c r="E1680" s="189" t="s">
        <v>184</v>
      </c>
      <c r="F1680" s="240">
        <v>3512.35</v>
      </c>
      <c r="G1680" s="240">
        <v>3.61</v>
      </c>
      <c r="H1680" s="240">
        <v>2.2200000000000002</v>
      </c>
      <c r="I1680" s="240">
        <v>16.89</v>
      </c>
      <c r="J1680" s="240">
        <v>9.02</v>
      </c>
      <c r="K1680" s="240">
        <v>37.51</v>
      </c>
      <c r="L1680" s="240">
        <v>227.8</v>
      </c>
      <c r="M1680" s="240">
        <v>119.88</v>
      </c>
      <c r="N1680" s="240">
        <v>104.45</v>
      </c>
      <c r="O1680" s="240">
        <v>157.54</v>
      </c>
      <c r="P1680" s="240">
        <v>464.9</v>
      </c>
      <c r="Q1680" s="240">
        <v>636.21</v>
      </c>
      <c r="R1680" s="240">
        <v>512.52</v>
      </c>
      <c r="S1680" s="240">
        <v>316.81</v>
      </c>
      <c r="T1680" s="240">
        <v>345.88</v>
      </c>
      <c r="U1680" s="240">
        <v>245.67</v>
      </c>
      <c r="V1680" s="240">
        <v>118.99</v>
      </c>
      <c r="W1680" s="240">
        <v>107.29</v>
      </c>
      <c r="X1680" s="240">
        <v>42.23</v>
      </c>
      <c r="Y1680" s="240">
        <v>11.33</v>
      </c>
      <c r="Z1680" s="240">
        <v>24.82</v>
      </c>
      <c r="AA1680" s="248">
        <v>6.78</v>
      </c>
      <c r="AB1680" s="93"/>
    </row>
    <row r="1681" spans="1:28" ht="19.5" customHeight="1" x14ac:dyDescent="0.15">
      <c r="A1681" s="194"/>
      <c r="B1681" s="197"/>
      <c r="C1681" s="197"/>
      <c r="D1681" s="191"/>
      <c r="E1681" s="189" t="s">
        <v>150</v>
      </c>
      <c r="F1681" s="240">
        <v>1215.367</v>
      </c>
      <c r="G1681" s="240">
        <v>0</v>
      </c>
      <c r="H1681" s="240">
        <v>3.0000000000000001E-3</v>
      </c>
      <c r="I1681" s="240">
        <v>0.69</v>
      </c>
      <c r="J1681" s="240">
        <v>0.89300000000000002</v>
      </c>
      <c r="K1681" s="240">
        <v>6.1829999999999998</v>
      </c>
      <c r="L1681" s="240">
        <v>46.259</v>
      </c>
      <c r="M1681" s="240">
        <v>29.675000000000001</v>
      </c>
      <c r="N1681" s="240">
        <v>30.251999999999999</v>
      </c>
      <c r="O1681" s="240">
        <v>50.225000000000001</v>
      </c>
      <c r="P1681" s="240">
        <v>154.601</v>
      </c>
      <c r="Q1681" s="240">
        <v>234.50800000000001</v>
      </c>
      <c r="R1681" s="240">
        <v>186.64400000000001</v>
      </c>
      <c r="S1681" s="240">
        <v>118.12</v>
      </c>
      <c r="T1681" s="240">
        <v>132.858</v>
      </c>
      <c r="U1681" s="240">
        <v>98.897999999999996</v>
      </c>
      <c r="V1681" s="240">
        <v>47.37</v>
      </c>
      <c r="W1681" s="240">
        <v>43.814999999999998</v>
      </c>
      <c r="X1681" s="240">
        <v>17.181999999999999</v>
      </c>
      <c r="Y1681" s="240">
        <v>4.6440000000000001</v>
      </c>
      <c r="Z1681" s="240">
        <v>10.185</v>
      </c>
      <c r="AA1681" s="248">
        <v>2.3620000000000001</v>
      </c>
      <c r="AB1681" s="93"/>
    </row>
    <row r="1682" spans="1:28" ht="19.5" customHeight="1" x14ac:dyDescent="0.15">
      <c r="A1682" s="194"/>
      <c r="B1682" s="198"/>
      <c r="C1682" s="189"/>
      <c r="D1682" s="189" t="s">
        <v>153</v>
      </c>
      <c r="E1682" s="189" t="s">
        <v>184</v>
      </c>
      <c r="F1682" s="240">
        <v>3491.76</v>
      </c>
      <c r="G1682" s="240">
        <v>3.61</v>
      </c>
      <c r="H1682" s="240">
        <v>1.97</v>
      </c>
      <c r="I1682" s="240">
        <v>16.89</v>
      </c>
      <c r="J1682" s="240">
        <v>8.82</v>
      </c>
      <c r="K1682" s="240">
        <v>36.299999999999997</v>
      </c>
      <c r="L1682" s="240">
        <v>214.53</v>
      </c>
      <c r="M1682" s="240">
        <v>119.09</v>
      </c>
      <c r="N1682" s="240">
        <v>104.09</v>
      </c>
      <c r="O1682" s="240">
        <v>155.88</v>
      </c>
      <c r="P1682" s="240">
        <v>464.75</v>
      </c>
      <c r="Q1682" s="240">
        <v>634.86</v>
      </c>
      <c r="R1682" s="240">
        <v>511.8</v>
      </c>
      <c r="S1682" s="240">
        <v>316.31</v>
      </c>
      <c r="T1682" s="240">
        <v>345.88</v>
      </c>
      <c r="U1682" s="240">
        <v>245.54</v>
      </c>
      <c r="V1682" s="240">
        <v>118.99</v>
      </c>
      <c r="W1682" s="240">
        <v>107.29</v>
      </c>
      <c r="X1682" s="240">
        <v>42.23</v>
      </c>
      <c r="Y1682" s="240">
        <v>11.33</v>
      </c>
      <c r="Z1682" s="240">
        <v>24.82</v>
      </c>
      <c r="AA1682" s="248">
        <v>6.78</v>
      </c>
      <c r="AB1682" s="93"/>
    </row>
    <row r="1683" spans="1:28" ht="19.5" customHeight="1" x14ac:dyDescent="0.15">
      <c r="A1683" s="194"/>
      <c r="B1683" s="198" t="s">
        <v>154</v>
      </c>
      <c r="C1683" s="198"/>
      <c r="D1683" s="198"/>
      <c r="E1683" s="189" t="s">
        <v>150</v>
      </c>
      <c r="F1683" s="240">
        <v>1213.0160000000001</v>
      </c>
      <c r="G1683" s="240">
        <v>0</v>
      </c>
      <c r="H1683" s="240">
        <v>0</v>
      </c>
      <c r="I1683" s="240">
        <v>0.69</v>
      </c>
      <c r="J1683" s="240">
        <v>0.88300000000000001</v>
      </c>
      <c r="K1683" s="240">
        <v>6.0990000000000002</v>
      </c>
      <c r="L1683" s="240">
        <v>45.061999999999998</v>
      </c>
      <c r="M1683" s="240">
        <v>29.564</v>
      </c>
      <c r="N1683" s="240">
        <v>30.166</v>
      </c>
      <c r="O1683" s="240">
        <v>49.808999999999997</v>
      </c>
      <c r="P1683" s="240">
        <v>154.58099999999999</v>
      </c>
      <c r="Q1683" s="240">
        <v>234.37700000000001</v>
      </c>
      <c r="R1683" s="240">
        <v>186.44200000000001</v>
      </c>
      <c r="S1683" s="240">
        <v>118.047</v>
      </c>
      <c r="T1683" s="240">
        <v>132.858</v>
      </c>
      <c r="U1683" s="240">
        <v>98.88</v>
      </c>
      <c r="V1683" s="240">
        <v>47.37</v>
      </c>
      <c r="W1683" s="240">
        <v>43.814999999999998</v>
      </c>
      <c r="X1683" s="240">
        <v>17.181999999999999</v>
      </c>
      <c r="Y1683" s="240">
        <v>4.6440000000000001</v>
      </c>
      <c r="Z1683" s="240">
        <v>10.185</v>
      </c>
      <c r="AA1683" s="248">
        <v>2.3620000000000001</v>
      </c>
      <c r="AB1683" s="93"/>
    </row>
    <row r="1684" spans="1:28" ht="19.5" customHeight="1" x14ac:dyDescent="0.15">
      <c r="A1684" s="194" t="s">
        <v>155</v>
      </c>
      <c r="B1684" s="198"/>
      <c r="C1684" s="198" t="s">
        <v>10</v>
      </c>
      <c r="D1684" s="189" t="s">
        <v>156</v>
      </c>
      <c r="E1684" s="189" t="s">
        <v>184</v>
      </c>
      <c r="F1684" s="240">
        <v>3299.66</v>
      </c>
      <c r="G1684" s="240">
        <v>2.2999999999999998</v>
      </c>
      <c r="H1684" s="240">
        <v>0.33</v>
      </c>
      <c r="I1684" s="240">
        <v>4.37</v>
      </c>
      <c r="J1684" s="240">
        <v>7.07</v>
      </c>
      <c r="K1684" s="240">
        <v>35.770000000000003</v>
      </c>
      <c r="L1684" s="240">
        <v>214.45</v>
      </c>
      <c r="M1684" s="240">
        <v>116.92</v>
      </c>
      <c r="N1684" s="240">
        <v>103.95</v>
      </c>
      <c r="O1684" s="240">
        <v>155.37</v>
      </c>
      <c r="P1684" s="240">
        <v>440.29</v>
      </c>
      <c r="Q1684" s="240">
        <v>631.16999999999996</v>
      </c>
      <c r="R1684" s="240">
        <v>459.39</v>
      </c>
      <c r="S1684" s="240">
        <v>282.08999999999997</v>
      </c>
      <c r="T1684" s="240">
        <v>310.69</v>
      </c>
      <c r="U1684" s="240">
        <v>233.9</v>
      </c>
      <c r="V1684" s="240">
        <v>109.93</v>
      </c>
      <c r="W1684" s="240">
        <v>106.99</v>
      </c>
      <c r="X1684" s="240">
        <v>41.75</v>
      </c>
      <c r="Y1684" s="240">
        <v>11.33</v>
      </c>
      <c r="Z1684" s="240">
        <v>24.82</v>
      </c>
      <c r="AA1684" s="248">
        <v>6.78</v>
      </c>
      <c r="AB1684" s="93"/>
    </row>
    <row r="1685" spans="1:28" ht="19.5" customHeight="1" x14ac:dyDescent="0.15">
      <c r="A1685" s="194"/>
      <c r="B1685" s="198"/>
      <c r="C1685" s="198"/>
      <c r="D1685" s="198"/>
      <c r="E1685" s="189" t="s">
        <v>150</v>
      </c>
      <c r="F1685" s="240">
        <v>1171.252</v>
      </c>
      <c r="G1685" s="240">
        <v>0</v>
      </c>
      <c r="H1685" s="240">
        <v>0</v>
      </c>
      <c r="I1685" s="240">
        <v>0.307</v>
      </c>
      <c r="J1685" s="240">
        <v>0.84899999999999998</v>
      </c>
      <c r="K1685" s="240">
        <v>6.085</v>
      </c>
      <c r="L1685" s="240">
        <v>45.052</v>
      </c>
      <c r="M1685" s="240">
        <v>29.26</v>
      </c>
      <c r="N1685" s="240">
        <v>30.138999999999999</v>
      </c>
      <c r="O1685" s="240">
        <v>49.716000000000001</v>
      </c>
      <c r="P1685" s="240">
        <v>149.68899999999999</v>
      </c>
      <c r="Q1685" s="240">
        <v>233.55799999999999</v>
      </c>
      <c r="R1685" s="240">
        <v>174.346</v>
      </c>
      <c r="S1685" s="240">
        <v>109.72799999999999</v>
      </c>
      <c r="T1685" s="240">
        <v>123.93300000000001</v>
      </c>
      <c r="U1685" s="240">
        <v>95.691000000000003</v>
      </c>
      <c r="V1685" s="240">
        <v>44.914000000000001</v>
      </c>
      <c r="W1685" s="240">
        <v>43.737000000000002</v>
      </c>
      <c r="X1685" s="240">
        <v>17.056999999999999</v>
      </c>
      <c r="Y1685" s="240">
        <v>4.6440000000000001</v>
      </c>
      <c r="Z1685" s="240">
        <v>10.185</v>
      </c>
      <c r="AA1685" s="248">
        <v>2.3620000000000001</v>
      </c>
      <c r="AB1685" s="93"/>
    </row>
    <row r="1686" spans="1:28" ht="19.5" customHeight="1" x14ac:dyDescent="0.15">
      <c r="A1686" s="194"/>
      <c r="B1686" s="198"/>
      <c r="C1686" s="198"/>
      <c r="D1686" s="189" t="s">
        <v>157</v>
      </c>
      <c r="E1686" s="189" t="s">
        <v>184</v>
      </c>
      <c r="F1686" s="240">
        <v>160.81</v>
      </c>
      <c r="G1686" s="240">
        <v>0</v>
      </c>
      <c r="H1686" s="240">
        <v>0</v>
      </c>
      <c r="I1686" s="240">
        <v>0</v>
      </c>
      <c r="J1686" s="240">
        <v>0</v>
      </c>
      <c r="K1686" s="240">
        <v>0</v>
      </c>
      <c r="L1686" s="240">
        <v>0.08</v>
      </c>
      <c r="M1686" s="240">
        <v>2.17</v>
      </c>
      <c r="N1686" s="240">
        <v>0.04</v>
      </c>
      <c r="O1686" s="240">
        <v>0.51</v>
      </c>
      <c r="P1686" s="240">
        <v>24.46</v>
      </c>
      <c r="Q1686" s="240">
        <v>3.47</v>
      </c>
      <c r="R1686" s="240">
        <v>51.39</v>
      </c>
      <c r="S1686" s="240">
        <v>31.59</v>
      </c>
      <c r="T1686" s="240">
        <v>32.18</v>
      </c>
      <c r="U1686" s="240">
        <v>7.53</v>
      </c>
      <c r="V1686" s="240">
        <v>6.61</v>
      </c>
      <c r="W1686" s="240">
        <v>0.3</v>
      </c>
      <c r="X1686" s="240">
        <v>0.48</v>
      </c>
      <c r="Y1686" s="240">
        <v>0</v>
      </c>
      <c r="Z1686" s="240">
        <v>0</v>
      </c>
      <c r="AA1686" s="248">
        <v>0</v>
      </c>
      <c r="AB1686" s="93"/>
    </row>
    <row r="1687" spans="1:28" ht="19.5" customHeight="1" x14ac:dyDescent="0.15">
      <c r="A1687" s="194"/>
      <c r="B1687" s="198"/>
      <c r="C1687" s="198"/>
      <c r="D1687" s="198"/>
      <c r="E1687" s="189" t="s">
        <v>150</v>
      </c>
      <c r="F1687" s="240">
        <v>37.396000000000001</v>
      </c>
      <c r="G1687" s="240">
        <v>0</v>
      </c>
      <c r="H1687" s="240">
        <v>0</v>
      </c>
      <c r="I1687" s="240">
        <v>0</v>
      </c>
      <c r="J1687" s="240">
        <v>0</v>
      </c>
      <c r="K1687" s="240">
        <v>0</v>
      </c>
      <c r="L1687" s="240">
        <v>0.01</v>
      </c>
      <c r="M1687" s="240">
        <v>0.30399999999999999</v>
      </c>
      <c r="N1687" s="240">
        <v>6.0000000000000001E-3</v>
      </c>
      <c r="O1687" s="240">
        <v>9.2999999999999999E-2</v>
      </c>
      <c r="P1687" s="240">
        <v>4.8920000000000003</v>
      </c>
      <c r="Q1687" s="240">
        <v>0.76200000000000001</v>
      </c>
      <c r="R1687" s="240">
        <v>11.82</v>
      </c>
      <c r="S1687" s="240">
        <v>7.5810000000000004</v>
      </c>
      <c r="T1687" s="240">
        <v>8.048</v>
      </c>
      <c r="U1687" s="240">
        <v>1.956</v>
      </c>
      <c r="V1687" s="240">
        <v>1.7210000000000001</v>
      </c>
      <c r="W1687" s="240">
        <v>7.8E-2</v>
      </c>
      <c r="X1687" s="240">
        <v>0.125</v>
      </c>
      <c r="Y1687" s="240">
        <v>0</v>
      </c>
      <c r="Z1687" s="240">
        <v>0</v>
      </c>
      <c r="AA1687" s="248">
        <v>0</v>
      </c>
      <c r="AB1687" s="93"/>
    </row>
    <row r="1688" spans="1:28" ht="19.5" customHeight="1" x14ac:dyDescent="0.15">
      <c r="A1688" s="194"/>
      <c r="B1688" s="198" t="s">
        <v>158</v>
      </c>
      <c r="C1688" s="198" t="s">
        <v>159</v>
      </c>
      <c r="D1688" s="189" t="s">
        <v>160</v>
      </c>
      <c r="E1688" s="189" t="s">
        <v>184</v>
      </c>
      <c r="F1688" s="240">
        <v>0</v>
      </c>
      <c r="G1688" s="240">
        <v>0</v>
      </c>
      <c r="H1688" s="240">
        <v>0</v>
      </c>
      <c r="I1688" s="240">
        <v>0</v>
      </c>
      <c r="J1688" s="240">
        <v>0</v>
      </c>
      <c r="K1688" s="240">
        <v>0</v>
      </c>
      <c r="L1688" s="240">
        <v>0</v>
      </c>
      <c r="M1688" s="240">
        <v>0</v>
      </c>
      <c r="N1688" s="240">
        <v>0</v>
      </c>
      <c r="O1688" s="240">
        <v>0</v>
      </c>
      <c r="P1688" s="240">
        <v>0</v>
      </c>
      <c r="Q1688" s="240">
        <v>0</v>
      </c>
      <c r="R1688" s="240">
        <v>0</v>
      </c>
      <c r="S1688" s="240">
        <v>0</v>
      </c>
      <c r="T1688" s="240">
        <v>0</v>
      </c>
      <c r="U1688" s="240">
        <v>0</v>
      </c>
      <c r="V1688" s="240">
        <v>0</v>
      </c>
      <c r="W1688" s="240">
        <v>0</v>
      </c>
      <c r="X1688" s="240">
        <v>0</v>
      </c>
      <c r="Y1688" s="240">
        <v>0</v>
      </c>
      <c r="Z1688" s="240">
        <v>0</v>
      </c>
      <c r="AA1688" s="248">
        <v>0</v>
      </c>
      <c r="AB1688" s="93"/>
    </row>
    <row r="1689" spans="1:28" ht="19.5" customHeight="1" x14ac:dyDescent="0.15">
      <c r="A1689" s="194"/>
      <c r="B1689" s="198"/>
      <c r="C1689" s="198"/>
      <c r="D1689" s="198"/>
      <c r="E1689" s="189" t="s">
        <v>150</v>
      </c>
      <c r="F1689" s="240">
        <v>0</v>
      </c>
      <c r="G1689" s="240">
        <v>0</v>
      </c>
      <c r="H1689" s="240">
        <v>0</v>
      </c>
      <c r="I1689" s="240">
        <v>0</v>
      </c>
      <c r="J1689" s="240">
        <v>0</v>
      </c>
      <c r="K1689" s="240">
        <v>0</v>
      </c>
      <c r="L1689" s="240">
        <v>0</v>
      </c>
      <c r="M1689" s="240">
        <v>0</v>
      </c>
      <c r="N1689" s="240">
        <v>0</v>
      </c>
      <c r="O1689" s="240">
        <v>0</v>
      </c>
      <c r="P1689" s="240">
        <v>0</v>
      </c>
      <c r="Q1689" s="240">
        <v>0</v>
      </c>
      <c r="R1689" s="240">
        <v>0</v>
      </c>
      <c r="S1689" s="240">
        <v>0</v>
      </c>
      <c r="T1689" s="240">
        <v>0</v>
      </c>
      <c r="U1689" s="240">
        <v>0</v>
      </c>
      <c r="V1689" s="240">
        <v>0</v>
      </c>
      <c r="W1689" s="240">
        <v>0</v>
      </c>
      <c r="X1689" s="240">
        <v>0</v>
      </c>
      <c r="Y1689" s="240">
        <v>0</v>
      </c>
      <c r="Z1689" s="240">
        <v>0</v>
      </c>
      <c r="AA1689" s="248">
        <v>0</v>
      </c>
      <c r="AB1689" s="93"/>
    </row>
    <row r="1690" spans="1:28" ht="19.5" customHeight="1" x14ac:dyDescent="0.15">
      <c r="A1690" s="194"/>
      <c r="B1690" s="198"/>
      <c r="C1690" s="198"/>
      <c r="D1690" s="189" t="s">
        <v>161</v>
      </c>
      <c r="E1690" s="189" t="s">
        <v>184</v>
      </c>
      <c r="F1690" s="240">
        <v>9.89</v>
      </c>
      <c r="G1690" s="240">
        <v>0</v>
      </c>
      <c r="H1690" s="240">
        <v>1.64</v>
      </c>
      <c r="I1690" s="240">
        <v>6.12</v>
      </c>
      <c r="J1690" s="240">
        <v>1.6</v>
      </c>
      <c r="K1690" s="240">
        <v>0.53</v>
      </c>
      <c r="L1690" s="240">
        <v>0</v>
      </c>
      <c r="M1690" s="240">
        <v>0</v>
      </c>
      <c r="N1690" s="240">
        <v>0</v>
      </c>
      <c r="O1690" s="240">
        <v>0</v>
      </c>
      <c r="P1690" s="240">
        <v>0</v>
      </c>
      <c r="Q1690" s="240">
        <v>0</v>
      </c>
      <c r="R1690" s="240">
        <v>0</v>
      </c>
      <c r="S1690" s="240">
        <v>0</v>
      </c>
      <c r="T1690" s="240">
        <v>0</v>
      </c>
      <c r="U1690" s="240">
        <v>0</v>
      </c>
      <c r="V1690" s="240">
        <v>0</v>
      </c>
      <c r="W1690" s="240">
        <v>0</v>
      </c>
      <c r="X1690" s="240">
        <v>0</v>
      </c>
      <c r="Y1690" s="240">
        <v>0</v>
      </c>
      <c r="Z1690" s="240">
        <v>0</v>
      </c>
      <c r="AA1690" s="248">
        <v>0</v>
      </c>
      <c r="AB1690" s="93"/>
    </row>
    <row r="1691" spans="1:28" ht="19.5" customHeight="1" x14ac:dyDescent="0.15">
      <c r="A1691" s="194"/>
      <c r="B1691" s="198"/>
      <c r="C1691" s="198"/>
      <c r="D1691" s="198"/>
      <c r="E1691" s="189" t="s">
        <v>150</v>
      </c>
      <c r="F1691" s="240">
        <v>3.3000000000000002E-2</v>
      </c>
      <c r="G1691" s="240">
        <v>0</v>
      </c>
      <c r="H1691" s="240">
        <v>0</v>
      </c>
      <c r="I1691" s="240">
        <v>0</v>
      </c>
      <c r="J1691" s="240">
        <v>1.9E-2</v>
      </c>
      <c r="K1691" s="240">
        <v>1.4E-2</v>
      </c>
      <c r="L1691" s="240">
        <v>0</v>
      </c>
      <c r="M1691" s="240">
        <v>0</v>
      </c>
      <c r="N1691" s="240">
        <v>0</v>
      </c>
      <c r="O1691" s="240">
        <v>0</v>
      </c>
      <c r="P1691" s="240">
        <v>0</v>
      </c>
      <c r="Q1691" s="240">
        <v>0</v>
      </c>
      <c r="R1691" s="240">
        <v>0</v>
      </c>
      <c r="S1691" s="240">
        <v>0</v>
      </c>
      <c r="T1691" s="240">
        <v>0</v>
      </c>
      <c r="U1691" s="240">
        <v>0</v>
      </c>
      <c r="V1691" s="240">
        <v>0</v>
      </c>
      <c r="W1691" s="240">
        <v>0</v>
      </c>
      <c r="X1691" s="240">
        <v>0</v>
      </c>
      <c r="Y1691" s="240">
        <v>0</v>
      </c>
      <c r="Z1691" s="240">
        <v>0</v>
      </c>
      <c r="AA1691" s="248">
        <v>0</v>
      </c>
      <c r="AB1691" s="93"/>
    </row>
    <row r="1692" spans="1:28" ht="19.5" customHeight="1" x14ac:dyDescent="0.15">
      <c r="A1692" s="194"/>
      <c r="B1692" s="198"/>
      <c r="C1692" s="198" t="s">
        <v>162</v>
      </c>
      <c r="D1692" s="189" t="s">
        <v>163</v>
      </c>
      <c r="E1692" s="189" t="s">
        <v>184</v>
      </c>
      <c r="F1692" s="240">
        <v>21.4</v>
      </c>
      <c r="G1692" s="240">
        <v>1.31</v>
      </c>
      <c r="H1692" s="240">
        <v>0</v>
      </c>
      <c r="I1692" s="240">
        <v>6.4</v>
      </c>
      <c r="J1692" s="240">
        <v>0.15</v>
      </c>
      <c r="K1692" s="240">
        <v>0</v>
      </c>
      <c r="L1692" s="240">
        <v>0</v>
      </c>
      <c r="M1692" s="240">
        <v>0</v>
      </c>
      <c r="N1692" s="240">
        <v>0.1</v>
      </c>
      <c r="O1692" s="240">
        <v>0</v>
      </c>
      <c r="P1692" s="240">
        <v>0</v>
      </c>
      <c r="Q1692" s="240">
        <v>0.22</v>
      </c>
      <c r="R1692" s="240">
        <v>1.02</v>
      </c>
      <c r="S1692" s="240">
        <v>2.63</v>
      </c>
      <c r="T1692" s="240">
        <v>3.01</v>
      </c>
      <c r="U1692" s="240">
        <v>4.1100000000000003</v>
      </c>
      <c r="V1692" s="240">
        <v>2.4500000000000002</v>
      </c>
      <c r="W1692" s="240">
        <v>0</v>
      </c>
      <c r="X1692" s="240">
        <v>0</v>
      </c>
      <c r="Y1692" s="240">
        <v>0</v>
      </c>
      <c r="Z1692" s="240">
        <v>0</v>
      </c>
      <c r="AA1692" s="248">
        <v>0</v>
      </c>
      <c r="AB1692" s="93"/>
    </row>
    <row r="1693" spans="1:28" ht="19.5" customHeight="1" x14ac:dyDescent="0.15">
      <c r="A1693" s="194"/>
      <c r="B1693" s="198" t="s">
        <v>20</v>
      </c>
      <c r="C1693" s="198"/>
      <c r="D1693" s="198"/>
      <c r="E1693" s="189" t="s">
        <v>150</v>
      </c>
      <c r="F1693" s="240">
        <v>4.335</v>
      </c>
      <c r="G1693" s="240">
        <v>0</v>
      </c>
      <c r="H1693" s="240">
        <v>0</v>
      </c>
      <c r="I1693" s="240">
        <v>0.38300000000000001</v>
      </c>
      <c r="J1693" s="240">
        <v>1.4999999999999999E-2</v>
      </c>
      <c r="K1693" s="240">
        <v>0</v>
      </c>
      <c r="L1693" s="240">
        <v>0</v>
      </c>
      <c r="M1693" s="240">
        <v>0</v>
      </c>
      <c r="N1693" s="240">
        <v>2.1000000000000001E-2</v>
      </c>
      <c r="O1693" s="240">
        <v>0</v>
      </c>
      <c r="P1693" s="240">
        <v>0</v>
      </c>
      <c r="Q1693" s="240">
        <v>5.7000000000000002E-2</v>
      </c>
      <c r="R1693" s="240">
        <v>0.27600000000000002</v>
      </c>
      <c r="S1693" s="240">
        <v>0.73799999999999999</v>
      </c>
      <c r="T1693" s="240">
        <v>0.877</v>
      </c>
      <c r="U1693" s="240">
        <v>1.2330000000000001</v>
      </c>
      <c r="V1693" s="240">
        <v>0.73499999999999999</v>
      </c>
      <c r="W1693" s="240">
        <v>0</v>
      </c>
      <c r="X1693" s="240">
        <v>0</v>
      </c>
      <c r="Y1693" s="240">
        <v>0</v>
      </c>
      <c r="Z1693" s="240">
        <v>0</v>
      </c>
      <c r="AA1693" s="248">
        <v>0</v>
      </c>
      <c r="AB1693" s="93"/>
    </row>
    <row r="1694" spans="1:28" ht="19.5" customHeight="1" x14ac:dyDescent="0.15">
      <c r="A1694" s="194"/>
      <c r="B1694" s="198"/>
      <c r="C1694" s="198"/>
      <c r="D1694" s="189" t="s">
        <v>164</v>
      </c>
      <c r="E1694" s="189" t="s">
        <v>184</v>
      </c>
      <c r="F1694" s="240">
        <v>0</v>
      </c>
      <c r="G1694" s="240">
        <v>0</v>
      </c>
      <c r="H1694" s="240">
        <v>0</v>
      </c>
      <c r="I1694" s="240">
        <v>0</v>
      </c>
      <c r="J1694" s="240">
        <v>0</v>
      </c>
      <c r="K1694" s="240">
        <v>0</v>
      </c>
      <c r="L1694" s="240">
        <v>0</v>
      </c>
      <c r="M1694" s="240">
        <v>0</v>
      </c>
      <c r="N1694" s="240">
        <v>0</v>
      </c>
      <c r="O1694" s="240">
        <v>0</v>
      </c>
      <c r="P1694" s="240">
        <v>0</v>
      </c>
      <c r="Q1694" s="240">
        <v>0</v>
      </c>
      <c r="R1694" s="240">
        <v>0</v>
      </c>
      <c r="S1694" s="240">
        <v>0</v>
      </c>
      <c r="T1694" s="240">
        <v>0</v>
      </c>
      <c r="U1694" s="240">
        <v>0</v>
      </c>
      <c r="V1694" s="240">
        <v>0</v>
      </c>
      <c r="W1694" s="240">
        <v>0</v>
      </c>
      <c r="X1694" s="240">
        <v>0</v>
      </c>
      <c r="Y1694" s="240">
        <v>0</v>
      </c>
      <c r="Z1694" s="240">
        <v>0</v>
      </c>
      <c r="AA1694" s="248">
        <v>0</v>
      </c>
      <c r="AB1694" s="93"/>
    </row>
    <row r="1695" spans="1:28" ht="19.5" customHeight="1" x14ac:dyDescent="0.15">
      <c r="A1695" s="194" t="s">
        <v>227</v>
      </c>
      <c r="B1695" s="198"/>
      <c r="C1695" s="198"/>
      <c r="D1695" s="198"/>
      <c r="E1695" s="189" t="s">
        <v>150</v>
      </c>
      <c r="F1695" s="240">
        <v>0</v>
      </c>
      <c r="G1695" s="240">
        <v>0</v>
      </c>
      <c r="H1695" s="240">
        <v>0</v>
      </c>
      <c r="I1695" s="240">
        <v>0</v>
      </c>
      <c r="J1695" s="240">
        <v>0</v>
      </c>
      <c r="K1695" s="240">
        <v>0</v>
      </c>
      <c r="L1695" s="240">
        <v>0</v>
      </c>
      <c r="M1695" s="240">
        <v>0</v>
      </c>
      <c r="N1695" s="240">
        <v>0</v>
      </c>
      <c r="O1695" s="240">
        <v>0</v>
      </c>
      <c r="P1695" s="240">
        <v>0</v>
      </c>
      <c r="Q1695" s="240">
        <v>0</v>
      </c>
      <c r="R1695" s="240">
        <v>0</v>
      </c>
      <c r="S1695" s="240">
        <v>0</v>
      </c>
      <c r="T1695" s="240">
        <v>0</v>
      </c>
      <c r="U1695" s="240">
        <v>0</v>
      </c>
      <c r="V1695" s="240">
        <v>0</v>
      </c>
      <c r="W1695" s="240">
        <v>0</v>
      </c>
      <c r="X1695" s="240">
        <v>0</v>
      </c>
      <c r="Y1695" s="240">
        <v>0</v>
      </c>
      <c r="Z1695" s="240">
        <v>0</v>
      </c>
      <c r="AA1695" s="248">
        <v>0</v>
      </c>
      <c r="AB1695" s="93"/>
    </row>
    <row r="1696" spans="1:28" ht="19.5" customHeight="1" x14ac:dyDescent="0.15">
      <c r="A1696" s="194"/>
      <c r="B1696" s="197"/>
      <c r="C1696" s="193" t="s">
        <v>165</v>
      </c>
      <c r="D1696" s="188"/>
      <c r="E1696" s="189" t="s">
        <v>184</v>
      </c>
      <c r="F1696" s="240">
        <v>20.59</v>
      </c>
      <c r="G1696" s="240">
        <v>0</v>
      </c>
      <c r="H1696" s="240">
        <v>0.25</v>
      </c>
      <c r="I1696" s="240">
        <v>0</v>
      </c>
      <c r="J1696" s="240">
        <v>0.2</v>
      </c>
      <c r="K1696" s="240">
        <v>1.21</v>
      </c>
      <c r="L1696" s="240">
        <v>13.27</v>
      </c>
      <c r="M1696" s="240">
        <v>0.79</v>
      </c>
      <c r="N1696" s="240">
        <v>0.36</v>
      </c>
      <c r="O1696" s="240">
        <v>1.66</v>
      </c>
      <c r="P1696" s="240">
        <v>0.15</v>
      </c>
      <c r="Q1696" s="240">
        <v>1.35</v>
      </c>
      <c r="R1696" s="240">
        <v>0.72</v>
      </c>
      <c r="S1696" s="240">
        <v>0.5</v>
      </c>
      <c r="T1696" s="240">
        <v>0</v>
      </c>
      <c r="U1696" s="240">
        <v>0.13</v>
      </c>
      <c r="V1696" s="240">
        <v>0</v>
      </c>
      <c r="W1696" s="240">
        <v>0</v>
      </c>
      <c r="X1696" s="240">
        <v>0</v>
      </c>
      <c r="Y1696" s="240">
        <v>0</v>
      </c>
      <c r="Z1696" s="240">
        <v>0</v>
      </c>
      <c r="AA1696" s="248">
        <v>0</v>
      </c>
      <c r="AB1696" s="93"/>
    </row>
    <row r="1697" spans="1:28" ht="19.5" customHeight="1" x14ac:dyDescent="0.15">
      <c r="A1697" s="194"/>
      <c r="B1697" s="197"/>
      <c r="C1697" s="197"/>
      <c r="D1697" s="191"/>
      <c r="E1697" s="189" t="s">
        <v>150</v>
      </c>
      <c r="F1697" s="240">
        <v>2.351</v>
      </c>
      <c r="G1697" s="240">
        <v>0</v>
      </c>
      <c r="H1697" s="240">
        <v>3.0000000000000001E-3</v>
      </c>
      <c r="I1697" s="240">
        <v>0</v>
      </c>
      <c r="J1697" s="240">
        <v>0.01</v>
      </c>
      <c r="K1697" s="240">
        <v>8.4000000000000005E-2</v>
      </c>
      <c r="L1697" s="240">
        <v>1.1970000000000001</v>
      </c>
      <c r="M1697" s="240">
        <v>0.111</v>
      </c>
      <c r="N1697" s="240">
        <v>8.5999999999999993E-2</v>
      </c>
      <c r="O1697" s="240">
        <v>0.41599999999999998</v>
      </c>
      <c r="P1697" s="240">
        <v>0.02</v>
      </c>
      <c r="Q1697" s="240">
        <v>0.13100000000000001</v>
      </c>
      <c r="R1697" s="240">
        <v>0.20200000000000001</v>
      </c>
      <c r="S1697" s="240">
        <v>7.2999999999999995E-2</v>
      </c>
      <c r="T1697" s="240">
        <v>0</v>
      </c>
      <c r="U1697" s="240">
        <v>1.7999999999999999E-2</v>
      </c>
      <c r="V1697" s="240">
        <v>0</v>
      </c>
      <c r="W1697" s="240">
        <v>0</v>
      </c>
      <c r="X1697" s="240">
        <v>0</v>
      </c>
      <c r="Y1697" s="240">
        <v>0</v>
      </c>
      <c r="Z1697" s="240">
        <v>0</v>
      </c>
      <c r="AA1697" s="248">
        <v>0</v>
      </c>
      <c r="AB1697" s="93"/>
    </row>
    <row r="1698" spans="1:28" ht="19.5" customHeight="1" x14ac:dyDescent="0.15">
      <c r="A1698" s="194"/>
      <c r="B1698" s="196"/>
      <c r="C1698" s="193" t="s">
        <v>152</v>
      </c>
      <c r="D1698" s="188"/>
      <c r="E1698" s="189" t="s">
        <v>184</v>
      </c>
      <c r="F1698" s="240">
        <v>1639.88</v>
      </c>
      <c r="G1698" s="240">
        <v>19.149999999999999</v>
      </c>
      <c r="H1698" s="240">
        <v>15.83</v>
      </c>
      <c r="I1698" s="240">
        <v>4.32</v>
      </c>
      <c r="J1698" s="240">
        <v>11.42</v>
      </c>
      <c r="K1698" s="240">
        <v>37.799999999999997</v>
      </c>
      <c r="L1698" s="240">
        <v>7.74</v>
      </c>
      <c r="M1698" s="240">
        <v>17.12</v>
      </c>
      <c r="N1698" s="240">
        <v>26.1</v>
      </c>
      <c r="O1698" s="240">
        <v>2.09</v>
      </c>
      <c r="P1698" s="240">
        <v>10.7</v>
      </c>
      <c r="Q1698" s="240">
        <v>31.12</v>
      </c>
      <c r="R1698" s="240">
        <v>122.85</v>
      </c>
      <c r="S1698" s="240">
        <v>166.87</v>
      </c>
      <c r="T1698" s="240">
        <v>311.66000000000003</v>
      </c>
      <c r="U1698" s="240">
        <v>389.36</v>
      </c>
      <c r="V1698" s="240">
        <v>246.22</v>
      </c>
      <c r="W1698" s="240">
        <v>153.29</v>
      </c>
      <c r="X1698" s="240">
        <v>66.239999999999995</v>
      </c>
      <c r="Y1698" s="240">
        <v>0</v>
      </c>
      <c r="Z1698" s="240">
        <v>0</v>
      </c>
      <c r="AA1698" s="248">
        <v>0</v>
      </c>
      <c r="AB1698" s="93"/>
    </row>
    <row r="1699" spans="1:28" ht="19.5" customHeight="1" x14ac:dyDescent="0.15">
      <c r="A1699" s="194"/>
      <c r="B1699" s="197"/>
      <c r="C1699" s="197"/>
      <c r="D1699" s="191"/>
      <c r="E1699" s="189" t="s">
        <v>150</v>
      </c>
      <c r="F1699" s="240">
        <v>237.947</v>
      </c>
      <c r="G1699" s="240">
        <v>0</v>
      </c>
      <c r="H1699" s="240">
        <v>0.16</v>
      </c>
      <c r="I1699" s="240">
        <v>0.108</v>
      </c>
      <c r="J1699" s="240">
        <v>0.57999999999999996</v>
      </c>
      <c r="K1699" s="240">
        <v>2.6539999999999999</v>
      </c>
      <c r="L1699" s="240">
        <v>0.69799999999999995</v>
      </c>
      <c r="M1699" s="240">
        <v>1.712</v>
      </c>
      <c r="N1699" s="240">
        <v>2.9140000000000001</v>
      </c>
      <c r="O1699" s="240">
        <v>0.25</v>
      </c>
      <c r="P1699" s="240">
        <v>1.2969999999999999</v>
      </c>
      <c r="Q1699" s="240">
        <v>4.3049999999999997</v>
      </c>
      <c r="R1699" s="240">
        <v>18.731999999999999</v>
      </c>
      <c r="S1699" s="240">
        <v>23.786000000000001</v>
      </c>
      <c r="T1699" s="240">
        <v>48.933999999999997</v>
      </c>
      <c r="U1699" s="240">
        <v>60.278999999999897</v>
      </c>
      <c r="V1699" s="240">
        <v>39.133000000000003</v>
      </c>
      <c r="W1699" s="240">
        <v>22.664999999999999</v>
      </c>
      <c r="X1699" s="240">
        <v>9.74</v>
      </c>
      <c r="Y1699" s="240">
        <v>0</v>
      </c>
      <c r="Z1699" s="240">
        <v>0</v>
      </c>
      <c r="AA1699" s="248">
        <v>0</v>
      </c>
      <c r="AB1699" s="93"/>
    </row>
    <row r="1700" spans="1:28" ht="19.5" customHeight="1" x14ac:dyDescent="0.15">
      <c r="A1700" s="194"/>
      <c r="B1700" s="198" t="s">
        <v>94</v>
      </c>
      <c r="C1700" s="189"/>
      <c r="D1700" s="189" t="s">
        <v>153</v>
      </c>
      <c r="E1700" s="189" t="s">
        <v>184</v>
      </c>
      <c r="F1700" s="240">
        <v>116.67</v>
      </c>
      <c r="G1700" s="240">
        <v>0</v>
      </c>
      <c r="H1700" s="240">
        <v>0</v>
      </c>
      <c r="I1700" s="240">
        <v>0</v>
      </c>
      <c r="J1700" s="240">
        <v>0</v>
      </c>
      <c r="K1700" s="240">
        <v>0</v>
      </c>
      <c r="L1700" s="240">
        <v>0</v>
      </c>
      <c r="M1700" s="240">
        <v>0</v>
      </c>
      <c r="N1700" s="240">
        <v>0.78</v>
      </c>
      <c r="O1700" s="240">
        <v>0</v>
      </c>
      <c r="P1700" s="240">
        <v>0</v>
      </c>
      <c r="Q1700" s="240">
        <v>0</v>
      </c>
      <c r="R1700" s="240">
        <v>24.81</v>
      </c>
      <c r="S1700" s="240">
        <v>1.26</v>
      </c>
      <c r="T1700" s="240">
        <v>32.85</v>
      </c>
      <c r="U1700" s="240">
        <v>26.92</v>
      </c>
      <c r="V1700" s="240">
        <v>28.84</v>
      </c>
      <c r="W1700" s="240">
        <v>1.21</v>
      </c>
      <c r="X1700" s="240">
        <v>0</v>
      </c>
      <c r="Y1700" s="240">
        <v>0</v>
      </c>
      <c r="Z1700" s="240">
        <v>0</v>
      </c>
      <c r="AA1700" s="252">
        <v>0</v>
      </c>
      <c r="AB1700" s="93"/>
    </row>
    <row r="1701" spans="1:28" ht="19.5" customHeight="1" x14ac:dyDescent="0.15">
      <c r="A1701" s="194"/>
      <c r="B1701" s="198"/>
      <c r="C1701" s="198" t="s">
        <v>10</v>
      </c>
      <c r="D1701" s="198"/>
      <c r="E1701" s="189" t="s">
        <v>150</v>
      </c>
      <c r="F1701" s="240">
        <v>28.08</v>
      </c>
      <c r="G1701" s="240">
        <v>0</v>
      </c>
      <c r="H1701" s="240">
        <v>0</v>
      </c>
      <c r="I1701" s="240">
        <v>0</v>
      </c>
      <c r="J1701" s="240">
        <v>0</v>
      </c>
      <c r="K1701" s="240">
        <v>0</v>
      </c>
      <c r="L1701" s="240">
        <v>0</v>
      </c>
      <c r="M1701" s="240">
        <v>0</v>
      </c>
      <c r="N1701" s="240">
        <v>0.125</v>
      </c>
      <c r="O1701" s="240">
        <v>0</v>
      </c>
      <c r="P1701" s="240">
        <v>0</v>
      </c>
      <c r="Q1701" s="240">
        <v>0</v>
      </c>
      <c r="R1701" s="240">
        <v>4.9390000000000001</v>
      </c>
      <c r="S1701" s="240">
        <v>0.30199999999999999</v>
      </c>
      <c r="T1701" s="240">
        <v>8.2260000000000009</v>
      </c>
      <c r="U1701" s="240">
        <v>6.9969999999999999</v>
      </c>
      <c r="V1701" s="240">
        <v>7.1760000000000002</v>
      </c>
      <c r="W1701" s="240">
        <v>0.315</v>
      </c>
      <c r="X1701" s="240">
        <v>0</v>
      </c>
      <c r="Y1701" s="240">
        <v>0</v>
      </c>
      <c r="Z1701" s="240">
        <v>0</v>
      </c>
      <c r="AA1701" s="248">
        <v>0</v>
      </c>
      <c r="AB1701" s="93"/>
    </row>
    <row r="1702" spans="1:28" ht="19.5" customHeight="1" x14ac:dyDescent="0.15">
      <c r="A1702" s="194"/>
      <c r="B1702" s="198"/>
      <c r="C1702" s="198"/>
      <c r="D1702" s="189" t="s">
        <v>157</v>
      </c>
      <c r="E1702" s="189" t="s">
        <v>184</v>
      </c>
      <c r="F1702" s="240">
        <v>116.67</v>
      </c>
      <c r="G1702" s="240">
        <v>0</v>
      </c>
      <c r="H1702" s="240">
        <v>0</v>
      </c>
      <c r="I1702" s="240">
        <v>0</v>
      </c>
      <c r="J1702" s="240">
        <v>0</v>
      </c>
      <c r="K1702" s="240">
        <v>0</v>
      </c>
      <c r="L1702" s="240">
        <v>0</v>
      </c>
      <c r="M1702" s="240">
        <v>0</v>
      </c>
      <c r="N1702" s="240">
        <v>0.78</v>
      </c>
      <c r="O1702" s="240">
        <v>0</v>
      </c>
      <c r="P1702" s="240">
        <v>0</v>
      </c>
      <c r="Q1702" s="240">
        <v>0</v>
      </c>
      <c r="R1702" s="240">
        <v>24.81</v>
      </c>
      <c r="S1702" s="240">
        <v>1.26</v>
      </c>
      <c r="T1702" s="240">
        <v>32.85</v>
      </c>
      <c r="U1702" s="240">
        <v>26.92</v>
      </c>
      <c r="V1702" s="240">
        <v>28.84</v>
      </c>
      <c r="W1702" s="240">
        <v>1.21</v>
      </c>
      <c r="X1702" s="240">
        <v>0</v>
      </c>
      <c r="Y1702" s="240">
        <v>0</v>
      </c>
      <c r="Z1702" s="240">
        <v>0</v>
      </c>
      <c r="AA1702" s="248">
        <v>0</v>
      </c>
      <c r="AB1702" s="93"/>
    </row>
    <row r="1703" spans="1:28" ht="19.5" customHeight="1" x14ac:dyDescent="0.15">
      <c r="A1703" s="194"/>
      <c r="B1703" s="198"/>
      <c r="C1703" s="198"/>
      <c r="D1703" s="198"/>
      <c r="E1703" s="189" t="s">
        <v>150</v>
      </c>
      <c r="F1703" s="240">
        <v>28.08</v>
      </c>
      <c r="G1703" s="240">
        <v>0</v>
      </c>
      <c r="H1703" s="240">
        <v>0</v>
      </c>
      <c r="I1703" s="240">
        <v>0</v>
      </c>
      <c r="J1703" s="240">
        <v>0</v>
      </c>
      <c r="K1703" s="240">
        <v>0</v>
      </c>
      <c r="L1703" s="240">
        <v>0</v>
      </c>
      <c r="M1703" s="240">
        <v>0</v>
      </c>
      <c r="N1703" s="240">
        <v>0.125</v>
      </c>
      <c r="O1703" s="240">
        <v>0</v>
      </c>
      <c r="P1703" s="240">
        <v>0</v>
      </c>
      <c r="Q1703" s="240">
        <v>0</v>
      </c>
      <c r="R1703" s="240">
        <v>4.9390000000000001</v>
      </c>
      <c r="S1703" s="240">
        <v>0.30199999999999999</v>
      </c>
      <c r="T1703" s="240">
        <v>8.2260000000000009</v>
      </c>
      <c r="U1703" s="240">
        <v>6.9969999999999999</v>
      </c>
      <c r="V1703" s="240">
        <v>7.1760000000000002</v>
      </c>
      <c r="W1703" s="240">
        <v>0.315</v>
      </c>
      <c r="X1703" s="240">
        <v>0</v>
      </c>
      <c r="Y1703" s="240">
        <v>0</v>
      </c>
      <c r="Z1703" s="240">
        <v>0</v>
      </c>
      <c r="AA1703" s="248">
        <v>0</v>
      </c>
      <c r="AB1703" s="93"/>
    </row>
    <row r="1704" spans="1:28" ht="19.5" customHeight="1" x14ac:dyDescent="0.15">
      <c r="A1704" s="194"/>
      <c r="B1704" s="198" t="s">
        <v>65</v>
      </c>
      <c r="C1704" s="198" t="s">
        <v>159</v>
      </c>
      <c r="D1704" s="189" t="s">
        <v>160</v>
      </c>
      <c r="E1704" s="189" t="s">
        <v>184</v>
      </c>
      <c r="F1704" s="240">
        <v>0</v>
      </c>
      <c r="G1704" s="240">
        <v>0</v>
      </c>
      <c r="H1704" s="240">
        <v>0</v>
      </c>
      <c r="I1704" s="240">
        <v>0</v>
      </c>
      <c r="J1704" s="240">
        <v>0</v>
      </c>
      <c r="K1704" s="240">
        <v>0</v>
      </c>
      <c r="L1704" s="240">
        <v>0</v>
      </c>
      <c r="M1704" s="240">
        <v>0</v>
      </c>
      <c r="N1704" s="240">
        <v>0</v>
      </c>
      <c r="O1704" s="240">
        <v>0</v>
      </c>
      <c r="P1704" s="240">
        <v>0</v>
      </c>
      <c r="Q1704" s="240">
        <v>0</v>
      </c>
      <c r="R1704" s="240">
        <v>0</v>
      </c>
      <c r="S1704" s="240">
        <v>0</v>
      </c>
      <c r="T1704" s="240">
        <v>0</v>
      </c>
      <c r="U1704" s="240">
        <v>0</v>
      </c>
      <c r="V1704" s="240">
        <v>0</v>
      </c>
      <c r="W1704" s="240">
        <v>0</v>
      </c>
      <c r="X1704" s="240">
        <v>0</v>
      </c>
      <c r="Y1704" s="240">
        <v>0</v>
      </c>
      <c r="Z1704" s="240">
        <v>0</v>
      </c>
      <c r="AA1704" s="248">
        <v>0</v>
      </c>
      <c r="AB1704" s="93"/>
    </row>
    <row r="1705" spans="1:28" ht="19.5" customHeight="1" x14ac:dyDescent="0.15">
      <c r="A1705" s="194"/>
      <c r="B1705" s="198"/>
      <c r="C1705" s="198"/>
      <c r="D1705" s="198"/>
      <c r="E1705" s="189" t="s">
        <v>150</v>
      </c>
      <c r="F1705" s="240">
        <v>0</v>
      </c>
      <c r="G1705" s="240">
        <v>0</v>
      </c>
      <c r="H1705" s="240">
        <v>0</v>
      </c>
      <c r="I1705" s="240">
        <v>0</v>
      </c>
      <c r="J1705" s="240">
        <v>0</v>
      </c>
      <c r="K1705" s="240">
        <v>0</v>
      </c>
      <c r="L1705" s="240">
        <v>0</v>
      </c>
      <c r="M1705" s="240">
        <v>0</v>
      </c>
      <c r="N1705" s="240">
        <v>0</v>
      </c>
      <c r="O1705" s="240">
        <v>0</v>
      </c>
      <c r="P1705" s="240">
        <v>0</v>
      </c>
      <c r="Q1705" s="240">
        <v>0</v>
      </c>
      <c r="R1705" s="240">
        <v>0</v>
      </c>
      <c r="S1705" s="240">
        <v>0</v>
      </c>
      <c r="T1705" s="240">
        <v>0</v>
      </c>
      <c r="U1705" s="240">
        <v>0</v>
      </c>
      <c r="V1705" s="240">
        <v>0</v>
      </c>
      <c r="W1705" s="240">
        <v>0</v>
      </c>
      <c r="X1705" s="240">
        <v>0</v>
      </c>
      <c r="Y1705" s="240">
        <v>0</v>
      </c>
      <c r="Z1705" s="240">
        <v>0</v>
      </c>
      <c r="AA1705" s="248">
        <v>0</v>
      </c>
      <c r="AB1705" s="93"/>
    </row>
    <row r="1706" spans="1:28" ht="19.5" customHeight="1" x14ac:dyDescent="0.15">
      <c r="A1706" s="194" t="s">
        <v>85</v>
      </c>
      <c r="B1706" s="198"/>
      <c r="C1706" s="198"/>
      <c r="D1706" s="189" t="s">
        <v>166</v>
      </c>
      <c r="E1706" s="189" t="s">
        <v>184</v>
      </c>
      <c r="F1706" s="240">
        <v>0</v>
      </c>
      <c r="G1706" s="240">
        <v>0</v>
      </c>
      <c r="H1706" s="240">
        <v>0</v>
      </c>
      <c r="I1706" s="240">
        <v>0</v>
      </c>
      <c r="J1706" s="240">
        <v>0</v>
      </c>
      <c r="K1706" s="240">
        <v>0</v>
      </c>
      <c r="L1706" s="240">
        <v>0</v>
      </c>
      <c r="M1706" s="240">
        <v>0</v>
      </c>
      <c r="N1706" s="240">
        <v>0</v>
      </c>
      <c r="O1706" s="240">
        <v>0</v>
      </c>
      <c r="P1706" s="240">
        <v>0</v>
      </c>
      <c r="Q1706" s="240">
        <v>0</v>
      </c>
      <c r="R1706" s="240">
        <v>0</v>
      </c>
      <c r="S1706" s="240">
        <v>0</v>
      </c>
      <c r="T1706" s="240">
        <v>0</v>
      </c>
      <c r="U1706" s="240">
        <v>0</v>
      </c>
      <c r="V1706" s="240">
        <v>0</v>
      </c>
      <c r="W1706" s="240">
        <v>0</v>
      </c>
      <c r="X1706" s="240">
        <v>0</v>
      </c>
      <c r="Y1706" s="240">
        <v>0</v>
      </c>
      <c r="Z1706" s="240">
        <v>0</v>
      </c>
      <c r="AA1706" s="248">
        <v>0</v>
      </c>
      <c r="AB1706" s="93"/>
    </row>
    <row r="1707" spans="1:28" ht="19.5" customHeight="1" x14ac:dyDescent="0.15">
      <c r="A1707" s="194"/>
      <c r="B1707" s="198"/>
      <c r="C1707" s="198" t="s">
        <v>162</v>
      </c>
      <c r="D1707" s="198"/>
      <c r="E1707" s="189" t="s">
        <v>150</v>
      </c>
      <c r="F1707" s="240">
        <v>0</v>
      </c>
      <c r="G1707" s="240">
        <v>0</v>
      </c>
      <c r="H1707" s="240">
        <v>0</v>
      </c>
      <c r="I1707" s="240">
        <v>0</v>
      </c>
      <c r="J1707" s="240">
        <v>0</v>
      </c>
      <c r="K1707" s="240">
        <v>0</v>
      </c>
      <c r="L1707" s="240">
        <v>0</v>
      </c>
      <c r="M1707" s="240">
        <v>0</v>
      </c>
      <c r="N1707" s="240">
        <v>0</v>
      </c>
      <c r="O1707" s="240">
        <v>0</v>
      </c>
      <c r="P1707" s="240">
        <v>0</v>
      </c>
      <c r="Q1707" s="240">
        <v>0</v>
      </c>
      <c r="R1707" s="240">
        <v>0</v>
      </c>
      <c r="S1707" s="240">
        <v>0</v>
      </c>
      <c r="T1707" s="240">
        <v>0</v>
      </c>
      <c r="U1707" s="240">
        <v>0</v>
      </c>
      <c r="V1707" s="240">
        <v>0</v>
      </c>
      <c r="W1707" s="240">
        <v>0</v>
      </c>
      <c r="X1707" s="240">
        <v>0</v>
      </c>
      <c r="Y1707" s="240">
        <v>0</v>
      </c>
      <c r="Z1707" s="240">
        <v>0</v>
      </c>
      <c r="AA1707" s="248">
        <v>0</v>
      </c>
      <c r="AB1707" s="93"/>
    </row>
    <row r="1708" spans="1:28" ht="19.5" customHeight="1" x14ac:dyDescent="0.15">
      <c r="A1708" s="194"/>
      <c r="B1708" s="198" t="s">
        <v>20</v>
      </c>
      <c r="C1708" s="198"/>
      <c r="D1708" s="189" t="s">
        <v>164</v>
      </c>
      <c r="E1708" s="189" t="s">
        <v>184</v>
      </c>
      <c r="F1708" s="240">
        <v>0</v>
      </c>
      <c r="G1708" s="240">
        <v>0</v>
      </c>
      <c r="H1708" s="240">
        <v>0</v>
      </c>
      <c r="I1708" s="240">
        <v>0</v>
      </c>
      <c r="J1708" s="240">
        <v>0</v>
      </c>
      <c r="K1708" s="240">
        <v>0</v>
      </c>
      <c r="L1708" s="240">
        <v>0</v>
      </c>
      <c r="M1708" s="240">
        <v>0</v>
      </c>
      <c r="N1708" s="240">
        <v>0</v>
      </c>
      <c r="O1708" s="240">
        <v>0</v>
      </c>
      <c r="P1708" s="240">
        <v>0</v>
      </c>
      <c r="Q1708" s="240">
        <v>0</v>
      </c>
      <c r="R1708" s="240">
        <v>0</v>
      </c>
      <c r="S1708" s="240">
        <v>0</v>
      </c>
      <c r="T1708" s="240">
        <v>0</v>
      </c>
      <c r="U1708" s="240">
        <v>0</v>
      </c>
      <c r="V1708" s="240">
        <v>0</v>
      </c>
      <c r="W1708" s="240">
        <v>0</v>
      </c>
      <c r="X1708" s="240">
        <v>0</v>
      </c>
      <c r="Y1708" s="240">
        <v>0</v>
      </c>
      <c r="Z1708" s="240">
        <v>0</v>
      </c>
      <c r="AA1708" s="248">
        <v>0</v>
      </c>
      <c r="AB1708" s="93"/>
    </row>
    <row r="1709" spans="1:28" ht="19.5" customHeight="1" x14ac:dyDescent="0.15">
      <c r="A1709" s="194"/>
      <c r="B1709" s="198"/>
      <c r="C1709" s="198"/>
      <c r="D1709" s="198"/>
      <c r="E1709" s="189" t="s">
        <v>150</v>
      </c>
      <c r="F1709" s="240">
        <v>0</v>
      </c>
      <c r="G1709" s="240">
        <v>0</v>
      </c>
      <c r="H1709" s="240">
        <v>0</v>
      </c>
      <c r="I1709" s="240">
        <v>0</v>
      </c>
      <c r="J1709" s="240">
        <v>0</v>
      </c>
      <c r="K1709" s="240">
        <v>0</v>
      </c>
      <c r="L1709" s="240">
        <v>0</v>
      </c>
      <c r="M1709" s="240">
        <v>0</v>
      </c>
      <c r="N1709" s="240">
        <v>0</v>
      </c>
      <c r="O1709" s="240">
        <v>0</v>
      </c>
      <c r="P1709" s="240">
        <v>0</v>
      </c>
      <c r="Q1709" s="240">
        <v>0</v>
      </c>
      <c r="R1709" s="240">
        <v>0</v>
      </c>
      <c r="S1709" s="240">
        <v>0</v>
      </c>
      <c r="T1709" s="240">
        <v>0</v>
      </c>
      <c r="U1709" s="240">
        <v>0</v>
      </c>
      <c r="V1709" s="240">
        <v>0</v>
      </c>
      <c r="W1709" s="240">
        <v>0</v>
      </c>
      <c r="X1709" s="240">
        <v>0</v>
      </c>
      <c r="Y1709" s="240">
        <v>0</v>
      </c>
      <c r="Z1709" s="240">
        <v>0</v>
      </c>
      <c r="AA1709" s="248">
        <v>0</v>
      </c>
      <c r="AB1709" s="93"/>
    </row>
    <row r="1710" spans="1:28" ht="19.5" customHeight="1" x14ac:dyDescent="0.15">
      <c r="A1710" s="194"/>
      <c r="B1710" s="197"/>
      <c r="C1710" s="193" t="s">
        <v>165</v>
      </c>
      <c r="D1710" s="188"/>
      <c r="E1710" s="189" t="s">
        <v>184</v>
      </c>
      <c r="F1710" s="240">
        <v>1523.21</v>
      </c>
      <c r="G1710" s="240">
        <v>19.149999999999999</v>
      </c>
      <c r="H1710" s="240">
        <v>15.83</v>
      </c>
      <c r="I1710" s="240">
        <v>4.32</v>
      </c>
      <c r="J1710" s="240">
        <v>11.42</v>
      </c>
      <c r="K1710" s="240">
        <v>37.799999999999997</v>
      </c>
      <c r="L1710" s="240">
        <v>7.74</v>
      </c>
      <c r="M1710" s="240">
        <v>17.12</v>
      </c>
      <c r="N1710" s="240">
        <v>25.32</v>
      </c>
      <c r="O1710" s="240">
        <v>2.09</v>
      </c>
      <c r="P1710" s="240">
        <v>10.7</v>
      </c>
      <c r="Q1710" s="240">
        <v>31.12</v>
      </c>
      <c r="R1710" s="240">
        <v>98.04</v>
      </c>
      <c r="S1710" s="240">
        <v>165.61</v>
      </c>
      <c r="T1710" s="240">
        <v>278.81</v>
      </c>
      <c r="U1710" s="240">
        <v>362.44</v>
      </c>
      <c r="V1710" s="240">
        <v>217.38</v>
      </c>
      <c r="W1710" s="240">
        <v>152.08000000000001</v>
      </c>
      <c r="X1710" s="240">
        <v>66.239999999999995</v>
      </c>
      <c r="Y1710" s="240">
        <v>0</v>
      </c>
      <c r="Z1710" s="240">
        <v>0</v>
      </c>
      <c r="AA1710" s="248">
        <v>0</v>
      </c>
      <c r="AB1710" s="93"/>
    </row>
    <row r="1711" spans="1:28" ht="19.5" customHeight="1" thickBot="1" x14ac:dyDescent="0.2">
      <c r="A1711" s="199"/>
      <c r="B1711" s="200"/>
      <c r="C1711" s="200"/>
      <c r="D1711" s="201"/>
      <c r="E1711" s="202" t="s">
        <v>150</v>
      </c>
      <c r="F1711" s="240">
        <v>209.86699999999999</v>
      </c>
      <c r="G1711" s="251">
        <v>0</v>
      </c>
      <c r="H1711" s="250">
        <v>0.16</v>
      </c>
      <c r="I1711" s="250">
        <v>0.108</v>
      </c>
      <c r="J1711" s="250">
        <v>0.57999999999999996</v>
      </c>
      <c r="K1711" s="250">
        <v>2.6539999999999999</v>
      </c>
      <c r="L1711" s="250">
        <v>0.69799999999999995</v>
      </c>
      <c r="M1711" s="250">
        <v>1.712</v>
      </c>
      <c r="N1711" s="250">
        <v>2.7890000000000001</v>
      </c>
      <c r="O1711" s="250">
        <v>0.25</v>
      </c>
      <c r="P1711" s="250">
        <v>1.2969999999999999</v>
      </c>
      <c r="Q1711" s="250">
        <v>4.3049999999999997</v>
      </c>
      <c r="R1711" s="250">
        <v>13.792999999999999</v>
      </c>
      <c r="S1711" s="250">
        <v>23.484000000000002</v>
      </c>
      <c r="T1711" s="250">
        <v>40.707999999999998</v>
      </c>
      <c r="U1711" s="250">
        <v>53.281999999999897</v>
      </c>
      <c r="V1711" s="250">
        <v>31.957000000000001</v>
      </c>
      <c r="W1711" s="250">
        <v>22.35</v>
      </c>
      <c r="X1711" s="250">
        <v>9.74</v>
      </c>
      <c r="Y1711" s="250">
        <v>0</v>
      </c>
      <c r="Z1711" s="250">
        <v>0</v>
      </c>
      <c r="AA1711" s="249">
        <v>0</v>
      </c>
      <c r="AB1711" s="93"/>
    </row>
    <row r="1712" spans="1:28" ht="19.5" customHeight="1" x14ac:dyDescent="0.15">
      <c r="A1712" s="372" t="s">
        <v>119</v>
      </c>
      <c r="B1712" s="375" t="s">
        <v>120</v>
      </c>
      <c r="C1712" s="376"/>
      <c r="D1712" s="377"/>
      <c r="E1712" s="198" t="s">
        <v>184</v>
      </c>
      <c r="F1712" s="248">
        <v>97.93</v>
      </c>
    </row>
    <row r="1713" spans="1:28" ht="19.5" customHeight="1" x14ac:dyDescent="0.15">
      <c r="A1713" s="373"/>
      <c r="B1713" s="378" t="s">
        <v>206</v>
      </c>
      <c r="C1713" s="379"/>
      <c r="D1713" s="380"/>
      <c r="E1713" s="189" t="s">
        <v>184</v>
      </c>
      <c r="F1713" s="248">
        <v>80.31</v>
      </c>
    </row>
    <row r="1714" spans="1:28" ht="19.5" customHeight="1" x14ac:dyDescent="0.15">
      <c r="A1714" s="374"/>
      <c r="B1714" s="378" t="s">
        <v>207</v>
      </c>
      <c r="C1714" s="379"/>
      <c r="D1714" s="380"/>
      <c r="E1714" s="189" t="s">
        <v>184</v>
      </c>
      <c r="F1714" s="248">
        <v>17.62</v>
      </c>
    </row>
    <row r="1715" spans="1:28" ht="19.5" customHeight="1" thickBot="1" x14ac:dyDescent="0.2">
      <c r="A1715" s="381" t="s">
        <v>205</v>
      </c>
      <c r="B1715" s="382"/>
      <c r="C1715" s="382"/>
      <c r="D1715" s="383"/>
      <c r="E1715" s="203" t="s">
        <v>184</v>
      </c>
      <c r="F1715" s="247">
        <v>0</v>
      </c>
    </row>
    <row r="1717" spans="1:28" ht="19.5" customHeight="1" x14ac:dyDescent="0.15">
      <c r="A1717" s="88" t="s">
        <v>387</v>
      </c>
      <c r="F1717" s="261" t="s">
        <v>505</v>
      </c>
    </row>
    <row r="1718" spans="1:28" ht="19.5" customHeight="1" thickBot="1" x14ac:dyDescent="0.2">
      <c r="A1718" s="369" t="s">
        <v>28</v>
      </c>
      <c r="B1718" s="371"/>
      <c r="C1718" s="371"/>
      <c r="D1718" s="371"/>
      <c r="E1718" s="371"/>
      <c r="F1718" s="371"/>
      <c r="G1718" s="371"/>
      <c r="H1718" s="371"/>
      <c r="I1718" s="371"/>
      <c r="J1718" s="371"/>
      <c r="K1718" s="371"/>
      <c r="L1718" s="371"/>
      <c r="M1718" s="371"/>
      <c r="N1718" s="371"/>
      <c r="O1718" s="371"/>
      <c r="P1718" s="371"/>
      <c r="Q1718" s="371"/>
      <c r="R1718" s="371"/>
      <c r="S1718" s="371"/>
      <c r="T1718" s="371"/>
      <c r="U1718" s="371"/>
      <c r="V1718" s="371"/>
      <c r="W1718" s="371"/>
      <c r="X1718" s="371"/>
      <c r="Y1718" s="371"/>
      <c r="Z1718" s="371"/>
      <c r="AA1718" s="371"/>
    </row>
    <row r="1719" spans="1:28" ht="19.5" customHeight="1" x14ac:dyDescent="0.15">
      <c r="A1719" s="185" t="s">
        <v>180</v>
      </c>
      <c r="B1719" s="186"/>
      <c r="C1719" s="186"/>
      <c r="D1719" s="186"/>
      <c r="E1719" s="186"/>
      <c r="F1719" s="90" t="s">
        <v>181</v>
      </c>
      <c r="G1719" s="91"/>
      <c r="H1719" s="91"/>
      <c r="I1719" s="91"/>
      <c r="J1719" s="91"/>
      <c r="K1719" s="91"/>
      <c r="L1719" s="91"/>
      <c r="M1719" s="91"/>
      <c r="N1719" s="91"/>
      <c r="O1719" s="91"/>
      <c r="P1719" s="91"/>
      <c r="Q1719" s="260"/>
      <c r="R1719" s="92"/>
      <c r="S1719" s="91"/>
      <c r="T1719" s="91"/>
      <c r="U1719" s="91"/>
      <c r="V1719" s="91"/>
      <c r="W1719" s="91"/>
      <c r="X1719" s="91"/>
      <c r="Y1719" s="91"/>
      <c r="Z1719" s="91"/>
      <c r="AA1719" s="259" t="s">
        <v>182</v>
      </c>
      <c r="AB1719" s="93"/>
    </row>
    <row r="1720" spans="1:28" ht="19.5" customHeight="1" x14ac:dyDescent="0.15">
      <c r="A1720" s="187" t="s">
        <v>183</v>
      </c>
      <c r="B1720" s="188"/>
      <c r="C1720" s="188"/>
      <c r="D1720" s="188"/>
      <c r="E1720" s="189" t="s">
        <v>184</v>
      </c>
      <c r="F1720" s="240">
        <v>25853.51</v>
      </c>
      <c r="G1720" s="256" t="s">
        <v>185</v>
      </c>
      <c r="H1720" s="256" t="s">
        <v>186</v>
      </c>
      <c r="I1720" s="256" t="s">
        <v>187</v>
      </c>
      <c r="J1720" s="256" t="s">
        <v>188</v>
      </c>
      <c r="K1720" s="256" t="s">
        <v>228</v>
      </c>
      <c r="L1720" s="256" t="s">
        <v>229</v>
      </c>
      <c r="M1720" s="256" t="s">
        <v>230</v>
      </c>
      <c r="N1720" s="256" t="s">
        <v>231</v>
      </c>
      <c r="O1720" s="256" t="s">
        <v>232</v>
      </c>
      <c r="P1720" s="256" t="s">
        <v>233</v>
      </c>
      <c r="Q1720" s="258" t="s">
        <v>234</v>
      </c>
      <c r="R1720" s="257" t="s">
        <v>235</v>
      </c>
      <c r="S1720" s="256" t="s">
        <v>236</v>
      </c>
      <c r="T1720" s="256" t="s">
        <v>237</v>
      </c>
      <c r="U1720" s="256" t="s">
        <v>238</v>
      </c>
      <c r="V1720" s="256" t="s">
        <v>239</v>
      </c>
      <c r="W1720" s="256" t="s">
        <v>42</v>
      </c>
      <c r="X1720" s="256" t="s">
        <v>147</v>
      </c>
      <c r="Y1720" s="256" t="s">
        <v>148</v>
      </c>
      <c r="Z1720" s="256" t="s">
        <v>149</v>
      </c>
      <c r="AA1720" s="253"/>
      <c r="AB1720" s="93"/>
    </row>
    <row r="1721" spans="1:28" ht="19.5" customHeight="1" x14ac:dyDescent="0.15">
      <c r="A1721" s="190"/>
      <c r="B1721" s="191"/>
      <c r="C1721" s="191"/>
      <c r="D1721" s="191"/>
      <c r="E1721" s="189" t="s">
        <v>150</v>
      </c>
      <c r="F1721" s="240">
        <v>5847.7460000000001</v>
      </c>
      <c r="G1721" s="254"/>
      <c r="H1721" s="254"/>
      <c r="I1721" s="254"/>
      <c r="J1721" s="254"/>
      <c r="K1721" s="254"/>
      <c r="L1721" s="254"/>
      <c r="M1721" s="254"/>
      <c r="N1721" s="254"/>
      <c r="O1721" s="254"/>
      <c r="P1721" s="254"/>
      <c r="Q1721" s="255"/>
      <c r="R1721" s="94"/>
      <c r="S1721" s="254"/>
      <c r="T1721" s="254"/>
      <c r="U1721" s="254"/>
      <c r="V1721" s="254"/>
      <c r="W1721" s="254"/>
      <c r="X1721" s="254"/>
      <c r="Y1721" s="254"/>
      <c r="Z1721" s="254"/>
      <c r="AA1721" s="253" t="s">
        <v>151</v>
      </c>
      <c r="AB1721" s="93"/>
    </row>
    <row r="1722" spans="1:28" ht="19.5" customHeight="1" x14ac:dyDescent="0.15">
      <c r="A1722" s="192"/>
      <c r="B1722" s="193" t="s">
        <v>152</v>
      </c>
      <c r="C1722" s="188"/>
      <c r="D1722" s="188"/>
      <c r="E1722" s="189" t="s">
        <v>184</v>
      </c>
      <c r="F1722" s="240">
        <v>25545.46</v>
      </c>
      <c r="G1722" s="240">
        <v>46.14</v>
      </c>
      <c r="H1722" s="240">
        <v>111.94</v>
      </c>
      <c r="I1722" s="240">
        <v>187.72</v>
      </c>
      <c r="J1722" s="240">
        <v>251.53</v>
      </c>
      <c r="K1722" s="240">
        <v>412.49</v>
      </c>
      <c r="L1722" s="240">
        <v>553.89</v>
      </c>
      <c r="M1722" s="240">
        <v>830.01</v>
      </c>
      <c r="N1722" s="240">
        <v>1261.1199999999999</v>
      </c>
      <c r="O1722" s="240">
        <v>1416.46</v>
      </c>
      <c r="P1722" s="240">
        <v>2102.2199999999998</v>
      </c>
      <c r="Q1722" s="240">
        <v>2518.98</v>
      </c>
      <c r="R1722" s="240">
        <v>3054.08</v>
      </c>
      <c r="S1722" s="240">
        <v>3028.25</v>
      </c>
      <c r="T1722" s="240">
        <v>4112.1400000000003</v>
      </c>
      <c r="U1722" s="240">
        <v>2852.2</v>
      </c>
      <c r="V1722" s="240">
        <v>1473.15</v>
      </c>
      <c r="W1722" s="240">
        <v>479.89</v>
      </c>
      <c r="X1722" s="240">
        <v>213.61</v>
      </c>
      <c r="Y1722" s="240">
        <v>222.24</v>
      </c>
      <c r="Z1722" s="240">
        <v>72.88</v>
      </c>
      <c r="AA1722" s="248">
        <v>344.52</v>
      </c>
      <c r="AB1722" s="93"/>
    </row>
    <row r="1723" spans="1:28" ht="19.5" customHeight="1" x14ac:dyDescent="0.15">
      <c r="A1723" s="194"/>
      <c r="B1723" s="195"/>
      <c r="C1723" s="191"/>
      <c r="D1723" s="191"/>
      <c r="E1723" s="189" t="s">
        <v>150</v>
      </c>
      <c r="F1723" s="240">
        <v>5847.7460000000001</v>
      </c>
      <c r="G1723" s="240">
        <v>0</v>
      </c>
      <c r="H1723" s="240">
        <v>0.50800000000000001</v>
      </c>
      <c r="I1723" s="240">
        <v>5.0289999999999999</v>
      </c>
      <c r="J1723" s="240">
        <v>17.390999999999998</v>
      </c>
      <c r="K1723" s="240">
        <v>49.927</v>
      </c>
      <c r="L1723" s="240">
        <v>99.834999999999994</v>
      </c>
      <c r="M1723" s="240">
        <v>170.428</v>
      </c>
      <c r="N1723" s="240">
        <v>308.15499999999997</v>
      </c>
      <c r="O1723" s="240">
        <v>400.35199999999998</v>
      </c>
      <c r="P1723" s="240">
        <v>594.649</v>
      </c>
      <c r="Q1723" s="240">
        <v>693.780000000001</v>
      </c>
      <c r="R1723" s="240">
        <v>803.50699999999995</v>
      </c>
      <c r="S1723" s="240">
        <v>724.60599999999999</v>
      </c>
      <c r="T1723" s="240">
        <v>818.52100000000098</v>
      </c>
      <c r="U1723" s="240">
        <v>543.46100000000001</v>
      </c>
      <c r="V1723" s="240">
        <v>307.54500000000002</v>
      </c>
      <c r="W1723" s="240">
        <v>110.26</v>
      </c>
      <c r="X1723" s="240">
        <v>51.901000000000003</v>
      </c>
      <c r="Y1723" s="240">
        <v>45.436</v>
      </c>
      <c r="Z1723" s="240">
        <v>19.224</v>
      </c>
      <c r="AA1723" s="248">
        <v>83.230999999999995</v>
      </c>
      <c r="AB1723" s="93"/>
    </row>
    <row r="1724" spans="1:28" ht="19.5" customHeight="1" x14ac:dyDescent="0.15">
      <c r="A1724" s="194"/>
      <c r="B1724" s="196"/>
      <c r="C1724" s="193" t="s">
        <v>152</v>
      </c>
      <c r="D1724" s="188"/>
      <c r="E1724" s="189" t="s">
        <v>184</v>
      </c>
      <c r="F1724" s="240">
        <v>14280.83</v>
      </c>
      <c r="G1724" s="240">
        <v>43.07</v>
      </c>
      <c r="H1724" s="240">
        <v>64.62</v>
      </c>
      <c r="I1724" s="240">
        <v>127.82</v>
      </c>
      <c r="J1724" s="240">
        <v>194.86</v>
      </c>
      <c r="K1724" s="240">
        <v>328.77</v>
      </c>
      <c r="L1724" s="240">
        <v>461.97</v>
      </c>
      <c r="M1724" s="240">
        <v>661.43</v>
      </c>
      <c r="N1724" s="240">
        <v>1014.22</v>
      </c>
      <c r="O1724" s="240">
        <v>1269.0899999999999</v>
      </c>
      <c r="P1724" s="240">
        <v>1899.1</v>
      </c>
      <c r="Q1724" s="240">
        <v>1917.63</v>
      </c>
      <c r="R1724" s="240">
        <v>2011.51</v>
      </c>
      <c r="S1724" s="240">
        <v>1634.62</v>
      </c>
      <c r="T1724" s="240">
        <v>1151.3499999999999</v>
      </c>
      <c r="U1724" s="240">
        <v>580.85</v>
      </c>
      <c r="V1724" s="240">
        <v>386.02</v>
      </c>
      <c r="W1724" s="240">
        <v>174.22</v>
      </c>
      <c r="X1724" s="240">
        <v>107.26</v>
      </c>
      <c r="Y1724" s="240">
        <v>83.99</v>
      </c>
      <c r="Z1724" s="240">
        <v>35.44</v>
      </c>
      <c r="AA1724" s="248">
        <v>132.99</v>
      </c>
      <c r="AB1724" s="93"/>
    </row>
    <row r="1725" spans="1:28" ht="19.5" customHeight="1" x14ac:dyDescent="0.15">
      <c r="A1725" s="194"/>
      <c r="B1725" s="197"/>
      <c r="C1725" s="197"/>
      <c r="D1725" s="191"/>
      <c r="E1725" s="189" t="s">
        <v>150</v>
      </c>
      <c r="F1725" s="240">
        <v>4135.6589999999997</v>
      </c>
      <c r="G1725" s="240">
        <v>0</v>
      </c>
      <c r="H1725" s="240">
        <v>3.7999999999999999E-2</v>
      </c>
      <c r="I1725" s="240">
        <v>3.4279999999999999</v>
      </c>
      <c r="J1725" s="240">
        <v>14.529</v>
      </c>
      <c r="K1725" s="240">
        <v>43.670999999999999</v>
      </c>
      <c r="L1725" s="240">
        <v>91.667000000000002</v>
      </c>
      <c r="M1725" s="240">
        <v>153.357</v>
      </c>
      <c r="N1725" s="240">
        <v>280.79399999999998</v>
      </c>
      <c r="O1725" s="240">
        <v>382.16500000000002</v>
      </c>
      <c r="P1725" s="240">
        <v>566.69299999999998</v>
      </c>
      <c r="Q1725" s="240">
        <v>604.97300000000098</v>
      </c>
      <c r="R1725" s="240">
        <v>640.44200000000001</v>
      </c>
      <c r="S1725" s="240">
        <v>509.27300000000002</v>
      </c>
      <c r="T1725" s="240">
        <v>363.62200000000001</v>
      </c>
      <c r="U1725" s="240">
        <v>190.744</v>
      </c>
      <c r="V1725" s="240">
        <v>127.169</v>
      </c>
      <c r="W1725" s="240">
        <v>56.045999999999999</v>
      </c>
      <c r="X1725" s="240">
        <v>34.906999999999996</v>
      </c>
      <c r="Y1725" s="240">
        <v>24.134</v>
      </c>
      <c r="Z1725" s="240">
        <v>12.38</v>
      </c>
      <c r="AA1725" s="248">
        <v>35.627000000000002</v>
      </c>
      <c r="AB1725" s="93"/>
    </row>
    <row r="1726" spans="1:28" ht="19.5" customHeight="1" x14ac:dyDescent="0.15">
      <c r="A1726" s="194"/>
      <c r="B1726" s="198"/>
      <c r="C1726" s="189"/>
      <c r="D1726" s="189" t="s">
        <v>153</v>
      </c>
      <c r="E1726" s="189" t="s">
        <v>184</v>
      </c>
      <c r="F1726" s="240">
        <v>14083.08</v>
      </c>
      <c r="G1726" s="240">
        <v>42.81</v>
      </c>
      <c r="H1726" s="240">
        <v>60.83</v>
      </c>
      <c r="I1726" s="240">
        <v>115.61</v>
      </c>
      <c r="J1726" s="240">
        <v>184.26</v>
      </c>
      <c r="K1726" s="240">
        <v>315.17</v>
      </c>
      <c r="L1726" s="240">
        <v>451.95</v>
      </c>
      <c r="M1726" s="240">
        <v>652.71</v>
      </c>
      <c r="N1726" s="240">
        <v>1008.35</v>
      </c>
      <c r="O1726" s="240">
        <v>1249.79</v>
      </c>
      <c r="P1726" s="240">
        <v>1881.59</v>
      </c>
      <c r="Q1726" s="240">
        <v>1914.47</v>
      </c>
      <c r="R1726" s="240">
        <v>2007.44</v>
      </c>
      <c r="S1726" s="240">
        <v>1625.9</v>
      </c>
      <c r="T1726" s="240">
        <v>1133.1600000000001</v>
      </c>
      <c r="U1726" s="240">
        <v>562.71</v>
      </c>
      <c r="V1726" s="240">
        <v>357.79</v>
      </c>
      <c r="W1726" s="240">
        <v>168.82</v>
      </c>
      <c r="X1726" s="240">
        <v>106.17</v>
      </c>
      <c r="Y1726" s="240">
        <v>75.36</v>
      </c>
      <c r="Z1726" s="240">
        <v>35.200000000000003</v>
      </c>
      <c r="AA1726" s="248">
        <v>132.99</v>
      </c>
      <c r="AB1726" s="93"/>
    </row>
    <row r="1727" spans="1:28" ht="19.5" customHeight="1" x14ac:dyDescent="0.15">
      <c r="A1727" s="194"/>
      <c r="B1727" s="198" t="s">
        <v>154</v>
      </c>
      <c r="C1727" s="198"/>
      <c r="D1727" s="198"/>
      <c r="E1727" s="189" t="s">
        <v>150</v>
      </c>
      <c r="F1727" s="240">
        <v>4112.6350000000002</v>
      </c>
      <c r="G1727" s="240">
        <v>0</v>
      </c>
      <c r="H1727" s="240">
        <v>0</v>
      </c>
      <c r="I1727" s="240">
        <v>3.0430000000000001</v>
      </c>
      <c r="J1727" s="240">
        <v>13.923</v>
      </c>
      <c r="K1727" s="240">
        <v>42.756999999999998</v>
      </c>
      <c r="L1727" s="240">
        <v>90.606999999999999</v>
      </c>
      <c r="M1727" s="240">
        <v>152.363</v>
      </c>
      <c r="N1727" s="240">
        <v>279.61200000000002</v>
      </c>
      <c r="O1727" s="240">
        <v>378.18700000000001</v>
      </c>
      <c r="P1727" s="240">
        <v>563.04300000000001</v>
      </c>
      <c r="Q1727" s="240">
        <v>604.453000000001</v>
      </c>
      <c r="R1727" s="240">
        <v>639.86099999999999</v>
      </c>
      <c r="S1727" s="240">
        <v>508.39100000000002</v>
      </c>
      <c r="T1727" s="240">
        <v>361.71600000000001</v>
      </c>
      <c r="U1727" s="240">
        <v>188.87700000000001</v>
      </c>
      <c r="V1727" s="240">
        <v>124.26300000000001</v>
      </c>
      <c r="W1727" s="240">
        <v>55.499000000000002</v>
      </c>
      <c r="X1727" s="240">
        <v>34.798000000000002</v>
      </c>
      <c r="Y1727" s="240">
        <v>23.26</v>
      </c>
      <c r="Z1727" s="240">
        <v>12.355</v>
      </c>
      <c r="AA1727" s="248">
        <v>35.627000000000002</v>
      </c>
      <c r="AB1727" s="93"/>
    </row>
    <row r="1728" spans="1:28" ht="19.5" customHeight="1" x14ac:dyDescent="0.15">
      <c r="A1728" s="194" t="s">
        <v>155</v>
      </c>
      <c r="B1728" s="198"/>
      <c r="C1728" s="198" t="s">
        <v>10</v>
      </c>
      <c r="D1728" s="189" t="s">
        <v>156</v>
      </c>
      <c r="E1728" s="189" t="s">
        <v>184</v>
      </c>
      <c r="F1728" s="240">
        <v>9062.7000000000007</v>
      </c>
      <c r="G1728" s="240">
        <v>12.65</v>
      </c>
      <c r="H1728" s="240">
        <v>17.5</v>
      </c>
      <c r="I1728" s="240">
        <v>40.590000000000003</v>
      </c>
      <c r="J1728" s="240">
        <v>105.27</v>
      </c>
      <c r="K1728" s="240">
        <v>217.53</v>
      </c>
      <c r="L1728" s="240">
        <v>413.83</v>
      </c>
      <c r="M1728" s="240">
        <v>555.17999999999995</v>
      </c>
      <c r="N1728" s="240">
        <v>906.29</v>
      </c>
      <c r="O1728" s="240">
        <v>1083.6199999999999</v>
      </c>
      <c r="P1728" s="240">
        <v>1321.83</v>
      </c>
      <c r="Q1728" s="240">
        <v>1219.98</v>
      </c>
      <c r="R1728" s="240">
        <v>1185.1400000000001</v>
      </c>
      <c r="S1728" s="240">
        <v>778.19</v>
      </c>
      <c r="T1728" s="240">
        <v>522.46</v>
      </c>
      <c r="U1728" s="240">
        <v>287.64999999999998</v>
      </c>
      <c r="V1728" s="240">
        <v>213</v>
      </c>
      <c r="W1728" s="240">
        <v>78.23</v>
      </c>
      <c r="X1728" s="240">
        <v>47.35</v>
      </c>
      <c r="Y1728" s="240">
        <v>27.01</v>
      </c>
      <c r="Z1728" s="240">
        <v>21.3</v>
      </c>
      <c r="AA1728" s="248">
        <v>8.1</v>
      </c>
      <c r="AB1728" s="93"/>
    </row>
    <row r="1729" spans="1:28" ht="19.5" customHeight="1" x14ac:dyDescent="0.15">
      <c r="A1729" s="194"/>
      <c r="B1729" s="198"/>
      <c r="C1729" s="198"/>
      <c r="D1729" s="198"/>
      <c r="E1729" s="189" t="s">
        <v>150</v>
      </c>
      <c r="F1729" s="240">
        <v>3021.9740000000002</v>
      </c>
      <c r="G1729" s="240">
        <v>0</v>
      </c>
      <c r="H1729" s="240">
        <v>0</v>
      </c>
      <c r="I1729" s="240">
        <v>2.851</v>
      </c>
      <c r="J1729" s="240">
        <v>12.619</v>
      </c>
      <c r="K1729" s="240">
        <v>36.994999999999997</v>
      </c>
      <c r="L1729" s="240">
        <v>86.85</v>
      </c>
      <c r="M1729" s="240">
        <v>138.893</v>
      </c>
      <c r="N1729" s="240">
        <v>262.38</v>
      </c>
      <c r="O1729" s="240">
        <v>346.14299999999997</v>
      </c>
      <c r="P1729" s="240">
        <v>447.91500000000002</v>
      </c>
      <c r="Q1729" s="240">
        <v>450.02700000000101</v>
      </c>
      <c r="R1729" s="240">
        <v>448.89400000000001</v>
      </c>
      <c r="S1729" s="240">
        <v>302.45600000000002</v>
      </c>
      <c r="T1729" s="240">
        <v>207.89400000000001</v>
      </c>
      <c r="U1729" s="240">
        <v>117.28700000000001</v>
      </c>
      <c r="V1729" s="240">
        <v>86.564999999999998</v>
      </c>
      <c r="W1729" s="240">
        <v>32.020000000000003</v>
      </c>
      <c r="X1729" s="240">
        <v>19.417999999999999</v>
      </c>
      <c r="Y1729" s="240">
        <v>10.659000000000001</v>
      </c>
      <c r="Z1729" s="240">
        <v>8.7409999999999997</v>
      </c>
      <c r="AA1729" s="248">
        <v>3.367</v>
      </c>
      <c r="AB1729" s="93"/>
    </row>
    <row r="1730" spans="1:28" ht="19.5" customHeight="1" x14ac:dyDescent="0.15">
      <c r="A1730" s="194"/>
      <c r="B1730" s="198"/>
      <c r="C1730" s="198"/>
      <c r="D1730" s="189" t="s">
        <v>157</v>
      </c>
      <c r="E1730" s="189" t="s">
        <v>184</v>
      </c>
      <c r="F1730" s="240">
        <v>764.71</v>
      </c>
      <c r="G1730" s="240">
        <v>0</v>
      </c>
      <c r="H1730" s="240">
        <v>0</v>
      </c>
      <c r="I1730" s="240">
        <v>1.59</v>
      </c>
      <c r="J1730" s="240">
        <v>0</v>
      </c>
      <c r="K1730" s="240">
        <v>0.14000000000000001</v>
      </c>
      <c r="L1730" s="240">
        <v>1.54</v>
      </c>
      <c r="M1730" s="240">
        <v>0.39</v>
      </c>
      <c r="N1730" s="240">
        <v>7.35</v>
      </c>
      <c r="O1730" s="240">
        <v>49.87</v>
      </c>
      <c r="P1730" s="240">
        <v>136.68</v>
      </c>
      <c r="Q1730" s="240">
        <v>187.2</v>
      </c>
      <c r="R1730" s="240">
        <v>113.94</v>
      </c>
      <c r="S1730" s="240">
        <v>90.61</v>
      </c>
      <c r="T1730" s="240">
        <v>73.12</v>
      </c>
      <c r="U1730" s="240">
        <v>29.4</v>
      </c>
      <c r="V1730" s="240">
        <v>43.95</v>
      </c>
      <c r="W1730" s="240">
        <v>7.53</v>
      </c>
      <c r="X1730" s="240">
        <v>10.51</v>
      </c>
      <c r="Y1730" s="240">
        <v>2.36</v>
      </c>
      <c r="Z1730" s="240">
        <v>2.08</v>
      </c>
      <c r="AA1730" s="248">
        <v>6.45</v>
      </c>
      <c r="AB1730" s="93"/>
    </row>
    <row r="1731" spans="1:28" ht="19.5" customHeight="1" x14ac:dyDescent="0.15">
      <c r="A1731" s="194"/>
      <c r="B1731" s="198"/>
      <c r="C1731" s="198"/>
      <c r="D1731" s="198"/>
      <c r="E1731" s="189" t="s">
        <v>150</v>
      </c>
      <c r="F1731" s="240">
        <v>170.25399999999999</v>
      </c>
      <c r="G1731" s="240">
        <v>0</v>
      </c>
      <c r="H1731" s="240">
        <v>0</v>
      </c>
      <c r="I1731" s="240">
        <v>7.8E-2</v>
      </c>
      <c r="J1731" s="240">
        <v>0</v>
      </c>
      <c r="K1731" s="240">
        <v>1.4E-2</v>
      </c>
      <c r="L1731" s="240">
        <v>0.184</v>
      </c>
      <c r="M1731" s="240">
        <v>5.3999999999999999E-2</v>
      </c>
      <c r="N1731" s="240">
        <v>1.177</v>
      </c>
      <c r="O1731" s="240">
        <v>8.9760000000000009</v>
      </c>
      <c r="P1731" s="240">
        <v>27.274000000000001</v>
      </c>
      <c r="Q1731" s="240">
        <v>41.171999999999997</v>
      </c>
      <c r="R1731" s="240">
        <v>26.202000000000002</v>
      </c>
      <c r="S1731" s="240">
        <v>21.420999999999999</v>
      </c>
      <c r="T1731" s="240">
        <v>18.106999999999999</v>
      </c>
      <c r="U1731" s="240">
        <v>7.1130000000000004</v>
      </c>
      <c r="V1731" s="240">
        <v>11.029</v>
      </c>
      <c r="W1731" s="240">
        <v>1.93</v>
      </c>
      <c r="X1731" s="240">
        <v>2.7160000000000002</v>
      </c>
      <c r="Y1731" s="240">
        <v>0.61299999999999999</v>
      </c>
      <c r="Z1731" s="240">
        <v>0.54100000000000004</v>
      </c>
      <c r="AA1731" s="248">
        <v>1.653</v>
      </c>
      <c r="AB1731" s="93"/>
    </row>
    <row r="1732" spans="1:28" ht="19.5" customHeight="1" x14ac:dyDescent="0.15">
      <c r="A1732" s="194"/>
      <c r="B1732" s="198" t="s">
        <v>158</v>
      </c>
      <c r="C1732" s="198" t="s">
        <v>159</v>
      </c>
      <c r="D1732" s="189" t="s">
        <v>160</v>
      </c>
      <c r="E1732" s="189" t="s">
        <v>184</v>
      </c>
      <c r="F1732" s="240">
        <v>3483.07</v>
      </c>
      <c r="G1732" s="240">
        <v>5.0999999999999996</v>
      </c>
      <c r="H1732" s="240">
        <v>0.82</v>
      </c>
      <c r="I1732" s="240">
        <v>0.08</v>
      </c>
      <c r="J1732" s="240">
        <v>2.85</v>
      </c>
      <c r="K1732" s="240">
        <v>43.59</v>
      </c>
      <c r="L1732" s="240">
        <v>26.3</v>
      </c>
      <c r="M1732" s="240">
        <v>91.86</v>
      </c>
      <c r="N1732" s="240">
        <v>74.47</v>
      </c>
      <c r="O1732" s="240">
        <v>73.7</v>
      </c>
      <c r="P1732" s="240">
        <v>270.55</v>
      </c>
      <c r="Q1732" s="240">
        <v>464.22</v>
      </c>
      <c r="R1732" s="240">
        <v>636.98</v>
      </c>
      <c r="S1732" s="240">
        <v>678.67</v>
      </c>
      <c r="T1732" s="240">
        <v>505.25</v>
      </c>
      <c r="U1732" s="240">
        <v>222.8</v>
      </c>
      <c r="V1732" s="240">
        <v>89.5</v>
      </c>
      <c r="W1732" s="240">
        <v>79.650000000000006</v>
      </c>
      <c r="X1732" s="240">
        <v>43.68</v>
      </c>
      <c r="Y1732" s="240">
        <v>45.25</v>
      </c>
      <c r="Z1732" s="240">
        <v>11.82</v>
      </c>
      <c r="AA1732" s="248">
        <v>115.93</v>
      </c>
      <c r="AB1732" s="93"/>
    </row>
    <row r="1733" spans="1:28" ht="19.5" customHeight="1" x14ac:dyDescent="0.15">
      <c r="A1733" s="194"/>
      <c r="B1733" s="198"/>
      <c r="C1733" s="198"/>
      <c r="D1733" s="198"/>
      <c r="E1733" s="189" t="s">
        <v>150</v>
      </c>
      <c r="F1733" s="240">
        <v>794.67499999999995</v>
      </c>
      <c r="G1733" s="240">
        <v>0</v>
      </c>
      <c r="H1733" s="240">
        <v>0</v>
      </c>
      <c r="I1733" s="240">
        <v>4.0000000000000001E-3</v>
      </c>
      <c r="J1733" s="240">
        <v>0.19900000000000001</v>
      </c>
      <c r="K1733" s="240">
        <v>4.3449999999999998</v>
      </c>
      <c r="L1733" s="240">
        <v>3.16</v>
      </c>
      <c r="M1733" s="240">
        <v>12.864000000000001</v>
      </c>
      <c r="N1733" s="240">
        <v>11.92</v>
      </c>
      <c r="O1733" s="240">
        <v>13.269</v>
      </c>
      <c r="P1733" s="240">
        <v>54.116</v>
      </c>
      <c r="Q1733" s="240">
        <v>102.13800000000001</v>
      </c>
      <c r="R1733" s="240">
        <v>145.62</v>
      </c>
      <c r="S1733" s="240">
        <v>162.78100000000001</v>
      </c>
      <c r="T1733" s="240">
        <v>126.372</v>
      </c>
      <c r="U1733" s="240">
        <v>57.667999999999999</v>
      </c>
      <c r="V1733" s="240">
        <v>23.265999999999998</v>
      </c>
      <c r="W1733" s="240">
        <v>20.673999999999999</v>
      </c>
      <c r="X1733" s="240">
        <v>11.327999999999999</v>
      </c>
      <c r="Y1733" s="240">
        <v>11.766</v>
      </c>
      <c r="Z1733" s="240">
        <v>3.073</v>
      </c>
      <c r="AA1733" s="248">
        <v>30.111999999999998</v>
      </c>
      <c r="AB1733" s="93"/>
    </row>
    <row r="1734" spans="1:28" ht="19.5" customHeight="1" x14ac:dyDescent="0.15">
      <c r="A1734" s="194"/>
      <c r="B1734" s="198"/>
      <c r="C1734" s="198"/>
      <c r="D1734" s="189" t="s">
        <v>161</v>
      </c>
      <c r="E1734" s="189" t="s">
        <v>184</v>
      </c>
      <c r="F1734" s="240">
        <v>292.33</v>
      </c>
      <c r="G1734" s="240">
        <v>18.149999999999999</v>
      </c>
      <c r="H1734" s="240">
        <v>41.34</v>
      </c>
      <c r="I1734" s="240">
        <v>71.510000000000005</v>
      </c>
      <c r="J1734" s="240">
        <v>73.8</v>
      </c>
      <c r="K1734" s="240">
        <v>53.52</v>
      </c>
      <c r="L1734" s="240">
        <v>10.16</v>
      </c>
      <c r="M1734" s="240">
        <v>2.84</v>
      </c>
      <c r="N1734" s="240">
        <v>0.64</v>
      </c>
      <c r="O1734" s="240">
        <v>0</v>
      </c>
      <c r="P1734" s="240">
        <v>8.36</v>
      </c>
      <c r="Q1734" s="240">
        <v>0.03</v>
      </c>
      <c r="R1734" s="240">
        <v>1.44</v>
      </c>
      <c r="S1734" s="240">
        <v>1.2</v>
      </c>
      <c r="T1734" s="240">
        <v>0</v>
      </c>
      <c r="U1734" s="240">
        <v>0.5</v>
      </c>
      <c r="V1734" s="240">
        <v>0</v>
      </c>
      <c r="W1734" s="240">
        <v>1.7</v>
      </c>
      <c r="X1734" s="240">
        <v>4.63</v>
      </c>
      <c r="Y1734" s="240">
        <v>0</v>
      </c>
      <c r="Z1734" s="240">
        <v>0</v>
      </c>
      <c r="AA1734" s="248">
        <v>2.5099999999999998</v>
      </c>
      <c r="AB1734" s="93"/>
    </row>
    <row r="1735" spans="1:28" ht="19.5" customHeight="1" x14ac:dyDescent="0.15">
      <c r="A1735" s="194"/>
      <c r="B1735" s="198"/>
      <c r="C1735" s="198"/>
      <c r="D1735" s="198"/>
      <c r="E1735" s="189" t="s">
        <v>150</v>
      </c>
      <c r="F1735" s="240">
        <v>6.88</v>
      </c>
      <c r="G1735" s="240">
        <v>0</v>
      </c>
      <c r="H1735" s="240">
        <v>0</v>
      </c>
      <c r="I1735" s="240">
        <v>0</v>
      </c>
      <c r="J1735" s="240">
        <v>0.89100000000000001</v>
      </c>
      <c r="K1735" s="240">
        <v>1.393</v>
      </c>
      <c r="L1735" s="240">
        <v>0.39600000000000002</v>
      </c>
      <c r="M1735" s="240">
        <v>0.16600000000000001</v>
      </c>
      <c r="N1735" s="240">
        <v>3.4000000000000002E-2</v>
      </c>
      <c r="O1735" s="240">
        <v>0</v>
      </c>
      <c r="P1735" s="240">
        <v>1.1040000000000001</v>
      </c>
      <c r="Q1735" s="240">
        <v>3.0000000000000001E-3</v>
      </c>
      <c r="R1735" s="240">
        <v>0.27700000000000002</v>
      </c>
      <c r="S1735" s="240">
        <v>0.19</v>
      </c>
      <c r="T1735" s="240">
        <v>0</v>
      </c>
      <c r="U1735" s="240">
        <v>0.10199999999999999</v>
      </c>
      <c r="V1735" s="240">
        <v>0</v>
      </c>
      <c r="W1735" s="240">
        <v>0.49299999999999999</v>
      </c>
      <c r="X1735" s="240">
        <v>1.3360000000000001</v>
      </c>
      <c r="Y1735" s="240">
        <v>0</v>
      </c>
      <c r="Z1735" s="240">
        <v>0</v>
      </c>
      <c r="AA1735" s="248">
        <v>0.495</v>
      </c>
      <c r="AB1735" s="93"/>
    </row>
    <row r="1736" spans="1:28" ht="19.5" customHeight="1" x14ac:dyDescent="0.15">
      <c r="A1736" s="194"/>
      <c r="B1736" s="198"/>
      <c r="C1736" s="198" t="s">
        <v>162</v>
      </c>
      <c r="D1736" s="189" t="s">
        <v>163</v>
      </c>
      <c r="E1736" s="189" t="s">
        <v>184</v>
      </c>
      <c r="F1736" s="240">
        <v>449.51</v>
      </c>
      <c r="G1736" s="240">
        <v>6.91</v>
      </c>
      <c r="H1736" s="240">
        <v>1.17</v>
      </c>
      <c r="I1736" s="240">
        <v>1.84</v>
      </c>
      <c r="J1736" s="240">
        <v>2.13</v>
      </c>
      <c r="K1736" s="240">
        <v>0</v>
      </c>
      <c r="L1736" s="240">
        <v>0.1</v>
      </c>
      <c r="M1736" s="240">
        <v>1.83</v>
      </c>
      <c r="N1736" s="240">
        <v>19.600000000000001</v>
      </c>
      <c r="O1736" s="240">
        <v>42.6</v>
      </c>
      <c r="P1736" s="240">
        <v>115.22</v>
      </c>
      <c r="Q1736" s="240">
        <v>42.46</v>
      </c>
      <c r="R1736" s="240">
        <v>69.94</v>
      </c>
      <c r="S1736" s="240">
        <v>77.23</v>
      </c>
      <c r="T1736" s="240">
        <v>32.33</v>
      </c>
      <c r="U1736" s="240">
        <v>22.36</v>
      </c>
      <c r="V1736" s="240">
        <v>11.34</v>
      </c>
      <c r="W1736" s="240">
        <v>1.71</v>
      </c>
      <c r="X1736" s="240">
        <v>0</v>
      </c>
      <c r="Y1736" s="240">
        <v>0.74</v>
      </c>
      <c r="Z1736" s="240">
        <v>0</v>
      </c>
      <c r="AA1736" s="248">
        <v>0</v>
      </c>
      <c r="AB1736" s="93"/>
    </row>
    <row r="1737" spans="1:28" ht="19.5" customHeight="1" x14ac:dyDescent="0.15">
      <c r="A1737" s="194"/>
      <c r="B1737" s="198" t="s">
        <v>20</v>
      </c>
      <c r="C1737" s="198"/>
      <c r="D1737" s="198"/>
      <c r="E1737" s="189" t="s">
        <v>150</v>
      </c>
      <c r="F1737" s="240">
        <v>114.887</v>
      </c>
      <c r="G1737" s="240">
        <v>0</v>
      </c>
      <c r="H1737" s="240">
        <v>0</v>
      </c>
      <c r="I1737" s="240">
        <v>0.11</v>
      </c>
      <c r="J1737" s="240">
        <v>0.21299999999999999</v>
      </c>
      <c r="K1737" s="240">
        <v>0</v>
      </c>
      <c r="L1737" s="240">
        <v>1.6E-2</v>
      </c>
      <c r="M1737" s="240">
        <v>0.34799999999999998</v>
      </c>
      <c r="N1737" s="240">
        <v>4.101</v>
      </c>
      <c r="O1737" s="240">
        <v>9.7989999999999995</v>
      </c>
      <c r="P1737" s="240">
        <v>28.812999999999999</v>
      </c>
      <c r="Q1737" s="240">
        <v>11.019</v>
      </c>
      <c r="R1737" s="240">
        <v>18.867999999999999</v>
      </c>
      <c r="S1737" s="240">
        <v>21.542999999999999</v>
      </c>
      <c r="T1737" s="240">
        <v>9.343</v>
      </c>
      <c r="U1737" s="240">
        <v>6.7069999999999999</v>
      </c>
      <c r="V1737" s="240">
        <v>3.403</v>
      </c>
      <c r="W1737" s="240">
        <v>0.38200000000000001</v>
      </c>
      <c r="X1737" s="240">
        <v>0</v>
      </c>
      <c r="Y1737" s="240">
        <v>0.222</v>
      </c>
      <c r="Z1737" s="240">
        <v>0</v>
      </c>
      <c r="AA1737" s="248">
        <v>0</v>
      </c>
      <c r="AB1737" s="93"/>
    </row>
    <row r="1738" spans="1:28" ht="19.5" customHeight="1" x14ac:dyDescent="0.15">
      <c r="A1738" s="194"/>
      <c r="B1738" s="198"/>
      <c r="C1738" s="198"/>
      <c r="D1738" s="189" t="s">
        <v>164</v>
      </c>
      <c r="E1738" s="189" t="s">
        <v>184</v>
      </c>
      <c r="F1738" s="240">
        <v>30.76</v>
      </c>
      <c r="G1738" s="240">
        <v>0</v>
      </c>
      <c r="H1738" s="240">
        <v>0</v>
      </c>
      <c r="I1738" s="240">
        <v>0</v>
      </c>
      <c r="J1738" s="240">
        <v>0.21</v>
      </c>
      <c r="K1738" s="240">
        <v>0.39</v>
      </c>
      <c r="L1738" s="240">
        <v>0.02</v>
      </c>
      <c r="M1738" s="240">
        <v>0.61</v>
      </c>
      <c r="N1738" s="240">
        <v>0</v>
      </c>
      <c r="O1738" s="240">
        <v>0</v>
      </c>
      <c r="P1738" s="240">
        <v>28.95</v>
      </c>
      <c r="Q1738" s="240">
        <v>0.57999999999999996</v>
      </c>
      <c r="R1738" s="240">
        <v>0</v>
      </c>
      <c r="S1738" s="240">
        <v>0</v>
      </c>
      <c r="T1738" s="240">
        <v>0</v>
      </c>
      <c r="U1738" s="240">
        <v>0</v>
      </c>
      <c r="V1738" s="240">
        <v>0</v>
      </c>
      <c r="W1738" s="240">
        <v>0</v>
      </c>
      <c r="X1738" s="240">
        <v>0</v>
      </c>
      <c r="Y1738" s="240">
        <v>0</v>
      </c>
      <c r="Z1738" s="240">
        <v>0</v>
      </c>
      <c r="AA1738" s="248">
        <v>0</v>
      </c>
      <c r="AB1738" s="93"/>
    </row>
    <row r="1739" spans="1:28" ht="19.5" customHeight="1" x14ac:dyDescent="0.15">
      <c r="A1739" s="194" t="s">
        <v>227</v>
      </c>
      <c r="B1739" s="198"/>
      <c r="C1739" s="198"/>
      <c r="D1739" s="198"/>
      <c r="E1739" s="189" t="s">
        <v>150</v>
      </c>
      <c r="F1739" s="240">
        <v>3.9649999999999999</v>
      </c>
      <c r="G1739" s="240">
        <v>0</v>
      </c>
      <c r="H1739" s="240">
        <v>0</v>
      </c>
      <c r="I1739" s="240">
        <v>0</v>
      </c>
      <c r="J1739" s="240">
        <v>1E-3</v>
      </c>
      <c r="K1739" s="240">
        <v>0.01</v>
      </c>
      <c r="L1739" s="240">
        <v>1E-3</v>
      </c>
      <c r="M1739" s="240">
        <v>3.7999999999999999E-2</v>
      </c>
      <c r="N1739" s="240">
        <v>0</v>
      </c>
      <c r="O1739" s="240">
        <v>0</v>
      </c>
      <c r="P1739" s="240">
        <v>3.8210000000000002</v>
      </c>
      <c r="Q1739" s="240">
        <v>9.4E-2</v>
      </c>
      <c r="R1739" s="240">
        <v>0</v>
      </c>
      <c r="S1739" s="240">
        <v>0</v>
      </c>
      <c r="T1739" s="240">
        <v>0</v>
      </c>
      <c r="U1739" s="240">
        <v>0</v>
      </c>
      <c r="V1739" s="240">
        <v>0</v>
      </c>
      <c r="W1739" s="240">
        <v>0</v>
      </c>
      <c r="X1739" s="240">
        <v>0</v>
      </c>
      <c r="Y1739" s="240">
        <v>0</v>
      </c>
      <c r="Z1739" s="240">
        <v>0</v>
      </c>
      <c r="AA1739" s="248">
        <v>0</v>
      </c>
      <c r="AB1739" s="93"/>
    </row>
    <row r="1740" spans="1:28" ht="19.5" customHeight="1" x14ac:dyDescent="0.15">
      <c r="A1740" s="194"/>
      <c r="B1740" s="197"/>
      <c r="C1740" s="193" t="s">
        <v>165</v>
      </c>
      <c r="D1740" s="188"/>
      <c r="E1740" s="189" t="s">
        <v>184</v>
      </c>
      <c r="F1740" s="240">
        <v>197.75</v>
      </c>
      <c r="G1740" s="240">
        <v>0.26</v>
      </c>
      <c r="H1740" s="240">
        <v>3.79</v>
      </c>
      <c r="I1740" s="240">
        <v>12.21</v>
      </c>
      <c r="J1740" s="240">
        <v>10.6</v>
      </c>
      <c r="K1740" s="240">
        <v>13.6</v>
      </c>
      <c r="L1740" s="240">
        <v>10.02</v>
      </c>
      <c r="M1740" s="240">
        <v>8.7200000000000006</v>
      </c>
      <c r="N1740" s="240">
        <v>5.87</v>
      </c>
      <c r="O1740" s="240">
        <v>19.3</v>
      </c>
      <c r="P1740" s="240">
        <v>17.510000000000002</v>
      </c>
      <c r="Q1740" s="240">
        <v>3.16</v>
      </c>
      <c r="R1740" s="240">
        <v>4.07</v>
      </c>
      <c r="S1740" s="240">
        <v>8.7200000000000006</v>
      </c>
      <c r="T1740" s="240">
        <v>18.190000000000001</v>
      </c>
      <c r="U1740" s="240">
        <v>18.14</v>
      </c>
      <c r="V1740" s="240">
        <v>28.23</v>
      </c>
      <c r="W1740" s="240">
        <v>5.4</v>
      </c>
      <c r="X1740" s="240">
        <v>1.0900000000000001</v>
      </c>
      <c r="Y1740" s="240">
        <v>8.6300000000000008</v>
      </c>
      <c r="Z1740" s="240">
        <v>0.24</v>
      </c>
      <c r="AA1740" s="248">
        <v>0</v>
      </c>
      <c r="AB1740" s="93"/>
    </row>
    <row r="1741" spans="1:28" ht="19.5" customHeight="1" x14ac:dyDescent="0.15">
      <c r="A1741" s="194"/>
      <c r="B1741" s="197"/>
      <c r="C1741" s="197"/>
      <c r="D1741" s="191"/>
      <c r="E1741" s="189" t="s">
        <v>150</v>
      </c>
      <c r="F1741" s="240">
        <v>23.024000000000001</v>
      </c>
      <c r="G1741" s="240">
        <v>0</v>
      </c>
      <c r="H1741" s="240">
        <v>3.7999999999999999E-2</v>
      </c>
      <c r="I1741" s="240">
        <v>0.38500000000000001</v>
      </c>
      <c r="J1741" s="240">
        <v>0.60599999999999998</v>
      </c>
      <c r="K1741" s="240">
        <v>0.91400000000000003</v>
      </c>
      <c r="L1741" s="240">
        <v>1.06</v>
      </c>
      <c r="M1741" s="240">
        <v>0.99399999999999999</v>
      </c>
      <c r="N1741" s="240">
        <v>1.1819999999999999</v>
      </c>
      <c r="O1741" s="240">
        <v>3.9780000000000002</v>
      </c>
      <c r="P1741" s="240">
        <v>3.65</v>
      </c>
      <c r="Q1741" s="240">
        <v>0.52</v>
      </c>
      <c r="R1741" s="240">
        <v>0.58099999999999996</v>
      </c>
      <c r="S1741" s="240">
        <v>0.88200000000000001</v>
      </c>
      <c r="T1741" s="240">
        <v>1.9059999999999999</v>
      </c>
      <c r="U1741" s="240">
        <v>1.867</v>
      </c>
      <c r="V1741" s="240">
        <v>2.9060000000000001</v>
      </c>
      <c r="W1741" s="240">
        <v>0.54700000000000004</v>
      </c>
      <c r="X1741" s="240">
        <v>0.109</v>
      </c>
      <c r="Y1741" s="240">
        <v>0.874000000000001</v>
      </c>
      <c r="Z1741" s="240">
        <v>2.5000000000000001E-2</v>
      </c>
      <c r="AA1741" s="248">
        <v>0</v>
      </c>
      <c r="AB1741" s="93"/>
    </row>
    <row r="1742" spans="1:28" ht="19.5" customHeight="1" x14ac:dyDescent="0.15">
      <c r="A1742" s="194"/>
      <c r="B1742" s="196"/>
      <c r="C1742" s="193" t="s">
        <v>152</v>
      </c>
      <c r="D1742" s="188"/>
      <c r="E1742" s="189" t="s">
        <v>184</v>
      </c>
      <c r="F1742" s="240">
        <v>11264.63</v>
      </c>
      <c r="G1742" s="240">
        <v>3.07</v>
      </c>
      <c r="H1742" s="240">
        <v>47.32</v>
      </c>
      <c r="I1742" s="240">
        <v>59.9</v>
      </c>
      <c r="J1742" s="240">
        <v>56.67</v>
      </c>
      <c r="K1742" s="240">
        <v>83.72</v>
      </c>
      <c r="L1742" s="240">
        <v>91.92</v>
      </c>
      <c r="M1742" s="240">
        <v>168.58</v>
      </c>
      <c r="N1742" s="240">
        <v>246.9</v>
      </c>
      <c r="O1742" s="240">
        <v>147.37</v>
      </c>
      <c r="P1742" s="240">
        <v>203.12</v>
      </c>
      <c r="Q1742" s="240">
        <v>601.35</v>
      </c>
      <c r="R1742" s="240">
        <v>1042.57</v>
      </c>
      <c r="S1742" s="240">
        <v>1393.63</v>
      </c>
      <c r="T1742" s="240">
        <v>2960.79</v>
      </c>
      <c r="U1742" s="240">
        <v>2271.35</v>
      </c>
      <c r="V1742" s="240">
        <v>1087.1300000000001</v>
      </c>
      <c r="W1742" s="240">
        <v>305.67</v>
      </c>
      <c r="X1742" s="240">
        <v>106.35</v>
      </c>
      <c r="Y1742" s="240">
        <v>138.25</v>
      </c>
      <c r="Z1742" s="240">
        <v>37.44</v>
      </c>
      <c r="AA1742" s="248">
        <v>211.53</v>
      </c>
      <c r="AB1742" s="93"/>
    </row>
    <row r="1743" spans="1:28" ht="19.5" customHeight="1" x14ac:dyDescent="0.15">
      <c r="A1743" s="194"/>
      <c r="B1743" s="197"/>
      <c r="C1743" s="197"/>
      <c r="D1743" s="191"/>
      <c r="E1743" s="189" t="s">
        <v>150</v>
      </c>
      <c r="F1743" s="240">
        <v>1712.087</v>
      </c>
      <c r="G1743" s="240">
        <v>0</v>
      </c>
      <c r="H1743" s="240">
        <v>0.47</v>
      </c>
      <c r="I1743" s="240">
        <v>1.601</v>
      </c>
      <c r="J1743" s="240">
        <v>2.8620000000000001</v>
      </c>
      <c r="K1743" s="240">
        <v>6.2560000000000002</v>
      </c>
      <c r="L1743" s="240">
        <v>8.1679999999999993</v>
      </c>
      <c r="M1743" s="240">
        <v>17.071000000000002</v>
      </c>
      <c r="N1743" s="240">
        <v>27.361000000000001</v>
      </c>
      <c r="O1743" s="240">
        <v>18.187000000000001</v>
      </c>
      <c r="P1743" s="240">
        <v>27.956</v>
      </c>
      <c r="Q1743" s="240">
        <v>88.807000000000002</v>
      </c>
      <c r="R1743" s="240">
        <v>163.065</v>
      </c>
      <c r="S1743" s="240">
        <v>215.333</v>
      </c>
      <c r="T1743" s="240">
        <v>454.89900000000102</v>
      </c>
      <c r="U1743" s="240">
        <v>352.71699999999998</v>
      </c>
      <c r="V1743" s="240">
        <v>180.376</v>
      </c>
      <c r="W1743" s="240">
        <v>54.213999999999999</v>
      </c>
      <c r="X1743" s="240">
        <v>16.994</v>
      </c>
      <c r="Y1743" s="240">
        <v>21.302</v>
      </c>
      <c r="Z1743" s="240">
        <v>6.8440000000000003</v>
      </c>
      <c r="AA1743" s="248">
        <v>47.603999999999999</v>
      </c>
      <c r="AB1743" s="93"/>
    </row>
    <row r="1744" spans="1:28" ht="19.5" customHeight="1" x14ac:dyDescent="0.15">
      <c r="A1744" s="194"/>
      <c r="B1744" s="198" t="s">
        <v>94</v>
      </c>
      <c r="C1744" s="189"/>
      <c r="D1744" s="189" t="s">
        <v>153</v>
      </c>
      <c r="E1744" s="189" t="s">
        <v>184</v>
      </c>
      <c r="F1744" s="240">
        <v>1239.1300000000001</v>
      </c>
      <c r="G1744" s="240">
        <v>0</v>
      </c>
      <c r="H1744" s="240">
        <v>0.3</v>
      </c>
      <c r="I1744" s="240">
        <v>3.33</v>
      </c>
      <c r="J1744" s="240">
        <v>0.95</v>
      </c>
      <c r="K1744" s="240">
        <v>13.85</v>
      </c>
      <c r="L1744" s="240">
        <v>3.67</v>
      </c>
      <c r="M1744" s="240">
        <v>5.35</v>
      </c>
      <c r="N1744" s="240">
        <v>3.53</v>
      </c>
      <c r="O1744" s="240">
        <v>10.08</v>
      </c>
      <c r="P1744" s="240">
        <v>24.53</v>
      </c>
      <c r="Q1744" s="240">
        <v>59.33</v>
      </c>
      <c r="R1744" s="240">
        <v>141.96</v>
      </c>
      <c r="S1744" s="240">
        <v>145.77000000000001</v>
      </c>
      <c r="T1744" s="240">
        <v>219.44</v>
      </c>
      <c r="U1744" s="240">
        <v>171.64</v>
      </c>
      <c r="V1744" s="240">
        <v>187.97</v>
      </c>
      <c r="W1744" s="240">
        <v>82.5</v>
      </c>
      <c r="X1744" s="240">
        <v>11.98</v>
      </c>
      <c r="Y1744" s="240">
        <v>9.92</v>
      </c>
      <c r="Z1744" s="240">
        <v>11.7</v>
      </c>
      <c r="AA1744" s="252">
        <v>131.33000000000001</v>
      </c>
      <c r="AB1744" s="93"/>
    </row>
    <row r="1745" spans="1:28" ht="19.5" customHeight="1" x14ac:dyDescent="0.15">
      <c r="A1745" s="194"/>
      <c r="B1745" s="198"/>
      <c r="C1745" s="198" t="s">
        <v>10</v>
      </c>
      <c r="D1745" s="198"/>
      <c r="E1745" s="189" t="s">
        <v>150</v>
      </c>
      <c r="F1745" s="240">
        <v>304.55500000000001</v>
      </c>
      <c r="G1745" s="240">
        <v>0</v>
      </c>
      <c r="H1745" s="240">
        <v>0</v>
      </c>
      <c r="I1745" s="240">
        <v>0.17</v>
      </c>
      <c r="J1745" s="240">
        <v>3.9E-2</v>
      </c>
      <c r="K1745" s="240">
        <v>1.383</v>
      </c>
      <c r="L1745" s="240">
        <v>0.219</v>
      </c>
      <c r="M1745" s="240">
        <v>0.745</v>
      </c>
      <c r="N1745" s="240">
        <v>0.56499999999999995</v>
      </c>
      <c r="O1745" s="240">
        <v>1.7230000000000001</v>
      </c>
      <c r="P1745" s="240">
        <v>4.8310000000000004</v>
      </c>
      <c r="Q1745" s="240">
        <v>13.021000000000001</v>
      </c>
      <c r="R1745" s="240">
        <v>32.658000000000001</v>
      </c>
      <c r="S1745" s="240">
        <v>34.917999999999999</v>
      </c>
      <c r="T1745" s="240">
        <v>54.984000000000002</v>
      </c>
      <c r="U1745" s="240">
        <v>44.542999999999999</v>
      </c>
      <c r="V1745" s="240">
        <v>48.741999999999997</v>
      </c>
      <c r="W1745" s="240">
        <v>21.437000000000001</v>
      </c>
      <c r="X1745" s="240">
        <v>3.1219999999999999</v>
      </c>
      <c r="Y1745" s="240">
        <v>2.5779999999999998</v>
      </c>
      <c r="Z1745" s="240">
        <v>3.06</v>
      </c>
      <c r="AA1745" s="248">
        <v>35.817</v>
      </c>
      <c r="AB1745" s="93"/>
    </row>
    <row r="1746" spans="1:28" ht="19.5" customHeight="1" x14ac:dyDescent="0.15">
      <c r="A1746" s="194"/>
      <c r="B1746" s="198"/>
      <c r="C1746" s="198"/>
      <c r="D1746" s="189" t="s">
        <v>157</v>
      </c>
      <c r="E1746" s="189" t="s">
        <v>184</v>
      </c>
      <c r="F1746" s="240">
        <v>598.96</v>
      </c>
      <c r="G1746" s="240">
        <v>0</v>
      </c>
      <c r="H1746" s="240">
        <v>0</v>
      </c>
      <c r="I1746" s="240">
        <v>0</v>
      </c>
      <c r="J1746" s="240">
        <v>0</v>
      </c>
      <c r="K1746" s="240">
        <v>7.77</v>
      </c>
      <c r="L1746" s="240">
        <v>0</v>
      </c>
      <c r="M1746" s="240">
        <v>0</v>
      </c>
      <c r="N1746" s="240">
        <v>0</v>
      </c>
      <c r="O1746" s="240">
        <v>2.93</v>
      </c>
      <c r="P1746" s="240">
        <v>6.25</v>
      </c>
      <c r="Q1746" s="240">
        <v>16.2</v>
      </c>
      <c r="R1746" s="240">
        <v>55.53</v>
      </c>
      <c r="S1746" s="240">
        <v>52.37</v>
      </c>
      <c r="T1746" s="240">
        <v>84.26</v>
      </c>
      <c r="U1746" s="240">
        <v>127.32</v>
      </c>
      <c r="V1746" s="240">
        <v>149.97999999999999</v>
      </c>
      <c r="W1746" s="240">
        <v>68.459999999999994</v>
      </c>
      <c r="X1746" s="240">
        <v>4.74</v>
      </c>
      <c r="Y1746" s="240">
        <v>5.63</v>
      </c>
      <c r="Z1746" s="240">
        <v>10.91</v>
      </c>
      <c r="AA1746" s="248">
        <v>6.61</v>
      </c>
      <c r="AB1746" s="93"/>
    </row>
    <row r="1747" spans="1:28" ht="19.5" customHeight="1" x14ac:dyDescent="0.15">
      <c r="A1747" s="194"/>
      <c r="B1747" s="198"/>
      <c r="C1747" s="198"/>
      <c r="D1747" s="198"/>
      <c r="E1747" s="189" t="s">
        <v>150</v>
      </c>
      <c r="F1747" s="240">
        <v>149.36799999999999</v>
      </c>
      <c r="G1747" s="240">
        <v>0</v>
      </c>
      <c r="H1747" s="240">
        <v>0</v>
      </c>
      <c r="I1747" s="240">
        <v>0</v>
      </c>
      <c r="J1747" s="240">
        <v>0</v>
      </c>
      <c r="K1747" s="240">
        <v>0.77700000000000002</v>
      </c>
      <c r="L1747" s="240">
        <v>0</v>
      </c>
      <c r="M1747" s="240">
        <v>0</v>
      </c>
      <c r="N1747" s="240">
        <v>0</v>
      </c>
      <c r="O1747" s="240">
        <v>0.52800000000000002</v>
      </c>
      <c r="P1747" s="240">
        <v>1.25</v>
      </c>
      <c r="Q1747" s="240">
        <v>3.53</v>
      </c>
      <c r="R1747" s="240">
        <v>12.776</v>
      </c>
      <c r="S1747" s="240">
        <v>12.51</v>
      </c>
      <c r="T1747" s="240">
        <v>21.026</v>
      </c>
      <c r="U1747" s="240">
        <v>33.045000000000002</v>
      </c>
      <c r="V1747" s="240">
        <v>38.886000000000003</v>
      </c>
      <c r="W1747" s="240">
        <v>17.788</v>
      </c>
      <c r="X1747" s="240">
        <v>1.2330000000000001</v>
      </c>
      <c r="Y1747" s="240">
        <v>1.464</v>
      </c>
      <c r="Z1747" s="240">
        <v>2.8370000000000002</v>
      </c>
      <c r="AA1747" s="248">
        <v>1.718</v>
      </c>
      <c r="AB1747" s="93"/>
    </row>
    <row r="1748" spans="1:28" ht="19.5" customHeight="1" x14ac:dyDescent="0.15">
      <c r="A1748" s="194"/>
      <c r="B1748" s="198" t="s">
        <v>65</v>
      </c>
      <c r="C1748" s="198" t="s">
        <v>159</v>
      </c>
      <c r="D1748" s="189" t="s">
        <v>160</v>
      </c>
      <c r="E1748" s="189" t="s">
        <v>184</v>
      </c>
      <c r="F1748" s="240">
        <v>501.47</v>
      </c>
      <c r="G1748" s="240">
        <v>0</v>
      </c>
      <c r="H1748" s="240">
        <v>0.3</v>
      </c>
      <c r="I1748" s="240">
        <v>3.33</v>
      </c>
      <c r="J1748" s="240">
        <v>0.49</v>
      </c>
      <c r="K1748" s="240">
        <v>6.08</v>
      </c>
      <c r="L1748" s="240">
        <v>1.28</v>
      </c>
      <c r="M1748" s="240">
        <v>5.35</v>
      </c>
      <c r="N1748" s="240">
        <v>3.53</v>
      </c>
      <c r="O1748" s="240">
        <v>6.09</v>
      </c>
      <c r="P1748" s="240">
        <v>17.600000000000001</v>
      </c>
      <c r="Q1748" s="240">
        <v>43.13</v>
      </c>
      <c r="R1748" s="240">
        <v>86.43</v>
      </c>
      <c r="S1748" s="240">
        <v>93.4</v>
      </c>
      <c r="T1748" s="240">
        <v>121.86</v>
      </c>
      <c r="U1748" s="240">
        <v>44.32</v>
      </c>
      <c r="V1748" s="240">
        <v>37.99</v>
      </c>
      <c r="W1748" s="240">
        <v>14.04</v>
      </c>
      <c r="X1748" s="240">
        <v>6.95</v>
      </c>
      <c r="Y1748" s="240">
        <v>3.02</v>
      </c>
      <c r="Z1748" s="240">
        <v>0.21</v>
      </c>
      <c r="AA1748" s="248">
        <v>6.07</v>
      </c>
      <c r="AB1748" s="93"/>
    </row>
    <row r="1749" spans="1:28" ht="19.5" customHeight="1" x14ac:dyDescent="0.15">
      <c r="A1749" s="194"/>
      <c r="B1749" s="198"/>
      <c r="C1749" s="198"/>
      <c r="D1749" s="198"/>
      <c r="E1749" s="189" t="s">
        <v>150</v>
      </c>
      <c r="F1749" s="240">
        <v>118.345</v>
      </c>
      <c r="G1749" s="240">
        <v>0</v>
      </c>
      <c r="H1749" s="240">
        <v>0</v>
      </c>
      <c r="I1749" s="240">
        <v>0.17</v>
      </c>
      <c r="J1749" s="240">
        <v>3.4000000000000002E-2</v>
      </c>
      <c r="K1749" s="240">
        <v>0.60599999999999998</v>
      </c>
      <c r="L1749" s="240">
        <v>0.153</v>
      </c>
      <c r="M1749" s="240">
        <v>0.745</v>
      </c>
      <c r="N1749" s="240">
        <v>0.56499999999999995</v>
      </c>
      <c r="O1749" s="240">
        <v>1.085</v>
      </c>
      <c r="P1749" s="240">
        <v>3.5179999999999998</v>
      </c>
      <c r="Q1749" s="240">
        <v>9.4909999999999997</v>
      </c>
      <c r="R1749" s="240">
        <v>19.882000000000001</v>
      </c>
      <c r="S1749" s="240">
        <v>22.408000000000001</v>
      </c>
      <c r="T1749" s="240">
        <v>30.495999999999999</v>
      </c>
      <c r="U1749" s="240">
        <v>11.497999999999999</v>
      </c>
      <c r="V1749" s="240">
        <v>9.8559999999999999</v>
      </c>
      <c r="W1749" s="240">
        <v>3.649</v>
      </c>
      <c r="X1749" s="240">
        <v>1.8049999999999999</v>
      </c>
      <c r="Y1749" s="240">
        <v>0.751</v>
      </c>
      <c r="Z1749" s="240">
        <v>5.5E-2</v>
      </c>
      <c r="AA1749" s="248">
        <v>1.5780000000000001</v>
      </c>
      <c r="AB1749" s="93"/>
    </row>
    <row r="1750" spans="1:28" ht="19.5" customHeight="1" x14ac:dyDescent="0.15">
      <c r="A1750" s="194" t="s">
        <v>85</v>
      </c>
      <c r="B1750" s="198"/>
      <c r="C1750" s="198"/>
      <c r="D1750" s="189" t="s">
        <v>166</v>
      </c>
      <c r="E1750" s="189" t="s">
        <v>184</v>
      </c>
      <c r="F1750" s="240">
        <v>138.69999999999999</v>
      </c>
      <c r="G1750" s="240">
        <v>0</v>
      </c>
      <c r="H1750" s="240">
        <v>0</v>
      </c>
      <c r="I1750" s="240">
        <v>0</v>
      </c>
      <c r="J1750" s="240">
        <v>0.46</v>
      </c>
      <c r="K1750" s="240">
        <v>0</v>
      </c>
      <c r="L1750" s="240">
        <v>2.39</v>
      </c>
      <c r="M1750" s="240">
        <v>0</v>
      </c>
      <c r="N1750" s="240">
        <v>0</v>
      </c>
      <c r="O1750" s="240">
        <v>1.06</v>
      </c>
      <c r="P1750" s="240">
        <v>0.68</v>
      </c>
      <c r="Q1750" s="240">
        <v>0</v>
      </c>
      <c r="R1750" s="240">
        <v>0</v>
      </c>
      <c r="S1750" s="240">
        <v>0</v>
      </c>
      <c r="T1750" s="240">
        <v>13.32</v>
      </c>
      <c r="U1750" s="240">
        <v>0</v>
      </c>
      <c r="V1750" s="240">
        <v>0</v>
      </c>
      <c r="W1750" s="240">
        <v>0</v>
      </c>
      <c r="X1750" s="240">
        <v>0.28999999999999998</v>
      </c>
      <c r="Y1750" s="240">
        <v>1.27</v>
      </c>
      <c r="Z1750" s="240">
        <v>0.57999999999999996</v>
      </c>
      <c r="AA1750" s="248">
        <v>118.65</v>
      </c>
      <c r="AB1750" s="93"/>
    </row>
    <row r="1751" spans="1:28" ht="19.5" customHeight="1" x14ac:dyDescent="0.15">
      <c r="A1751" s="194"/>
      <c r="B1751" s="198"/>
      <c r="C1751" s="198" t="s">
        <v>162</v>
      </c>
      <c r="D1751" s="198"/>
      <c r="E1751" s="189" t="s">
        <v>150</v>
      </c>
      <c r="F1751" s="240">
        <v>36.841999999999999</v>
      </c>
      <c r="G1751" s="240">
        <v>0</v>
      </c>
      <c r="H1751" s="240">
        <v>0</v>
      </c>
      <c r="I1751" s="240">
        <v>0</v>
      </c>
      <c r="J1751" s="240">
        <v>5.0000000000000001E-3</v>
      </c>
      <c r="K1751" s="240">
        <v>0</v>
      </c>
      <c r="L1751" s="240">
        <v>6.6000000000000003E-2</v>
      </c>
      <c r="M1751" s="240">
        <v>0</v>
      </c>
      <c r="N1751" s="240">
        <v>0</v>
      </c>
      <c r="O1751" s="240">
        <v>0.11</v>
      </c>
      <c r="P1751" s="240">
        <v>6.3E-2</v>
      </c>
      <c r="Q1751" s="240">
        <v>0</v>
      </c>
      <c r="R1751" s="240">
        <v>0</v>
      </c>
      <c r="S1751" s="240">
        <v>0</v>
      </c>
      <c r="T1751" s="240">
        <v>3.4620000000000002</v>
      </c>
      <c r="U1751" s="240">
        <v>0</v>
      </c>
      <c r="V1751" s="240">
        <v>0</v>
      </c>
      <c r="W1751" s="240">
        <v>0</v>
      </c>
      <c r="X1751" s="240">
        <v>8.4000000000000005E-2</v>
      </c>
      <c r="Y1751" s="240">
        <v>0.36299999999999999</v>
      </c>
      <c r="Z1751" s="240">
        <v>0.16800000000000001</v>
      </c>
      <c r="AA1751" s="248">
        <v>32.521000000000001</v>
      </c>
      <c r="AB1751" s="93"/>
    </row>
    <row r="1752" spans="1:28" ht="19.5" customHeight="1" x14ac:dyDescent="0.15">
      <c r="A1752" s="194"/>
      <c r="B1752" s="198" t="s">
        <v>20</v>
      </c>
      <c r="C1752" s="198"/>
      <c r="D1752" s="189" t="s">
        <v>164</v>
      </c>
      <c r="E1752" s="189" t="s">
        <v>184</v>
      </c>
      <c r="F1752" s="240">
        <v>0</v>
      </c>
      <c r="G1752" s="240">
        <v>0</v>
      </c>
      <c r="H1752" s="240">
        <v>0</v>
      </c>
      <c r="I1752" s="240">
        <v>0</v>
      </c>
      <c r="J1752" s="240">
        <v>0</v>
      </c>
      <c r="K1752" s="240">
        <v>0</v>
      </c>
      <c r="L1752" s="240">
        <v>0</v>
      </c>
      <c r="M1752" s="240">
        <v>0</v>
      </c>
      <c r="N1752" s="240">
        <v>0</v>
      </c>
      <c r="O1752" s="240">
        <v>0</v>
      </c>
      <c r="P1752" s="240">
        <v>0</v>
      </c>
      <c r="Q1752" s="240">
        <v>0</v>
      </c>
      <c r="R1752" s="240">
        <v>0</v>
      </c>
      <c r="S1752" s="240">
        <v>0</v>
      </c>
      <c r="T1752" s="240">
        <v>0</v>
      </c>
      <c r="U1752" s="240">
        <v>0</v>
      </c>
      <c r="V1752" s="240">
        <v>0</v>
      </c>
      <c r="W1752" s="240">
        <v>0</v>
      </c>
      <c r="X1752" s="240">
        <v>0</v>
      </c>
      <c r="Y1752" s="240">
        <v>0</v>
      </c>
      <c r="Z1752" s="240">
        <v>0</v>
      </c>
      <c r="AA1752" s="248">
        <v>0</v>
      </c>
      <c r="AB1752" s="93"/>
    </row>
    <row r="1753" spans="1:28" ht="19.5" customHeight="1" x14ac:dyDescent="0.15">
      <c r="A1753" s="194"/>
      <c r="B1753" s="198"/>
      <c r="C1753" s="198"/>
      <c r="D1753" s="198"/>
      <c r="E1753" s="189" t="s">
        <v>150</v>
      </c>
      <c r="F1753" s="240">
        <v>0</v>
      </c>
      <c r="G1753" s="240">
        <v>0</v>
      </c>
      <c r="H1753" s="240">
        <v>0</v>
      </c>
      <c r="I1753" s="240">
        <v>0</v>
      </c>
      <c r="J1753" s="240">
        <v>0</v>
      </c>
      <c r="K1753" s="240">
        <v>0</v>
      </c>
      <c r="L1753" s="240">
        <v>0</v>
      </c>
      <c r="M1753" s="240">
        <v>0</v>
      </c>
      <c r="N1753" s="240">
        <v>0</v>
      </c>
      <c r="O1753" s="240">
        <v>0</v>
      </c>
      <c r="P1753" s="240">
        <v>0</v>
      </c>
      <c r="Q1753" s="240">
        <v>0</v>
      </c>
      <c r="R1753" s="240">
        <v>0</v>
      </c>
      <c r="S1753" s="240">
        <v>0</v>
      </c>
      <c r="T1753" s="240">
        <v>0</v>
      </c>
      <c r="U1753" s="240">
        <v>0</v>
      </c>
      <c r="V1753" s="240">
        <v>0</v>
      </c>
      <c r="W1753" s="240">
        <v>0</v>
      </c>
      <c r="X1753" s="240">
        <v>0</v>
      </c>
      <c r="Y1753" s="240">
        <v>0</v>
      </c>
      <c r="Z1753" s="240">
        <v>0</v>
      </c>
      <c r="AA1753" s="248">
        <v>0</v>
      </c>
      <c r="AB1753" s="93"/>
    </row>
    <row r="1754" spans="1:28" ht="19.5" customHeight="1" x14ac:dyDescent="0.15">
      <c r="A1754" s="194"/>
      <c r="B1754" s="197"/>
      <c r="C1754" s="193" t="s">
        <v>165</v>
      </c>
      <c r="D1754" s="188"/>
      <c r="E1754" s="189" t="s">
        <v>184</v>
      </c>
      <c r="F1754" s="240">
        <v>10025.5</v>
      </c>
      <c r="G1754" s="240">
        <v>3.07</v>
      </c>
      <c r="H1754" s="240">
        <v>47.02</v>
      </c>
      <c r="I1754" s="240">
        <v>56.57</v>
      </c>
      <c r="J1754" s="240">
        <v>55.72</v>
      </c>
      <c r="K1754" s="240">
        <v>69.87</v>
      </c>
      <c r="L1754" s="240">
        <v>88.25</v>
      </c>
      <c r="M1754" s="240">
        <v>163.22999999999999</v>
      </c>
      <c r="N1754" s="240">
        <v>243.37</v>
      </c>
      <c r="O1754" s="240">
        <v>137.29</v>
      </c>
      <c r="P1754" s="240">
        <v>178.59</v>
      </c>
      <c r="Q1754" s="240">
        <v>542.02</v>
      </c>
      <c r="R1754" s="240">
        <v>900.61</v>
      </c>
      <c r="S1754" s="240">
        <v>1247.8599999999999</v>
      </c>
      <c r="T1754" s="240">
        <v>2741.35</v>
      </c>
      <c r="U1754" s="240">
        <v>2099.71</v>
      </c>
      <c r="V1754" s="240">
        <v>899.16</v>
      </c>
      <c r="W1754" s="240">
        <v>223.17</v>
      </c>
      <c r="X1754" s="240">
        <v>94.37</v>
      </c>
      <c r="Y1754" s="240">
        <v>128.33000000000001</v>
      </c>
      <c r="Z1754" s="240">
        <v>25.74</v>
      </c>
      <c r="AA1754" s="248">
        <v>80.2</v>
      </c>
      <c r="AB1754" s="93"/>
    </row>
    <row r="1755" spans="1:28" ht="19.5" customHeight="1" thickBot="1" x14ac:dyDescent="0.2">
      <c r="A1755" s="199"/>
      <c r="B1755" s="200"/>
      <c r="C1755" s="200"/>
      <c r="D1755" s="201"/>
      <c r="E1755" s="202" t="s">
        <v>150</v>
      </c>
      <c r="F1755" s="240">
        <v>1407.5319999999999</v>
      </c>
      <c r="G1755" s="251">
        <v>0</v>
      </c>
      <c r="H1755" s="250">
        <v>0.47</v>
      </c>
      <c r="I1755" s="250">
        <v>1.431</v>
      </c>
      <c r="J1755" s="250">
        <v>2.823</v>
      </c>
      <c r="K1755" s="250">
        <v>4.8730000000000002</v>
      </c>
      <c r="L1755" s="250">
        <v>7.9489999999999998</v>
      </c>
      <c r="M1755" s="250">
        <v>16.326000000000001</v>
      </c>
      <c r="N1755" s="250">
        <v>26.795999999999999</v>
      </c>
      <c r="O1755" s="250">
        <v>16.463999999999999</v>
      </c>
      <c r="P1755" s="250">
        <v>23.125</v>
      </c>
      <c r="Q1755" s="250">
        <v>75.786000000000001</v>
      </c>
      <c r="R1755" s="250">
        <v>130.40700000000001</v>
      </c>
      <c r="S1755" s="250">
        <v>180.41499999999999</v>
      </c>
      <c r="T1755" s="250">
        <v>399.91500000000099</v>
      </c>
      <c r="U1755" s="250">
        <v>308.17399999999998</v>
      </c>
      <c r="V1755" s="250">
        <v>131.63399999999999</v>
      </c>
      <c r="W1755" s="250">
        <v>32.777000000000001</v>
      </c>
      <c r="X1755" s="250">
        <v>13.872</v>
      </c>
      <c r="Y1755" s="250">
        <v>18.724</v>
      </c>
      <c r="Z1755" s="250">
        <v>3.7839999999999998</v>
      </c>
      <c r="AA1755" s="249">
        <v>11.787000000000001</v>
      </c>
      <c r="AB1755" s="93"/>
    </row>
    <row r="1756" spans="1:28" ht="19.5" customHeight="1" x14ac:dyDescent="0.15">
      <c r="A1756" s="372" t="s">
        <v>119</v>
      </c>
      <c r="B1756" s="375" t="s">
        <v>120</v>
      </c>
      <c r="C1756" s="376"/>
      <c r="D1756" s="377"/>
      <c r="E1756" s="198" t="s">
        <v>184</v>
      </c>
      <c r="F1756" s="248">
        <v>308.05</v>
      </c>
    </row>
    <row r="1757" spans="1:28" ht="19.5" customHeight="1" x14ac:dyDescent="0.15">
      <c r="A1757" s="373"/>
      <c r="B1757" s="378" t="s">
        <v>206</v>
      </c>
      <c r="C1757" s="379"/>
      <c r="D1757" s="380"/>
      <c r="E1757" s="189" t="s">
        <v>184</v>
      </c>
      <c r="F1757" s="248">
        <v>167.55</v>
      </c>
    </row>
    <row r="1758" spans="1:28" ht="19.5" customHeight="1" x14ac:dyDescent="0.15">
      <c r="A1758" s="374"/>
      <c r="B1758" s="378" t="s">
        <v>207</v>
      </c>
      <c r="C1758" s="379"/>
      <c r="D1758" s="380"/>
      <c r="E1758" s="189" t="s">
        <v>184</v>
      </c>
      <c r="F1758" s="248">
        <v>140.5</v>
      </c>
    </row>
    <row r="1759" spans="1:28" ht="19.5" customHeight="1" thickBot="1" x14ac:dyDescent="0.2">
      <c r="A1759" s="381" t="s">
        <v>205</v>
      </c>
      <c r="B1759" s="382"/>
      <c r="C1759" s="382"/>
      <c r="D1759" s="383"/>
      <c r="E1759" s="203" t="s">
        <v>184</v>
      </c>
      <c r="F1759" s="247">
        <v>0</v>
      </c>
    </row>
    <row r="1761" spans="1:28" ht="19.5" customHeight="1" x14ac:dyDescent="0.15">
      <c r="A1761" s="88" t="s">
        <v>387</v>
      </c>
      <c r="F1761" s="261" t="s">
        <v>504</v>
      </c>
    </row>
    <row r="1762" spans="1:28" ht="19.5" customHeight="1" thickBot="1" x14ac:dyDescent="0.2">
      <c r="A1762" s="369" t="s">
        <v>28</v>
      </c>
      <c r="B1762" s="371"/>
      <c r="C1762" s="371"/>
      <c r="D1762" s="371"/>
      <c r="E1762" s="371"/>
      <c r="F1762" s="371"/>
      <c r="G1762" s="371"/>
      <c r="H1762" s="371"/>
      <c r="I1762" s="371"/>
      <c r="J1762" s="371"/>
      <c r="K1762" s="371"/>
      <c r="L1762" s="371"/>
      <c r="M1762" s="371"/>
      <c r="N1762" s="371"/>
      <c r="O1762" s="371"/>
      <c r="P1762" s="371"/>
      <c r="Q1762" s="371"/>
      <c r="R1762" s="371"/>
      <c r="S1762" s="371"/>
      <c r="T1762" s="371"/>
      <c r="U1762" s="371"/>
      <c r="V1762" s="371"/>
      <c r="W1762" s="371"/>
      <c r="X1762" s="371"/>
      <c r="Y1762" s="371"/>
      <c r="Z1762" s="371"/>
      <c r="AA1762" s="371"/>
    </row>
    <row r="1763" spans="1:28" ht="19.5" customHeight="1" x14ac:dyDescent="0.15">
      <c r="A1763" s="185" t="s">
        <v>180</v>
      </c>
      <c r="B1763" s="186"/>
      <c r="C1763" s="186"/>
      <c r="D1763" s="186"/>
      <c r="E1763" s="186"/>
      <c r="F1763" s="90" t="s">
        <v>181</v>
      </c>
      <c r="G1763" s="91"/>
      <c r="H1763" s="91"/>
      <c r="I1763" s="91"/>
      <c r="J1763" s="91"/>
      <c r="K1763" s="91"/>
      <c r="L1763" s="91"/>
      <c r="M1763" s="91"/>
      <c r="N1763" s="91"/>
      <c r="O1763" s="91"/>
      <c r="P1763" s="91"/>
      <c r="Q1763" s="260"/>
      <c r="R1763" s="92"/>
      <c r="S1763" s="91"/>
      <c r="T1763" s="91"/>
      <c r="U1763" s="91"/>
      <c r="V1763" s="91"/>
      <c r="W1763" s="91"/>
      <c r="X1763" s="91"/>
      <c r="Y1763" s="91"/>
      <c r="Z1763" s="91"/>
      <c r="AA1763" s="259" t="s">
        <v>182</v>
      </c>
      <c r="AB1763" s="93"/>
    </row>
    <row r="1764" spans="1:28" ht="19.5" customHeight="1" x14ac:dyDescent="0.15">
      <c r="A1764" s="187" t="s">
        <v>183</v>
      </c>
      <c r="B1764" s="188"/>
      <c r="C1764" s="188"/>
      <c r="D1764" s="188"/>
      <c r="E1764" s="189" t="s">
        <v>184</v>
      </c>
      <c r="F1764" s="240">
        <v>6001.01</v>
      </c>
      <c r="G1764" s="256" t="s">
        <v>185</v>
      </c>
      <c r="H1764" s="256" t="s">
        <v>186</v>
      </c>
      <c r="I1764" s="256" t="s">
        <v>187</v>
      </c>
      <c r="J1764" s="256" t="s">
        <v>188</v>
      </c>
      <c r="K1764" s="256" t="s">
        <v>228</v>
      </c>
      <c r="L1764" s="256" t="s">
        <v>229</v>
      </c>
      <c r="M1764" s="256" t="s">
        <v>230</v>
      </c>
      <c r="N1764" s="256" t="s">
        <v>231</v>
      </c>
      <c r="O1764" s="256" t="s">
        <v>232</v>
      </c>
      <c r="P1764" s="256" t="s">
        <v>233</v>
      </c>
      <c r="Q1764" s="258" t="s">
        <v>234</v>
      </c>
      <c r="R1764" s="257" t="s">
        <v>235</v>
      </c>
      <c r="S1764" s="256" t="s">
        <v>236</v>
      </c>
      <c r="T1764" s="256" t="s">
        <v>237</v>
      </c>
      <c r="U1764" s="256" t="s">
        <v>238</v>
      </c>
      <c r="V1764" s="256" t="s">
        <v>239</v>
      </c>
      <c r="W1764" s="256" t="s">
        <v>42</v>
      </c>
      <c r="X1764" s="256" t="s">
        <v>147</v>
      </c>
      <c r="Y1764" s="256" t="s">
        <v>148</v>
      </c>
      <c r="Z1764" s="256" t="s">
        <v>149</v>
      </c>
      <c r="AA1764" s="253"/>
      <c r="AB1764" s="93"/>
    </row>
    <row r="1765" spans="1:28" ht="19.5" customHeight="1" x14ac:dyDescent="0.15">
      <c r="A1765" s="190"/>
      <c r="B1765" s="191"/>
      <c r="C1765" s="191"/>
      <c r="D1765" s="191"/>
      <c r="E1765" s="189" t="s">
        <v>150</v>
      </c>
      <c r="F1765" s="240">
        <v>1257.895</v>
      </c>
      <c r="G1765" s="254"/>
      <c r="H1765" s="254"/>
      <c r="I1765" s="254"/>
      <c r="J1765" s="254"/>
      <c r="K1765" s="254"/>
      <c r="L1765" s="254"/>
      <c r="M1765" s="254"/>
      <c r="N1765" s="254"/>
      <c r="O1765" s="254"/>
      <c r="P1765" s="254"/>
      <c r="Q1765" s="255"/>
      <c r="R1765" s="94"/>
      <c r="S1765" s="254"/>
      <c r="T1765" s="254"/>
      <c r="U1765" s="254"/>
      <c r="V1765" s="254"/>
      <c r="W1765" s="254"/>
      <c r="X1765" s="254"/>
      <c r="Y1765" s="254"/>
      <c r="Z1765" s="254"/>
      <c r="AA1765" s="253" t="s">
        <v>151</v>
      </c>
      <c r="AB1765" s="93"/>
    </row>
    <row r="1766" spans="1:28" ht="19.5" customHeight="1" x14ac:dyDescent="0.15">
      <c r="A1766" s="192"/>
      <c r="B1766" s="193" t="s">
        <v>152</v>
      </c>
      <c r="C1766" s="188"/>
      <c r="D1766" s="188"/>
      <c r="E1766" s="189" t="s">
        <v>184</v>
      </c>
      <c r="F1766" s="240">
        <v>5951.5</v>
      </c>
      <c r="G1766" s="240">
        <v>8.8800000000000008</v>
      </c>
      <c r="H1766" s="240">
        <v>28.54</v>
      </c>
      <c r="I1766" s="240">
        <v>54.6</v>
      </c>
      <c r="J1766" s="240">
        <v>77.55</v>
      </c>
      <c r="K1766" s="240">
        <v>112.22</v>
      </c>
      <c r="L1766" s="240">
        <v>75.260000000000005</v>
      </c>
      <c r="M1766" s="240">
        <v>105.63</v>
      </c>
      <c r="N1766" s="240">
        <v>237.49</v>
      </c>
      <c r="O1766" s="240">
        <v>253.62</v>
      </c>
      <c r="P1766" s="240">
        <v>389.21</v>
      </c>
      <c r="Q1766" s="240">
        <v>303.68</v>
      </c>
      <c r="R1766" s="240">
        <v>424.44</v>
      </c>
      <c r="S1766" s="240">
        <v>634.91</v>
      </c>
      <c r="T1766" s="240">
        <v>1034.57</v>
      </c>
      <c r="U1766" s="240">
        <v>1126.28</v>
      </c>
      <c r="V1766" s="240">
        <v>568.77</v>
      </c>
      <c r="W1766" s="240">
        <v>140.63999999999999</v>
      </c>
      <c r="X1766" s="240">
        <v>92.02</v>
      </c>
      <c r="Y1766" s="240">
        <v>104.03</v>
      </c>
      <c r="Z1766" s="240">
        <v>30.45</v>
      </c>
      <c r="AA1766" s="248">
        <v>148.71</v>
      </c>
      <c r="AB1766" s="93"/>
    </row>
    <row r="1767" spans="1:28" ht="19.5" customHeight="1" x14ac:dyDescent="0.15">
      <c r="A1767" s="194"/>
      <c r="B1767" s="195"/>
      <c r="C1767" s="191"/>
      <c r="D1767" s="191"/>
      <c r="E1767" s="189" t="s">
        <v>150</v>
      </c>
      <c r="F1767" s="240">
        <v>1257.895</v>
      </c>
      <c r="G1767" s="240">
        <v>0</v>
      </c>
      <c r="H1767" s="240">
        <v>4.8000000000000001E-2</v>
      </c>
      <c r="I1767" s="240">
        <v>0.98899999999999999</v>
      </c>
      <c r="J1767" s="240">
        <v>3.8879999999999999</v>
      </c>
      <c r="K1767" s="240">
        <v>7.6159999999999997</v>
      </c>
      <c r="L1767" s="240">
        <v>11.065</v>
      </c>
      <c r="M1767" s="240">
        <v>19.907</v>
      </c>
      <c r="N1767" s="240">
        <v>60.619</v>
      </c>
      <c r="O1767" s="240">
        <v>67.545000000000002</v>
      </c>
      <c r="P1767" s="240">
        <v>104.494</v>
      </c>
      <c r="Q1767" s="240">
        <v>83.584999999999994</v>
      </c>
      <c r="R1767" s="240">
        <v>100.839</v>
      </c>
      <c r="S1767" s="240">
        <v>128.881</v>
      </c>
      <c r="T1767" s="240">
        <v>203.126</v>
      </c>
      <c r="U1767" s="240">
        <v>213.15899999999999</v>
      </c>
      <c r="V1767" s="240">
        <v>120.979</v>
      </c>
      <c r="W1767" s="240">
        <v>36.625</v>
      </c>
      <c r="X1767" s="240">
        <v>22.173999999999999</v>
      </c>
      <c r="Y1767" s="240">
        <v>24.41</v>
      </c>
      <c r="Z1767" s="240">
        <v>10.119999999999999</v>
      </c>
      <c r="AA1767" s="248">
        <v>37.826000000000001</v>
      </c>
      <c r="AB1767" s="93"/>
    </row>
    <row r="1768" spans="1:28" ht="19.5" customHeight="1" x14ac:dyDescent="0.15">
      <c r="A1768" s="194"/>
      <c r="B1768" s="196"/>
      <c r="C1768" s="193" t="s">
        <v>152</v>
      </c>
      <c r="D1768" s="188"/>
      <c r="E1768" s="189" t="s">
        <v>184</v>
      </c>
      <c r="F1768" s="240">
        <v>2571.21</v>
      </c>
      <c r="G1768" s="240">
        <v>8.8800000000000008</v>
      </c>
      <c r="H1768" s="240">
        <v>24.2</v>
      </c>
      <c r="I1768" s="240">
        <v>38.71</v>
      </c>
      <c r="J1768" s="240">
        <v>61.76</v>
      </c>
      <c r="K1768" s="240">
        <v>67.62</v>
      </c>
      <c r="L1768" s="240">
        <v>47.05</v>
      </c>
      <c r="M1768" s="240">
        <v>86.88</v>
      </c>
      <c r="N1768" s="240">
        <v>209.55</v>
      </c>
      <c r="O1768" s="240">
        <v>214.35</v>
      </c>
      <c r="P1768" s="240">
        <v>343.57</v>
      </c>
      <c r="Q1768" s="240">
        <v>233.9</v>
      </c>
      <c r="R1768" s="240">
        <v>232.65</v>
      </c>
      <c r="S1768" s="240">
        <v>231</v>
      </c>
      <c r="T1768" s="240">
        <v>279.20999999999998</v>
      </c>
      <c r="U1768" s="240">
        <v>189.2</v>
      </c>
      <c r="V1768" s="240">
        <v>117.98</v>
      </c>
      <c r="W1768" s="240">
        <v>46.69</v>
      </c>
      <c r="X1768" s="240">
        <v>44.35</v>
      </c>
      <c r="Y1768" s="240">
        <v>55.44</v>
      </c>
      <c r="Z1768" s="240">
        <v>23</v>
      </c>
      <c r="AA1768" s="248">
        <v>15.22</v>
      </c>
      <c r="AB1768" s="93"/>
    </row>
    <row r="1769" spans="1:28" ht="19.5" customHeight="1" x14ac:dyDescent="0.15">
      <c r="A1769" s="194"/>
      <c r="B1769" s="197"/>
      <c r="C1769" s="197"/>
      <c r="D1769" s="191"/>
      <c r="E1769" s="189" t="s">
        <v>150</v>
      </c>
      <c r="F1769" s="240">
        <v>699.24800000000005</v>
      </c>
      <c r="G1769" s="240">
        <v>0</v>
      </c>
      <c r="H1769" s="240">
        <v>5.0000000000000001E-3</v>
      </c>
      <c r="I1769" s="240">
        <v>0.502</v>
      </c>
      <c r="J1769" s="240">
        <v>3.0950000000000002</v>
      </c>
      <c r="K1769" s="240">
        <v>4.3259999999999996</v>
      </c>
      <c r="L1769" s="240">
        <v>8.5139999999999993</v>
      </c>
      <c r="M1769" s="240">
        <v>17.927</v>
      </c>
      <c r="N1769" s="240">
        <v>57.500999999999998</v>
      </c>
      <c r="O1769" s="240">
        <v>62.689</v>
      </c>
      <c r="P1769" s="240">
        <v>98.212000000000003</v>
      </c>
      <c r="Q1769" s="240">
        <v>72.480999999999995</v>
      </c>
      <c r="R1769" s="240">
        <v>68.855000000000004</v>
      </c>
      <c r="S1769" s="240">
        <v>66.186000000000007</v>
      </c>
      <c r="T1769" s="240">
        <v>81.231999999999999</v>
      </c>
      <c r="U1769" s="240">
        <v>60.075000000000003</v>
      </c>
      <c r="V1769" s="240">
        <v>38.661999999999999</v>
      </c>
      <c r="W1769" s="240">
        <v>14.365</v>
      </c>
      <c r="X1769" s="240">
        <v>14.744999999999999</v>
      </c>
      <c r="Y1769" s="240">
        <v>16.686</v>
      </c>
      <c r="Z1769" s="240">
        <v>8.1829999999999998</v>
      </c>
      <c r="AA1769" s="248">
        <v>5.0069999999999997</v>
      </c>
      <c r="AB1769" s="93"/>
    </row>
    <row r="1770" spans="1:28" ht="19.5" customHeight="1" x14ac:dyDescent="0.15">
      <c r="A1770" s="194"/>
      <c r="B1770" s="198"/>
      <c r="C1770" s="189"/>
      <c r="D1770" s="189" t="s">
        <v>153</v>
      </c>
      <c r="E1770" s="189" t="s">
        <v>184</v>
      </c>
      <c r="F1770" s="240">
        <v>2516.9899999999998</v>
      </c>
      <c r="G1770" s="240">
        <v>8.8800000000000008</v>
      </c>
      <c r="H1770" s="240">
        <v>23.62</v>
      </c>
      <c r="I1770" s="240">
        <v>37.869999999999997</v>
      </c>
      <c r="J1770" s="240">
        <v>56.16</v>
      </c>
      <c r="K1770" s="240">
        <v>63.75</v>
      </c>
      <c r="L1770" s="240">
        <v>43.47</v>
      </c>
      <c r="M1770" s="240">
        <v>85.07</v>
      </c>
      <c r="N1770" s="240">
        <v>207.67</v>
      </c>
      <c r="O1770" s="240">
        <v>213.52</v>
      </c>
      <c r="P1770" s="240">
        <v>341.38</v>
      </c>
      <c r="Q1770" s="240">
        <v>233.19</v>
      </c>
      <c r="R1770" s="240">
        <v>230.3</v>
      </c>
      <c r="S1770" s="240">
        <v>225.35</v>
      </c>
      <c r="T1770" s="240">
        <v>265.55</v>
      </c>
      <c r="U1770" s="240">
        <v>185.18</v>
      </c>
      <c r="V1770" s="240">
        <v>111.33</v>
      </c>
      <c r="W1770" s="240">
        <v>46.69</v>
      </c>
      <c r="X1770" s="240">
        <v>44.35</v>
      </c>
      <c r="Y1770" s="240">
        <v>55.44</v>
      </c>
      <c r="Z1770" s="240">
        <v>23</v>
      </c>
      <c r="AA1770" s="248">
        <v>15.22</v>
      </c>
      <c r="AB1770" s="93"/>
    </row>
    <row r="1771" spans="1:28" ht="19.5" customHeight="1" x14ac:dyDescent="0.15">
      <c r="A1771" s="194"/>
      <c r="B1771" s="198" t="s">
        <v>154</v>
      </c>
      <c r="C1771" s="198"/>
      <c r="D1771" s="198"/>
      <c r="E1771" s="189" t="s">
        <v>150</v>
      </c>
      <c r="F1771" s="240">
        <v>693.69</v>
      </c>
      <c r="G1771" s="240">
        <v>0</v>
      </c>
      <c r="H1771" s="240">
        <v>0</v>
      </c>
      <c r="I1771" s="240">
        <v>0.48099999999999998</v>
      </c>
      <c r="J1771" s="240">
        <v>2.8109999999999999</v>
      </c>
      <c r="K1771" s="240">
        <v>4.1150000000000002</v>
      </c>
      <c r="L1771" s="240">
        <v>8.1690000000000005</v>
      </c>
      <c r="M1771" s="240">
        <v>17.745999999999999</v>
      </c>
      <c r="N1771" s="240">
        <v>57.113999999999997</v>
      </c>
      <c r="O1771" s="240">
        <v>62.481000000000002</v>
      </c>
      <c r="P1771" s="240">
        <v>97.858000000000004</v>
      </c>
      <c r="Q1771" s="240">
        <v>72.382000000000005</v>
      </c>
      <c r="R1771" s="240">
        <v>68.456000000000003</v>
      </c>
      <c r="S1771" s="240">
        <v>65.613</v>
      </c>
      <c r="T1771" s="240">
        <v>79.837999999999994</v>
      </c>
      <c r="U1771" s="240">
        <v>59.664000000000001</v>
      </c>
      <c r="V1771" s="240">
        <v>37.975999999999999</v>
      </c>
      <c r="W1771" s="240">
        <v>14.365</v>
      </c>
      <c r="X1771" s="240">
        <v>14.744999999999999</v>
      </c>
      <c r="Y1771" s="240">
        <v>16.686</v>
      </c>
      <c r="Z1771" s="240">
        <v>8.1829999999999998</v>
      </c>
      <c r="AA1771" s="248">
        <v>5.0069999999999997</v>
      </c>
      <c r="AB1771" s="93"/>
    </row>
    <row r="1772" spans="1:28" ht="19.5" customHeight="1" x14ac:dyDescent="0.15">
      <c r="A1772" s="194" t="s">
        <v>155</v>
      </c>
      <c r="B1772" s="198"/>
      <c r="C1772" s="198" t="s">
        <v>10</v>
      </c>
      <c r="D1772" s="189" t="s">
        <v>156</v>
      </c>
      <c r="E1772" s="189" t="s">
        <v>184</v>
      </c>
      <c r="F1772" s="240">
        <v>1341.93</v>
      </c>
      <c r="G1772" s="240">
        <v>1.1599999999999999</v>
      </c>
      <c r="H1772" s="240">
        <v>7.0000000000000007E-2</v>
      </c>
      <c r="I1772" s="240">
        <v>6.08</v>
      </c>
      <c r="J1772" s="240">
        <v>19.79</v>
      </c>
      <c r="K1772" s="240">
        <v>16.71</v>
      </c>
      <c r="L1772" s="240">
        <v>37.270000000000003</v>
      </c>
      <c r="M1772" s="240">
        <v>55.29</v>
      </c>
      <c r="N1772" s="240">
        <v>182.88</v>
      </c>
      <c r="O1772" s="240">
        <v>172.77</v>
      </c>
      <c r="P1772" s="240">
        <v>218.48</v>
      </c>
      <c r="Q1772" s="240">
        <v>143.82</v>
      </c>
      <c r="R1772" s="240">
        <v>103.74</v>
      </c>
      <c r="S1772" s="240">
        <v>78.13</v>
      </c>
      <c r="T1772" s="240">
        <v>90.06</v>
      </c>
      <c r="U1772" s="240">
        <v>78.48</v>
      </c>
      <c r="V1772" s="240">
        <v>60.86</v>
      </c>
      <c r="W1772" s="240">
        <v>15.1</v>
      </c>
      <c r="X1772" s="240">
        <v>21.56</v>
      </c>
      <c r="Y1772" s="240">
        <v>17.91</v>
      </c>
      <c r="Z1772" s="240">
        <v>14.67</v>
      </c>
      <c r="AA1772" s="248">
        <v>7.1</v>
      </c>
      <c r="AB1772" s="93"/>
    </row>
    <row r="1773" spans="1:28" ht="19.5" customHeight="1" x14ac:dyDescent="0.15">
      <c r="A1773" s="194"/>
      <c r="B1773" s="198"/>
      <c r="C1773" s="198"/>
      <c r="D1773" s="198"/>
      <c r="E1773" s="189" t="s">
        <v>150</v>
      </c>
      <c r="F1773" s="240">
        <v>453.29300000000001</v>
      </c>
      <c r="G1773" s="240">
        <v>0</v>
      </c>
      <c r="H1773" s="240">
        <v>0</v>
      </c>
      <c r="I1773" s="240">
        <v>0.42799999999999999</v>
      </c>
      <c r="J1773" s="240">
        <v>2.371</v>
      </c>
      <c r="K1773" s="240">
        <v>2.8420000000000001</v>
      </c>
      <c r="L1773" s="240">
        <v>7.7889999999999997</v>
      </c>
      <c r="M1773" s="240">
        <v>13.785</v>
      </c>
      <c r="N1773" s="240">
        <v>52.932000000000002</v>
      </c>
      <c r="O1773" s="240">
        <v>55.133000000000003</v>
      </c>
      <c r="P1773" s="240">
        <v>73.281000000000006</v>
      </c>
      <c r="Q1773" s="240">
        <v>52.658000000000001</v>
      </c>
      <c r="R1773" s="240">
        <v>39.055999999999997</v>
      </c>
      <c r="S1773" s="240">
        <v>29.861999999999998</v>
      </c>
      <c r="T1773" s="240">
        <v>35.509</v>
      </c>
      <c r="U1773" s="240">
        <v>31.783000000000001</v>
      </c>
      <c r="V1773" s="240">
        <v>24.923999999999999</v>
      </c>
      <c r="W1773" s="240">
        <v>6.2</v>
      </c>
      <c r="X1773" s="240">
        <v>8.8420000000000005</v>
      </c>
      <c r="Y1773" s="240">
        <v>6.9269999999999996</v>
      </c>
      <c r="Z1773" s="240">
        <v>6.0170000000000003</v>
      </c>
      <c r="AA1773" s="248">
        <v>2.9540000000000002</v>
      </c>
      <c r="AB1773" s="93"/>
    </row>
    <row r="1774" spans="1:28" ht="19.5" customHeight="1" x14ac:dyDescent="0.15">
      <c r="A1774" s="194"/>
      <c r="B1774" s="198"/>
      <c r="C1774" s="198"/>
      <c r="D1774" s="189" t="s">
        <v>157</v>
      </c>
      <c r="E1774" s="189" t="s">
        <v>184</v>
      </c>
      <c r="F1774" s="240">
        <v>408.52</v>
      </c>
      <c r="G1774" s="240">
        <v>0</v>
      </c>
      <c r="H1774" s="240">
        <v>0</v>
      </c>
      <c r="I1774" s="240">
        <v>1.07</v>
      </c>
      <c r="J1774" s="240">
        <v>0</v>
      </c>
      <c r="K1774" s="240">
        <v>0</v>
      </c>
      <c r="L1774" s="240">
        <v>0.57999999999999996</v>
      </c>
      <c r="M1774" s="240">
        <v>0</v>
      </c>
      <c r="N1774" s="240">
        <v>5.76</v>
      </c>
      <c r="O1774" s="240">
        <v>30.75</v>
      </c>
      <c r="P1774" s="240">
        <v>82.56</v>
      </c>
      <c r="Q1774" s="240">
        <v>42.67</v>
      </c>
      <c r="R1774" s="240">
        <v>83.86</v>
      </c>
      <c r="S1774" s="240">
        <v>56.68</v>
      </c>
      <c r="T1774" s="240">
        <v>44.5</v>
      </c>
      <c r="U1774" s="240">
        <v>24.64</v>
      </c>
      <c r="V1774" s="240">
        <v>21.96</v>
      </c>
      <c r="W1774" s="240">
        <v>1.82</v>
      </c>
      <c r="X1774" s="240">
        <v>8.07</v>
      </c>
      <c r="Y1774" s="240">
        <v>1.52</v>
      </c>
      <c r="Z1774" s="240">
        <v>2.08</v>
      </c>
      <c r="AA1774" s="248">
        <v>0</v>
      </c>
      <c r="AB1774" s="93"/>
    </row>
    <row r="1775" spans="1:28" ht="19.5" customHeight="1" x14ac:dyDescent="0.15">
      <c r="A1775" s="194"/>
      <c r="B1775" s="198"/>
      <c r="C1775" s="198"/>
      <c r="D1775" s="198"/>
      <c r="E1775" s="189" t="s">
        <v>150</v>
      </c>
      <c r="F1775" s="240">
        <v>90.64</v>
      </c>
      <c r="G1775" s="240">
        <v>0</v>
      </c>
      <c r="H1775" s="240">
        <v>0</v>
      </c>
      <c r="I1775" s="240">
        <v>5.2999999999999999E-2</v>
      </c>
      <c r="J1775" s="240">
        <v>0</v>
      </c>
      <c r="K1775" s="240">
        <v>0</v>
      </c>
      <c r="L1775" s="240">
        <v>6.9000000000000006E-2</v>
      </c>
      <c r="M1775" s="240">
        <v>0</v>
      </c>
      <c r="N1775" s="240">
        <v>0.92200000000000004</v>
      </c>
      <c r="O1775" s="240">
        <v>5.5339999999999998</v>
      </c>
      <c r="P1775" s="240">
        <v>16.433</v>
      </c>
      <c r="Q1775" s="240">
        <v>9.3740000000000006</v>
      </c>
      <c r="R1775" s="240">
        <v>19.291</v>
      </c>
      <c r="S1775" s="240">
        <v>13.292</v>
      </c>
      <c r="T1775" s="240">
        <v>10.99</v>
      </c>
      <c r="U1775" s="240">
        <v>5.8819999999999997</v>
      </c>
      <c r="V1775" s="240">
        <v>5.3129999999999997</v>
      </c>
      <c r="W1775" s="240">
        <v>0.46899999999999997</v>
      </c>
      <c r="X1775" s="240">
        <v>2.0819999999999999</v>
      </c>
      <c r="Y1775" s="240">
        <v>0.39500000000000002</v>
      </c>
      <c r="Z1775" s="240">
        <v>0.54100000000000004</v>
      </c>
      <c r="AA1775" s="248">
        <v>0</v>
      </c>
      <c r="AB1775" s="93"/>
    </row>
    <row r="1776" spans="1:28" ht="19.5" customHeight="1" x14ac:dyDescent="0.15">
      <c r="A1776" s="194"/>
      <c r="B1776" s="198" t="s">
        <v>158</v>
      </c>
      <c r="C1776" s="198" t="s">
        <v>159</v>
      </c>
      <c r="D1776" s="189" t="s">
        <v>160</v>
      </c>
      <c r="E1776" s="189" t="s">
        <v>184</v>
      </c>
      <c r="F1776" s="240">
        <v>525.62</v>
      </c>
      <c r="G1776" s="240">
        <v>0.89</v>
      </c>
      <c r="H1776" s="240">
        <v>0</v>
      </c>
      <c r="I1776" s="240">
        <v>0</v>
      </c>
      <c r="J1776" s="240">
        <v>0</v>
      </c>
      <c r="K1776" s="240">
        <v>0.7</v>
      </c>
      <c r="L1776" s="240">
        <v>1.1399999999999999</v>
      </c>
      <c r="M1776" s="240">
        <v>26.62</v>
      </c>
      <c r="N1776" s="240">
        <v>14.46</v>
      </c>
      <c r="O1776" s="240">
        <v>9.76</v>
      </c>
      <c r="P1776" s="240">
        <v>38.880000000000003</v>
      </c>
      <c r="Q1776" s="240">
        <v>43.82</v>
      </c>
      <c r="R1776" s="240">
        <v>31.82</v>
      </c>
      <c r="S1776" s="240">
        <v>68.45</v>
      </c>
      <c r="T1776" s="240">
        <v>115.69</v>
      </c>
      <c r="U1776" s="240">
        <v>62.61</v>
      </c>
      <c r="V1776" s="240">
        <v>20.36</v>
      </c>
      <c r="W1776" s="240">
        <v>26.36</v>
      </c>
      <c r="X1776" s="240">
        <v>14.66</v>
      </c>
      <c r="Y1776" s="240">
        <v>36.01</v>
      </c>
      <c r="Z1776" s="240">
        <v>6.25</v>
      </c>
      <c r="AA1776" s="248">
        <v>7.14</v>
      </c>
      <c r="AB1776" s="93"/>
    </row>
    <row r="1777" spans="1:28" ht="19.5" customHeight="1" x14ac:dyDescent="0.15">
      <c r="A1777" s="194"/>
      <c r="B1777" s="198"/>
      <c r="C1777" s="198"/>
      <c r="D1777" s="198"/>
      <c r="E1777" s="189" t="s">
        <v>150</v>
      </c>
      <c r="F1777" s="240">
        <v>123.06699999999999</v>
      </c>
      <c r="G1777" s="240">
        <v>0</v>
      </c>
      <c r="H1777" s="240">
        <v>0</v>
      </c>
      <c r="I1777" s="240">
        <v>0</v>
      </c>
      <c r="J1777" s="240">
        <v>0</v>
      </c>
      <c r="K1777" s="240">
        <v>7.0000000000000007E-2</v>
      </c>
      <c r="L1777" s="240">
        <v>0.13700000000000001</v>
      </c>
      <c r="M1777" s="240">
        <v>3.7269999999999999</v>
      </c>
      <c r="N1777" s="240">
        <v>2.3149999999999999</v>
      </c>
      <c r="O1777" s="240">
        <v>1.758</v>
      </c>
      <c r="P1777" s="240">
        <v>7.7759999999999998</v>
      </c>
      <c r="Q1777" s="240">
        <v>9.6430000000000007</v>
      </c>
      <c r="R1777" s="240">
        <v>7.2989999999999897</v>
      </c>
      <c r="S1777" s="240">
        <v>16.422999999999998</v>
      </c>
      <c r="T1777" s="240">
        <v>28.934999999999999</v>
      </c>
      <c r="U1777" s="240">
        <v>16.213000000000001</v>
      </c>
      <c r="V1777" s="240">
        <v>5.2930000000000001</v>
      </c>
      <c r="W1777" s="240">
        <v>6.8209999999999997</v>
      </c>
      <c r="X1777" s="240">
        <v>3.81</v>
      </c>
      <c r="Y1777" s="240">
        <v>9.3640000000000008</v>
      </c>
      <c r="Z1777" s="240">
        <v>1.625</v>
      </c>
      <c r="AA1777" s="248">
        <v>1.8580000000000001</v>
      </c>
      <c r="AB1777" s="93"/>
    </row>
    <row r="1778" spans="1:28" ht="19.5" customHeight="1" x14ac:dyDescent="0.15">
      <c r="A1778" s="194"/>
      <c r="B1778" s="198"/>
      <c r="C1778" s="198"/>
      <c r="D1778" s="189" t="s">
        <v>161</v>
      </c>
      <c r="E1778" s="189" t="s">
        <v>184</v>
      </c>
      <c r="F1778" s="240">
        <v>153.37</v>
      </c>
      <c r="G1778" s="240">
        <v>4.43</v>
      </c>
      <c r="H1778" s="240">
        <v>23.55</v>
      </c>
      <c r="I1778" s="240">
        <v>30.72</v>
      </c>
      <c r="J1778" s="240">
        <v>36.159999999999997</v>
      </c>
      <c r="K1778" s="240">
        <v>45.95</v>
      </c>
      <c r="L1778" s="240">
        <v>4.4800000000000004</v>
      </c>
      <c r="M1778" s="240">
        <v>2.17</v>
      </c>
      <c r="N1778" s="240">
        <v>0</v>
      </c>
      <c r="O1778" s="240">
        <v>0</v>
      </c>
      <c r="P1778" s="240">
        <v>0</v>
      </c>
      <c r="Q1778" s="240">
        <v>0.03</v>
      </c>
      <c r="R1778" s="240">
        <v>1.44</v>
      </c>
      <c r="S1778" s="240">
        <v>1.2</v>
      </c>
      <c r="T1778" s="240">
        <v>0</v>
      </c>
      <c r="U1778" s="240">
        <v>0.5</v>
      </c>
      <c r="V1778" s="240">
        <v>0</v>
      </c>
      <c r="W1778" s="240">
        <v>1.7</v>
      </c>
      <c r="X1778" s="240">
        <v>0.06</v>
      </c>
      <c r="Y1778" s="240">
        <v>0</v>
      </c>
      <c r="Z1778" s="240">
        <v>0</v>
      </c>
      <c r="AA1778" s="248">
        <v>0.98</v>
      </c>
      <c r="AB1778" s="93"/>
    </row>
    <row r="1779" spans="1:28" ht="19.5" customHeight="1" x14ac:dyDescent="0.15">
      <c r="A1779" s="194"/>
      <c r="B1779" s="198"/>
      <c r="C1779" s="198"/>
      <c r="D1779" s="198"/>
      <c r="E1779" s="189" t="s">
        <v>150</v>
      </c>
      <c r="F1779" s="240">
        <v>3.2029999999999998</v>
      </c>
      <c r="G1779" s="240">
        <v>0</v>
      </c>
      <c r="H1779" s="240">
        <v>0</v>
      </c>
      <c r="I1779" s="240">
        <v>0</v>
      </c>
      <c r="J1779" s="240">
        <v>0.439</v>
      </c>
      <c r="K1779" s="240">
        <v>1.1930000000000001</v>
      </c>
      <c r="L1779" s="240">
        <v>0.17399999999999999</v>
      </c>
      <c r="M1779" s="240">
        <v>0.126</v>
      </c>
      <c r="N1779" s="240">
        <v>0</v>
      </c>
      <c r="O1779" s="240">
        <v>0</v>
      </c>
      <c r="P1779" s="240">
        <v>0</v>
      </c>
      <c r="Q1779" s="240">
        <v>3.0000000000000001E-3</v>
      </c>
      <c r="R1779" s="240">
        <v>0.27700000000000002</v>
      </c>
      <c r="S1779" s="240">
        <v>0.19</v>
      </c>
      <c r="T1779" s="240">
        <v>0</v>
      </c>
      <c r="U1779" s="240">
        <v>0.10199999999999999</v>
      </c>
      <c r="V1779" s="240">
        <v>0</v>
      </c>
      <c r="W1779" s="240">
        <v>0.49299999999999999</v>
      </c>
      <c r="X1779" s="240">
        <v>1.0999999999999999E-2</v>
      </c>
      <c r="Y1779" s="240">
        <v>0</v>
      </c>
      <c r="Z1779" s="240">
        <v>0</v>
      </c>
      <c r="AA1779" s="248">
        <v>0.19500000000000001</v>
      </c>
      <c r="AB1779" s="93"/>
    </row>
    <row r="1780" spans="1:28" ht="19.5" customHeight="1" x14ac:dyDescent="0.15">
      <c r="A1780" s="194"/>
      <c r="B1780" s="198"/>
      <c r="C1780" s="198" t="s">
        <v>162</v>
      </c>
      <c r="D1780" s="189" t="s">
        <v>163</v>
      </c>
      <c r="E1780" s="189" t="s">
        <v>184</v>
      </c>
      <c r="F1780" s="240">
        <v>85.98</v>
      </c>
      <c r="G1780" s="240">
        <v>2.4</v>
      </c>
      <c r="H1780" s="240">
        <v>0</v>
      </c>
      <c r="I1780" s="240">
        <v>0</v>
      </c>
      <c r="J1780" s="240">
        <v>0</v>
      </c>
      <c r="K1780" s="240">
        <v>0</v>
      </c>
      <c r="L1780" s="240">
        <v>0</v>
      </c>
      <c r="M1780" s="240">
        <v>0.38</v>
      </c>
      <c r="N1780" s="240">
        <v>4.57</v>
      </c>
      <c r="O1780" s="240">
        <v>0.24</v>
      </c>
      <c r="P1780" s="240">
        <v>1.46</v>
      </c>
      <c r="Q1780" s="240">
        <v>2.4900000000000002</v>
      </c>
      <c r="R1780" s="240">
        <v>9.44</v>
      </c>
      <c r="S1780" s="240">
        <v>20.89</v>
      </c>
      <c r="T1780" s="240">
        <v>15.3</v>
      </c>
      <c r="U1780" s="240">
        <v>18.95</v>
      </c>
      <c r="V1780" s="240">
        <v>8.15</v>
      </c>
      <c r="W1780" s="240">
        <v>1.71</v>
      </c>
      <c r="X1780" s="240">
        <v>0</v>
      </c>
      <c r="Y1780" s="240">
        <v>0</v>
      </c>
      <c r="Z1780" s="240">
        <v>0</v>
      </c>
      <c r="AA1780" s="248">
        <v>0</v>
      </c>
      <c r="AB1780" s="93"/>
    </row>
    <row r="1781" spans="1:28" ht="19.5" customHeight="1" x14ac:dyDescent="0.15">
      <c r="A1781" s="194"/>
      <c r="B1781" s="198" t="s">
        <v>20</v>
      </c>
      <c r="C1781" s="198"/>
      <c r="D1781" s="198"/>
      <c r="E1781" s="189" t="s">
        <v>150</v>
      </c>
      <c r="F1781" s="240">
        <v>23.38</v>
      </c>
      <c r="G1781" s="240">
        <v>0</v>
      </c>
      <c r="H1781" s="240">
        <v>0</v>
      </c>
      <c r="I1781" s="240">
        <v>0</v>
      </c>
      <c r="J1781" s="240">
        <v>0</v>
      </c>
      <c r="K1781" s="240">
        <v>0</v>
      </c>
      <c r="L1781" s="240">
        <v>0</v>
      </c>
      <c r="M1781" s="240">
        <v>7.0000000000000007E-2</v>
      </c>
      <c r="N1781" s="240">
        <v>0.94499999999999995</v>
      </c>
      <c r="O1781" s="240">
        <v>5.6000000000000001E-2</v>
      </c>
      <c r="P1781" s="240">
        <v>0.36799999999999999</v>
      </c>
      <c r="Q1781" s="240">
        <v>0.64600000000000002</v>
      </c>
      <c r="R1781" s="240">
        <v>2.5329999999999999</v>
      </c>
      <c r="S1781" s="240">
        <v>5.8460000000000001</v>
      </c>
      <c r="T1781" s="240">
        <v>4.4039999999999999</v>
      </c>
      <c r="U1781" s="240">
        <v>5.6840000000000002</v>
      </c>
      <c r="V1781" s="240">
        <v>2.4460000000000002</v>
      </c>
      <c r="W1781" s="240">
        <v>0.38200000000000001</v>
      </c>
      <c r="X1781" s="240">
        <v>0</v>
      </c>
      <c r="Y1781" s="240">
        <v>0</v>
      </c>
      <c r="Z1781" s="240">
        <v>0</v>
      </c>
      <c r="AA1781" s="248">
        <v>0</v>
      </c>
      <c r="AB1781" s="93"/>
    </row>
    <row r="1782" spans="1:28" ht="19.5" customHeight="1" x14ac:dyDescent="0.15">
      <c r="A1782" s="194"/>
      <c r="B1782" s="198"/>
      <c r="C1782" s="198"/>
      <c r="D1782" s="189" t="s">
        <v>164</v>
      </c>
      <c r="E1782" s="189" t="s">
        <v>184</v>
      </c>
      <c r="F1782" s="240">
        <v>1.57</v>
      </c>
      <c r="G1782" s="240">
        <v>0</v>
      </c>
      <c r="H1782" s="240">
        <v>0</v>
      </c>
      <c r="I1782" s="240">
        <v>0</v>
      </c>
      <c r="J1782" s="240">
        <v>0.21</v>
      </c>
      <c r="K1782" s="240">
        <v>0.39</v>
      </c>
      <c r="L1782" s="240">
        <v>0</v>
      </c>
      <c r="M1782" s="240">
        <v>0.61</v>
      </c>
      <c r="N1782" s="240">
        <v>0</v>
      </c>
      <c r="O1782" s="240">
        <v>0</v>
      </c>
      <c r="P1782" s="240">
        <v>0</v>
      </c>
      <c r="Q1782" s="240">
        <v>0.36</v>
      </c>
      <c r="R1782" s="240">
        <v>0</v>
      </c>
      <c r="S1782" s="240">
        <v>0</v>
      </c>
      <c r="T1782" s="240">
        <v>0</v>
      </c>
      <c r="U1782" s="240">
        <v>0</v>
      </c>
      <c r="V1782" s="240">
        <v>0</v>
      </c>
      <c r="W1782" s="240">
        <v>0</v>
      </c>
      <c r="X1782" s="240">
        <v>0</v>
      </c>
      <c r="Y1782" s="240">
        <v>0</v>
      </c>
      <c r="Z1782" s="240">
        <v>0</v>
      </c>
      <c r="AA1782" s="248">
        <v>0</v>
      </c>
      <c r="AB1782" s="93"/>
    </row>
    <row r="1783" spans="1:28" ht="19.5" customHeight="1" x14ac:dyDescent="0.15">
      <c r="A1783" s="194" t="s">
        <v>227</v>
      </c>
      <c r="B1783" s="198"/>
      <c r="C1783" s="198"/>
      <c r="D1783" s="198"/>
      <c r="E1783" s="189" t="s">
        <v>150</v>
      </c>
      <c r="F1783" s="240">
        <v>0.107</v>
      </c>
      <c r="G1783" s="240">
        <v>0</v>
      </c>
      <c r="H1783" s="240">
        <v>0</v>
      </c>
      <c r="I1783" s="240">
        <v>0</v>
      </c>
      <c r="J1783" s="240">
        <v>1E-3</v>
      </c>
      <c r="K1783" s="240">
        <v>0.01</v>
      </c>
      <c r="L1783" s="240">
        <v>0</v>
      </c>
      <c r="M1783" s="240">
        <v>3.7999999999999999E-2</v>
      </c>
      <c r="N1783" s="240">
        <v>0</v>
      </c>
      <c r="O1783" s="240">
        <v>0</v>
      </c>
      <c r="P1783" s="240">
        <v>0</v>
      </c>
      <c r="Q1783" s="240">
        <v>5.8000000000000003E-2</v>
      </c>
      <c r="R1783" s="240">
        <v>0</v>
      </c>
      <c r="S1783" s="240">
        <v>0</v>
      </c>
      <c r="T1783" s="240">
        <v>0</v>
      </c>
      <c r="U1783" s="240">
        <v>0</v>
      </c>
      <c r="V1783" s="240">
        <v>0</v>
      </c>
      <c r="W1783" s="240">
        <v>0</v>
      </c>
      <c r="X1783" s="240">
        <v>0</v>
      </c>
      <c r="Y1783" s="240">
        <v>0</v>
      </c>
      <c r="Z1783" s="240">
        <v>0</v>
      </c>
      <c r="AA1783" s="248">
        <v>0</v>
      </c>
      <c r="AB1783" s="93"/>
    </row>
    <row r="1784" spans="1:28" ht="19.5" customHeight="1" x14ac:dyDescent="0.15">
      <c r="A1784" s="194"/>
      <c r="B1784" s="197"/>
      <c r="C1784" s="193" t="s">
        <v>165</v>
      </c>
      <c r="D1784" s="188"/>
      <c r="E1784" s="189" t="s">
        <v>184</v>
      </c>
      <c r="F1784" s="240">
        <v>54.22</v>
      </c>
      <c r="G1784" s="240">
        <v>0</v>
      </c>
      <c r="H1784" s="240">
        <v>0.57999999999999996</v>
      </c>
      <c r="I1784" s="240">
        <v>0.84</v>
      </c>
      <c r="J1784" s="240">
        <v>5.6</v>
      </c>
      <c r="K1784" s="240">
        <v>3.87</v>
      </c>
      <c r="L1784" s="240">
        <v>3.58</v>
      </c>
      <c r="M1784" s="240">
        <v>1.81</v>
      </c>
      <c r="N1784" s="240">
        <v>1.88</v>
      </c>
      <c r="O1784" s="240">
        <v>0.83</v>
      </c>
      <c r="P1784" s="240">
        <v>2.19</v>
      </c>
      <c r="Q1784" s="240">
        <v>0.71</v>
      </c>
      <c r="R1784" s="240">
        <v>2.35</v>
      </c>
      <c r="S1784" s="240">
        <v>5.65</v>
      </c>
      <c r="T1784" s="240">
        <v>13.66</v>
      </c>
      <c r="U1784" s="240">
        <v>4.0199999999999996</v>
      </c>
      <c r="V1784" s="240">
        <v>6.65</v>
      </c>
      <c r="W1784" s="240">
        <v>0</v>
      </c>
      <c r="X1784" s="240">
        <v>0</v>
      </c>
      <c r="Y1784" s="240">
        <v>0</v>
      </c>
      <c r="Z1784" s="240">
        <v>0</v>
      </c>
      <c r="AA1784" s="248">
        <v>0</v>
      </c>
      <c r="AB1784" s="93"/>
    </row>
    <row r="1785" spans="1:28" ht="19.5" customHeight="1" x14ac:dyDescent="0.15">
      <c r="A1785" s="194"/>
      <c r="B1785" s="197"/>
      <c r="C1785" s="197"/>
      <c r="D1785" s="191"/>
      <c r="E1785" s="189" t="s">
        <v>150</v>
      </c>
      <c r="F1785" s="240">
        <v>5.5579999999999998</v>
      </c>
      <c r="G1785" s="240">
        <v>0</v>
      </c>
      <c r="H1785" s="240">
        <v>5.0000000000000001E-3</v>
      </c>
      <c r="I1785" s="240">
        <v>2.1000000000000001E-2</v>
      </c>
      <c r="J1785" s="240">
        <v>0.28399999999999997</v>
      </c>
      <c r="K1785" s="240">
        <v>0.21099999999999999</v>
      </c>
      <c r="L1785" s="240">
        <v>0.34499999999999997</v>
      </c>
      <c r="M1785" s="240">
        <v>0.18099999999999999</v>
      </c>
      <c r="N1785" s="240">
        <v>0.38700000000000001</v>
      </c>
      <c r="O1785" s="240">
        <v>0.20799999999999999</v>
      </c>
      <c r="P1785" s="240">
        <v>0.35399999999999998</v>
      </c>
      <c r="Q1785" s="240">
        <v>9.9000000000000005E-2</v>
      </c>
      <c r="R1785" s="240">
        <v>0.39900000000000002</v>
      </c>
      <c r="S1785" s="240">
        <v>0.57299999999999995</v>
      </c>
      <c r="T1785" s="240">
        <v>1.3939999999999999</v>
      </c>
      <c r="U1785" s="240">
        <v>0.41099999999999998</v>
      </c>
      <c r="V1785" s="240">
        <v>0.68600000000000005</v>
      </c>
      <c r="W1785" s="240">
        <v>0</v>
      </c>
      <c r="X1785" s="240">
        <v>0</v>
      </c>
      <c r="Y1785" s="240">
        <v>0</v>
      </c>
      <c r="Z1785" s="240">
        <v>0</v>
      </c>
      <c r="AA1785" s="248">
        <v>0</v>
      </c>
      <c r="AB1785" s="93"/>
    </row>
    <row r="1786" spans="1:28" ht="19.5" customHeight="1" x14ac:dyDescent="0.15">
      <c r="A1786" s="194"/>
      <c r="B1786" s="196"/>
      <c r="C1786" s="193" t="s">
        <v>152</v>
      </c>
      <c r="D1786" s="188"/>
      <c r="E1786" s="189" t="s">
        <v>184</v>
      </c>
      <c r="F1786" s="240">
        <v>3380.29</v>
      </c>
      <c r="G1786" s="240">
        <v>0</v>
      </c>
      <c r="H1786" s="240">
        <v>4.34</v>
      </c>
      <c r="I1786" s="240">
        <v>15.89</v>
      </c>
      <c r="J1786" s="240">
        <v>15.79</v>
      </c>
      <c r="K1786" s="240">
        <v>44.6</v>
      </c>
      <c r="L1786" s="240">
        <v>28.21</v>
      </c>
      <c r="M1786" s="240">
        <v>18.75</v>
      </c>
      <c r="N1786" s="240">
        <v>27.94</v>
      </c>
      <c r="O1786" s="240">
        <v>39.270000000000003</v>
      </c>
      <c r="P1786" s="240">
        <v>45.64</v>
      </c>
      <c r="Q1786" s="240">
        <v>69.78</v>
      </c>
      <c r="R1786" s="240">
        <v>191.79</v>
      </c>
      <c r="S1786" s="240">
        <v>403.91</v>
      </c>
      <c r="T1786" s="240">
        <v>755.36</v>
      </c>
      <c r="U1786" s="240">
        <v>937.08</v>
      </c>
      <c r="V1786" s="240">
        <v>450.79</v>
      </c>
      <c r="W1786" s="240">
        <v>93.95</v>
      </c>
      <c r="X1786" s="240">
        <v>47.67</v>
      </c>
      <c r="Y1786" s="240">
        <v>48.59</v>
      </c>
      <c r="Z1786" s="240">
        <v>7.45</v>
      </c>
      <c r="AA1786" s="248">
        <v>133.49</v>
      </c>
      <c r="AB1786" s="93"/>
    </row>
    <row r="1787" spans="1:28" ht="19.5" customHeight="1" x14ac:dyDescent="0.15">
      <c r="A1787" s="194"/>
      <c r="B1787" s="197"/>
      <c r="C1787" s="197"/>
      <c r="D1787" s="191"/>
      <c r="E1787" s="189" t="s">
        <v>150</v>
      </c>
      <c r="F1787" s="240">
        <v>558.64700000000005</v>
      </c>
      <c r="G1787" s="240">
        <v>0</v>
      </c>
      <c r="H1787" s="240">
        <v>4.2999999999999997E-2</v>
      </c>
      <c r="I1787" s="240">
        <v>0.48699999999999999</v>
      </c>
      <c r="J1787" s="240">
        <v>0.79300000000000004</v>
      </c>
      <c r="K1787" s="240">
        <v>3.29</v>
      </c>
      <c r="L1787" s="240">
        <v>2.5510000000000002</v>
      </c>
      <c r="M1787" s="240">
        <v>1.98</v>
      </c>
      <c r="N1787" s="240">
        <v>3.1179999999999999</v>
      </c>
      <c r="O1787" s="240">
        <v>4.8559999999999999</v>
      </c>
      <c r="P1787" s="240">
        <v>6.282</v>
      </c>
      <c r="Q1787" s="240">
        <v>11.103999999999999</v>
      </c>
      <c r="R1787" s="240">
        <v>31.984000000000002</v>
      </c>
      <c r="S1787" s="240">
        <v>62.695</v>
      </c>
      <c r="T1787" s="240">
        <v>121.89400000000001</v>
      </c>
      <c r="U1787" s="240">
        <v>153.084</v>
      </c>
      <c r="V1787" s="240">
        <v>82.316999999999894</v>
      </c>
      <c r="W1787" s="240">
        <v>22.26</v>
      </c>
      <c r="X1787" s="240">
        <v>7.4290000000000003</v>
      </c>
      <c r="Y1787" s="240">
        <v>7.7240000000000002</v>
      </c>
      <c r="Z1787" s="240">
        <v>1.9370000000000001</v>
      </c>
      <c r="AA1787" s="248">
        <v>32.819000000000003</v>
      </c>
      <c r="AB1787" s="93"/>
    </row>
    <row r="1788" spans="1:28" ht="19.5" customHeight="1" x14ac:dyDescent="0.15">
      <c r="A1788" s="194"/>
      <c r="B1788" s="198" t="s">
        <v>94</v>
      </c>
      <c r="C1788" s="189"/>
      <c r="D1788" s="189" t="s">
        <v>153</v>
      </c>
      <c r="E1788" s="189" t="s">
        <v>184</v>
      </c>
      <c r="F1788" s="240">
        <v>734.33</v>
      </c>
      <c r="G1788" s="240">
        <v>0</v>
      </c>
      <c r="H1788" s="240">
        <v>0</v>
      </c>
      <c r="I1788" s="240">
        <v>3.33</v>
      </c>
      <c r="J1788" s="240">
        <v>0</v>
      </c>
      <c r="K1788" s="240">
        <v>6.55</v>
      </c>
      <c r="L1788" s="240">
        <v>0.39</v>
      </c>
      <c r="M1788" s="240">
        <v>2.66</v>
      </c>
      <c r="N1788" s="240">
        <v>0.7</v>
      </c>
      <c r="O1788" s="240">
        <v>3.74</v>
      </c>
      <c r="P1788" s="240">
        <v>6.36</v>
      </c>
      <c r="Q1788" s="240">
        <v>16.739999999999998</v>
      </c>
      <c r="R1788" s="240">
        <v>49.29</v>
      </c>
      <c r="S1788" s="240">
        <v>49.22</v>
      </c>
      <c r="T1788" s="240">
        <v>110.84</v>
      </c>
      <c r="U1788" s="240">
        <v>139.27000000000001</v>
      </c>
      <c r="V1788" s="240">
        <v>147.47999999999999</v>
      </c>
      <c r="W1788" s="240">
        <v>74.900000000000006</v>
      </c>
      <c r="X1788" s="240">
        <v>3.75</v>
      </c>
      <c r="Y1788" s="240">
        <v>5.0199999999999996</v>
      </c>
      <c r="Z1788" s="240">
        <v>7.45</v>
      </c>
      <c r="AA1788" s="252">
        <v>106.64</v>
      </c>
      <c r="AB1788" s="93"/>
    </row>
    <row r="1789" spans="1:28" ht="19.5" customHeight="1" x14ac:dyDescent="0.15">
      <c r="A1789" s="194"/>
      <c r="B1789" s="198"/>
      <c r="C1789" s="198" t="s">
        <v>10</v>
      </c>
      <c r="D1789" s="198"/>
      <c r="E1789" s="189" t="s">
        <v>150</v>
      </c>
      <c r="F1789" s="240">
        <v>184.70599999999999</v>
      </c>
      <c r="G1789" s="240">
        <v>0</v>
      </c>
      <c r="H1789" s="240">
        <v>0</v>
      </c>
      <c r="I1789" s="240">
        <v>0.17</v>
      </c>
      <c r="J1789" s="240">
        <v>0</v>
      </c>
      <c r="K1789" s="240">
        <v>0.65500000000000003</v>
      </c>
      <c r="L1789" s="240">
        <v>4.7E-2</v>
      </c>
      <c r="M1789" s="240">
        <v>0.371</v>
      </c>
      <c r="N1789" s="240">
        <v>0.112</v>
      </c>
      <c r="O1789" s="240">
        <v>0.59199999999999997</v>
      </c>
      <c r="P1789" s="240">
        <v>1.1990000000000001</v>
      </c>
      <c r="Q1789" s="240">
        <v>3.6819999999999999</v>
      </c>
      <c r="R1789" s="240">
        <v>11.34</v>
      </c>
      <c r="S1789" s="240">
        <v>11.756</v>
      </c>
      <c r="T1789" s="240">
        <v>27.812000000000001</v>
      </c>
      <c r="U1789" s="240">
        <v>36.170999999999999</v>
      </c>
      <c r="V1789" s="240">
        <v>38.232999999999997</v>
      </c>
      <c r="W1789" s="240">
        <v>19.463000000000001</v>
      </c>
      <c r="X1789" s="240">
        <v>0.97199999999999998</v>
      </c>
      <c r="Y1789" s="240">
        <v>1.32</v>
      </c>
      <c r="Z1789" s="240">
        <v>1.9370000000000001</v>
      </c>
      <c r="AA1789" s="248">
        <v>28.873999999999999</v>
      </c>
      <c r="AB1789" s="93"/>
    </row>
    <row r="1790" spans="1:28" ht="19.5" customHeight="1" x14ac:dyDescent="0.15">
      <c r="A1790" s="194"/>
      <c r="B1790" s="198"/>
      <c r="C1790" s="198"/>
      <c r="D1790" s="189" t="s">
        <v>157</v>
      </c>
      <c r="E1790" s="189" t="s">
        <v>184</v>
      </c>
      <c r="F1790" s="240">
        <v>501.15</v>
      </c>
      <c r="G1790" s="240">
        <v>0</v>
      </c>
      <c r="H1790" s="240">
        <v>0</v>
      </c>
      <c r="I1790" s="240">
        <v>0</v>
      </c>
      <c r="J1790" s="240">
        <v>0</v>
      </c>
      <c r="K1790" s="240">
        <v>6.55</v>
      </c>
      <c r="L1790" s="240">
        <v>0</v>
      </c>
      <c r="M1790" s="240">
        <v>0</v>
      </c>
      <c r="N1790" s="240">
        <v>0</v>
      </c>
      <c r="O1790" s="240">
        <v>1.59</v>
      </c>
      <c r="P1790" s="240">
        <v>4.07</v>
      </c>
      <c r="Q1790" s="240">
        <v>14.51</v>
      </c>
      <c r="R1790" s="240">
        <v>43.74</v>
      </c>
      <c r="S1790" s="240">
        <v>36.06</v>
      </c>
      <c r="T1790" s="240">
        <v>68.77</v>
      </c>
      <c r="U1790" s="240">
        <v>117.29</v>
      </c>
      <c r="V1790" s="240">
        <v>131.05000000000001</v>
      </c>
      <c r="W1790" s="240">
        <v>61.83</v>
      </c>
      <c r="X1790" s="240">
        <v>2.0299999999999998</v>
      </c>
      <c r="Y1790" s="240">
        <v>3.95</v>
      </c>
      <c r="Z1790" s="240">
        <v>7.45</v>
      </c>
      <c r="AA1790" s="248">
        <v>2.2599999999999998</v>
      </c>
      <c r="AB1790" s="93"/>
    </row>
    <row r="1791" spans="1:28" ht="19.5" customHeight="1" x14ac:dyDescent="0.15">
      <c r="A1791" s="194"/>
      <c r="B1791" s="198"/>
      <c r="C1791" s="198"/>
      <c r="D1791" s="198"/>
      <c r="E1791" s="189" t="s">
        <v>150</v>
      </c>
      <c r="F1791" s="240">
        <v>125.313</v>
      </c>
      <c r="G1791" s="240">
        <v>0</v>
      </c>
      <c r="H1791" s="240">
        <v>0</v>
      </c>
      <c r="I1791" s="240">
        <v>0</v>
      </c>
      <c r="J1791" s="240">
        <v>0</v>
      </c>
      <c r="K1791" s="240">
        <v>0.65500000000000003</v>
      </c>
      <c r="L1791" s="240">
        <v>0</v>
      </c>
      <c r="M1791" s="240">
        <v>0</v>
      </c>
      <c r="N1791" s="240">
        <v>0</v>
      </c>
      <c r="O1791" s="240">
        <v>0.28599999999999998</v>
      </c>
      <c r="P1791" s="240">
        <v>0.81399999999999995</v>
      </c>
      <c r="Q1791" s="240">
        <v>3.1920000000000002</v>
      </c>
      <c r="R1791" s="240">
        <v>10.061999999999999</v>
      </c>
      <c r="S1791" s="240">
        <v>8.5990000000000002</v>
      </c>
      <c r="T1791" s="240">
        <v>17.143000000000001</v>
      </c>
      <c r="U1791" s="240">
        <v>30.457000000000001</v>
      </c>
      <c r="V1791" s="240">
        <v>33.962000000000003</v>
      </c>
      <c r="W1791" s="240">
        <v>16.065999999999999</v>
      </c>
      <c r="X1791" s="240">
        <v>0.52600000000000002</v>
      </c>
      <c r="Y1791" s="240">
        <v>1.0269999999999999</v>
      </c>
      <c r="Z1791" s="240">
        <v>1.9370000000000001</v>
      </c>
      <c r="AA1791" s="248">
        <v>0.58699999999999997</v>
      </c>
      <c r="AB1791" s="93"/>
    </row>
    <row r="1792" spans="1:28" ht="19.5" customHeight="1" x14ac:dyDescent="0.15">
      <c r="A1792" s="194"/>
      <c r="B1792" s="198" t="s">
        <v>65</v>
      </c>
      <c r="C1792" s="198" t="s">
        <v>159</v>
      </c>
      <c r="D1792" s="189" t="s">
        <v>160</v>
      </c>
      <c r="E1792" s="189" t="s">
        <v>184</v>
      </c>
      <c r="F1792" s="240">
        <v>119.16</v>
      </c>
      <c r="G1792" s="240">
        <v>0</v>
      </c>
      <c r="H1792" s="240">
        <v>0</v>
      </c>
      <c r="I1792" s="240">
        <v>3.33</v>
      </c>
      <c r="J1792" s="240">
        <v>0</v>
      </c>
      <c r="K1792" s="240">
        <v>0</v>
      </c>
      <c r="L1792" s="240">
        <v>0.39</v>
      </c>
      <c r="M1792" s="240">
        <v>2.66</v>
      </c>
      <c r="N1792" s="240">
        <v>0.7</v>
      </c>
      <c r="O1792" s="240">
        <v>1.0900000000000001</v>
      </c>
      <c r="P1792" s="240">
        <v>1.61</v>
      </c>
      <c r="Q1792" s="240">
        <v>2.23</v>
      </c>
      <c r="R1792" s="240">
        <v>5.55</v>
      </c>
      <c r="S1792" s="240">
        <v>13.16</v>
      </c>
      <c r="T1792" s="240">
        <v>28.75</v>
      </c>
      <c r="U1792" s="240">
        <v>21.98</v>
      </c>
      <c r="V1792" s="240">
        <v>16.43</v>
      </c>
      <c r="W1792" s="240">
        <v>13.07</v>
      </c>
      <c r="X1792" s="240">
        <v>1.72</v>
      </c>
      <c r="Y1792" s="240">
        <v>0.42</v>
      </c>
      <c r="Z1792" s="240">
        <v>0</v>
      </c>
      <c r="AA1792" s="248">
        <v>6.07</v>
      </c>
      <c r="AB1792" s="93"/>
    </row>
    <row r="1793" spans="1:28" ht="19.5" customHeight="1" x14ac:dyDescent="0.15">
      <c r="A1793" s="194"/>
      <c r="B1793" s="198"/>
      <c r="C1793" s="198"/>
      <c r="D1793" s="198"/>
      <c r="E1793" s="189" t="s">
        <v>150</v>
      </c>
      <c r="F1793" s="240">
        <v>28.864999999999998</v>
      </c>
      <c r="G1793" s="240">
        <v>0</v>
      </c>
      <c r="H1793" s="240">
        <v>0</v>
      </c>
      <c r="I1793" s="240">
        <v>0.17</v>
      </c>
      <c r="J1793" s="240">
        <v>0</v>
      </c>
      <c r="K1793" s="240">
        <v>0</v>
      </c>
      <c r="L1793" s="240">
        <v>4.7E-2</v>
      </c>
      <c r="M1793" s="240">
        <v>0.371</v>
      </c>
      <c r="N1793" s="240">
        <v>0.112</v>
      </c>
      <c r="O1793" s="240">
        <v>0.19600000000000001</v>
      </c>
      <c r="P1793" s="240">
        <v>0.32200000000000001</v>
      </c>
      <c r="Q1793" s="240">
        <v>0.49</v>
      </c>
      <c r="R1793" s="240">
        <v>1.278</v>
      </c>
      <c r="S1793" s="240">
        <v>3.157</v>
      </c>
      <c r="T1793" s="240">
        <v>7.2069999999999999</v>
      </c>
      <c r="U1793" s="240">
        <v>5.7140000000000004</v>
      </c>
      <c r="V1793" s="240">
        <v>4.2709999999999999</v>
      </c>
      <c r="W1793" s="240">
        <v>3.3969999999999998</v>
      </c>
      <c r="X1793" s="240">
        <v>0.44600000000000001</v>
      </c>
      <c r="Y1793" s="240">
        <v>0.109</v>
      </c>
      <c r="Z1793" s="240">
        <v>0</v>
      </c>
      <c r="AA1793" s="248">
        <v>1.5780000000000001</v>
      </c>
      <c r="AB1793" s="93"/>
    </row>
    <row r="1794" spans="1:28" ht="19.5" customHeight="1" x14ac:dyDescent="0.15">
      <c r="A1794" s="194" t="s">
        <v>85</v>
      </c>
      <c r="B1794" s="198"/>
      <c r="C1794" s="198"/>
      <c r="D1794" s="189" t="s">
        <v>166</v>
      </c>
      <c r="E1794" s="189" t="s">
        <v>184</v>
      </c>
      <c r="F1794" s="240">
        <v>114.02</v>
      </c>
      <c r="G1794" s="240">
        <v>0</v>
      </c>
      <c r="H1794" s="240">
        <v>0</v>
      </c>
      <c r="I1794" s="240">
        <v>0</v>
      </c>
      <c r="J1794" s="240">
        <v>0</v>
      </c>
      <c r="K1794" s="240">
        <v>0</v>
      </c>
      <c r="L1794" s="240">
        <v>0</v>
      </c>
      <c r="M1794" s="240">
        <v>0</v>
      </c>
      <c r="N1794" s="240">
        <v>0</v>
      </c>
      <c r="O1794" s="240">
        <v>1.06</v>
      </c>
      <c r="P1794" s="240">
        <v>0.68</v>
      </c>
      <c r="Q1794" s="240">
        <v>0</v>
      </c>
      <c r="R1794" s="240">
        <v>0</v>
      </c>
      <c r="S1794" s="240">
        <v>0</v>
      </c>
      <c r="T1794" s="240">
        <v>13.32</v>
      </c>
      <c r="U1794" s="240">
        <v>0</v>
      </c>
      <c r="V1794" s="240">
        <v>0</v>
      </c>
      <c r="W1794" s="240">
        <v>0</v>
      </c>
      <c r="X1794" s="240">
        <v>0</v>
      </c>
      <c r="Y1794" s="240">
        <v>0.65</v>
      </c>
      <c r="Z1794" s="240">
        <v>0</v>
      </c>
      <c r="AA1794" s="248">
        <v>98.31</v>
      </c>
      <c r="AB1794" s="93"/>
    </row>
    <row r="1795" spans="1:28" ht="19.5" customHeight="1" x14ac:dyDescent="0.15">
      <c r="A1795" s="194"/>
      <c r="B1795" s="198"/>
      <c r="C1795" s="198" t="s">
        <v>162</v>
      </c>
      <c r="D1795" s="198"/>
      <c r="E1795" s="189" t="s">
        <v>150</v>
      </c>
      <c r="F1795" s="240">
        <v>30.527999999999999</v>
      </c>
      <c r="G1795" s="240">
        <v>0</v>
      </c>
      <c r="H1795" s="240">
        <v>0</v>
      </c>
      <c r="I1795" s="240">
        <v>0</v>
      </c>
      <c r="J1795" s="240">
        <v>0</v>
      </c>
      <c r="K1795" s="240">
        <v>0</v>
      </c>
      <c r="L1795" s="240">
        <v>0</v>
      </c>
      <c r="M1795" s="240">
        <v>0</v>
      </c>
      <c r="N1795" s="240">
        <v>0</v>
      </c>
      <c r="O1795" s="240">
        <v>0.11</v>
      </c>
      <c r="P1795" s="240">
        <v>6.3E-2</v>
      </c>
      <c r="Q1795" s="240">
        <v>0</v>
      </c>
      <c r="R1795" s="240">
        <v>0</v>
      </c>
      <c r="S1795" s="240">
        <v>0</v>
      </c>
      <c r="T1795" s="240">
        <v>3.4620000000000002</v>
      </c>
      <c r="U1795" s="240">
        <v>0</v>
      </c>
      <c r="V1795" s="240">
        <v>0</v>
      </c>
      <c r="W1795" s="240">
        <v>0</v>
      </c>
      <c r="X1795" s="240">
        <v>0</v>
      </c>
      <c r="Y1795" s="240">
        <v>0.184</v>
      </c>
      <c r="Z1795" s="240">
        <v>0</v>
      </c>
      <c r="AA1795" s="248">
        <v>26.709</v>
      </c>
      <c r="AB1795" s="93"/>
    </row>
    <row r="1796" spans="1:28" ht="19.5" customHeight="1" x14ac:dyDescent="0.15">
      <c r="A1796" s="194"/>
      <c r="B1796" s="198" t="s">
        <v>20</v>
      </c>
      <c r="C1796" s="198"/>
      <c r="D1796" s="189" t="s">
        <v>164</v>
      </c>
      <c r="E1796" s="189" t="s">
        <v>184</v>
      </c>
      <c r="F1796" s="240">
        <v>0</v>
      </c>
      <c r="G1796" s="240">
        <v>0</v>
      </c>
      <c r="H1796" s="240">
        <v>0</v>
      </c>
      <c r="I1796" s="240">
        <v>0</v>
      </c>
      <c r="J1796" s="240">
        <v>0</v>
      </c>
      <c r="K1796" s="240">
        <v>0</v>
      </c>
      <c r="L1796" s="240">
        <v>0</v>
      </c>
      <c r="M1796" s="240">
        <v>0</v>
      </c>
      <c r="N1796" s="240">
        <v>0</v>
      </c>
      <c r="O1796" s="240">
        <v>0</v>
      </c>
      <c r="P1796" s="240">
        <v>0</v>
      </c>
      <c r="Q1796" s="240">
        <v>0</v>
      </c>
      <c r="R1796" s="240">
        <v>0</v>
      </c>
      <c r="S1796" s="240">
        <v>0</v>
      </c>
      <c r="T1796" s="240">
        <v>0</v>
      </c>
      <c r="U1796" s="240">
        <v>0</v>
      </c>
      <c r="V1796" s="240">
        <v>0</v>
      </c>
      <c r="W1796" s="240">
        <v>0</v>
      </c>
      <c r="X1796" s="240">
        <v>0</v>
      </c>
      <c r="Y1796" s="240">
        <v>0</v>
      </c>
      <c r="Z1796" s="240">
        <v>0</v>
      </c>
      <c r="AA1796" s="248">
        <v>0</v>
      </c>
      <c r="AB1796" s="93"/>
    </row>
    <row r="1797" spans="1:28" ht="19.5" customHeight="1" x14ac:dyDescent="0.15">
      <c r="A1797" s="194"/>
      <c r="B1797" s="198"/>
      <c r="C1797" s="198"/>
      <c r="D1797" s="198"/>
      <c r="E1797" s="189" t="s">
        <v>150</v>
      </c>
      <c r="F1797" s="240">
        <v>0</v>
      </c>
      <c r="G1797" s="240">
        <v>0</v>
      </c>
      <c r="H1797" s="240">
        <v>0</v>
      </c>
      <c r="I1797" s="240">
        <v>0</v>
      </c>
      <c r="J1797" s="240">
        <v>0</v>
      </c>
      <c r="K1797" s="240">
        <v>0</v>
      </c>
      <c r="L1797" s="240">
        <v>0</v>
      </c>
      <c r="M1797" s="240">
        <v>0</v>
      </c>
      <c r="N1797" s="240">
        <v>0</v>
      </c>
      <c r="O1797" s="240">
        <v>0</v>
      </c>
      <c r="P1797" s="240">
        <v>0</v>
      </c>
      <c r="Q1797" s="240">
        <v>0</v>
      </c>
      <c r="R1797" s="240">
        <v>0</v>
      </c>
      <c r="S1797" s="240">
        <v>0</v>
      </c>
      <c r="T1797" s="240">
        <v>0</v>
      </c>
      <c r="U1797" s="240">
        <v>0</v>
      </c>
      <c r="V1797" s="240">
        <v>0</v>
      </c>
      <c r="W1797" s="240">
        <v>0</v>
      </c>
      <c r="X1797" s="240">
        <v>0</v>
      </c>
      <c r="Y1797" s="240">
        <v>0</v>
      </c>
      <c r="Z1797" s="240">
        <v>0</v>
      </c>
      <c r="AA1797" s="248">
        <v>0</v>
      </c>
      <c r="AB1797" s="93"/>
    </row>
    <row r="1798" spans="1:28" ht="19.5" customHeight="1" x14ac:dyDescent="0.15">
      <c r="A1798" s="194"/>
      <c r="B1798" s="197"/>
      <c r="C1798" s="193" t="s">
        <v>165</v>
      </c>
      <c r="D1798" s="188"/>
      <c r="E1798" s="189" t="s">
        <v>184</v>
      </c>
      <c r="F1798" s="240">
        <v>2645.96</v>
      </c>
      <c r="G1798" s="240">
        <v>0</v>
      </c>
      <c r="H1798" s="240">
        <v>4.34</v>
      </c>
      <c r="I1798" s="240">
        <v>12.56</v>
      </c>
      <c r="J1798" s="240">
        <v>15.79</v>
      </c>
      <c r="K1798" s="240">
        <v>38.049999999999997</v>
      </c>
      <c r="L1798" s="240">
        <v>27.82</v>
      </c>
      <c r="M1798" s="240">
        <v>16.09</v>
      </c>
      <c r="N1798" s="240">
        <v>27.24</v>
      </c>
      <c r="O1798" s="240">
        <v>35.53</v>
      </c>
      <c r="P1798" s="240">
        <v>39.28</v>
      </c>
      <c r="Q1798" s="240">
        <v>53.04</v>
      </c>
      <c r="R1798" s="240">
        <v>142.5</v>
      </c>
      <c r="S1798" s="240">
        <v>354.69</v>
      </c>
      <c r="T1798" s="240">
        <v>644.52</v>
      </c>
      <c r="U1798" s="240">
        <v>797.81</v>
      </c>
      <c r="V1798" s="240">
        <v>303.31</v>
      </c>
      <c r="W1798" s="240">
        <v>19.05</v>
      </c>
      <c r="X1798" s="240">
        <v>43.92</v>
      </c>
      <c r="Y1798" s="240">
        <v>43.57</v>
      </c>
      <c r="Z1798" s="240">
        <v>0</v>
      </c>
      <c r="AA1798" s="248">
        <v>26.85</v>
      </c>
      <c r="AB1798" s="93"/>
    </row>
    <row r="1799" spans="1:28" ht="19.5" customHeight="1" thickBot="1" x14ac:dyDescent="0.2">
      <c r="A1799" s="199"/>
      <c r="B1799" s="200"/>
      <c r="C1799" s="200"/>
      <c r="D1799" s="201"/>
      <c r="E1799" s="202" t="s">
        <v>150</v>
      </c>
      <c r="F1799" s="240">
        <v>373.94099999999997</v>
      </c>
      <c r="G1799" s="251">
        <v>0</v>
      </c>
      <c r="H1799" s="250">
        <v>4.2999999999999997E-2</v>
      </c>
      <c r="I1799" s="250">
        <v>0.317</v>
      </c>
      <c r="J1799" s="250">
        <v>0.79300000000000004</v>
      </c>
      <c r="K1799" s="250">
        <v>2.6349999999999998</v>
      </c>
      <c r="L1799" s="250">
        <v>2.504</v>
      </c>
      <c r="M1799" s="250">
        <v>1.609</v>
      </c>
      <c r="N1799" s="250">
        <v>3.0059999999999998</v>
      </c>
      <c r="O1799" s="250">
        <v>4.2640000000000002</v>
      </c>
      <c r="P1799" s="250">
        <v>5.0830000000000002</v>
      </c>
      <c r="Q1799" s="250">
        <v>7.4219999999999997</v>
      </c>
      <c r="R1799" s="250">
        <v>20.643999999999998</v>
      </c>
      <c r="S1799" s="250">
        <v>50.939</v>
      </c>
      <c r="T1799" s="250">
        <v>94.082000000000207</v>
      </c>
      <c r="U1799" s="250">
        <v>116.913</v>
      </c>
      <c r="V1799" s="250">
        <v>44.083999999999897</v>
      </c>
      <c r="W1799" s="250">
        <v>2.7970000000000002</v>
      </c>
      <c r="X1799" s="250">
        <v>6.4569999999999999</v>
      </c>
      <c r="Y1799" s="250">
        <v>6.4039999999999999</v>
      </c>
      <c r="Z1799" s="250">
        <v>0</v>
      </c>
      <c r="AA1799" s="249">
        <v>3.9449999999999998</v>
      </c>
      <c r="AB1799" s="93"/>
    </row>
    <row r="1800" spans="1:28" ht="19.5" customHeight="1" x14ac:dyDescent="0.15">
      <c r="A1800" s="372" t="s">
        <v>119</v>
      </c>
      <c r="B1800" s="375" t="s">
        <v>120</v>
      </c>
      <c r="C1800" s="376"/>
      <c r="D1800" s="377"/>
      <c r="E1800" s="198" t="s">
        <v>184</v>
      </c>
      <c r="F1800" s="248">
        <v>49.51</v>
      </c>
    </row>
    <row r="1801" spans="1:28" ht="19.5" customHeight="1" x14ac:dyDescent="0.15">
      <c r="A1801" s="373"/>
      <c r="B1801" s="378" t="s">
        <v>206</v>
      </c>
      <c r="C1801" s="379"/>
      <c r="D1801" s="380"/>
      <c r="E1801" s="189" t="s">
        <v>184</v>
      </c>
      <c r="F1801" s="248">
        <v>16.03</v>
      </c>
    </row>
    <row r="1802" spans="1:28" ht="19.5" customHeight="1" x14ac:dyDescent="0.15">
      <c r="A1802" s="374"/>
      <c r="B1802" s="378" t="s">
        <v>207</v>
      </c>
      <c r="C1802" s="379"/>
      <c r="D1802" s="380"/>
      <c r="E1802" s="189" t="s">
        <v>184</v>
      </c>
      <c r="F1802" s="248">
        <v>33.479999999999997</v>
      </c>
    </row>
    <row r="1803" spans="1:28" ht="19.5" customHeight="1" thickBot="1" x14ac:dyDescent="0.2">
      <c r="A1803" s="381" t="s">
        <v>205</v>
      </c>
      <c r="B1803" s="382"/>
      <c r="C1803" s="382"/>
      <c r="D1803" s="383"/>
      <c r="E1803" s="203" t="s">
        <v>184</v>
      </c>
      <c r="F1803" s="247">
        <v>0</v>
      </c>
    </row>
    <row r="1805" spans="1:28" ht="19.5" customHeight="1" x14ac:dyDescent="0.15">
      <c r="A1805" s="88" t="s">
        <v>387</v>
      </c>
      <c r="F1805" s="261" t="s">
        <v>503</v>
      </c>
    </row>
    <row r="1806" spans="1:28" ht="19.5" customHeight="1" thickBot="1" x14ac:dyDescent="0.2">
      <c r="A1806" s="369" t="s">
        <v>28</v>
      </c>
      <c r="B1806" s="371"/>
      <c r="C1806" s="371"/>
      <c r="D1806" s="371"/>
      <c r="E1806" s="371"/>
      <c r="F1806" s="371"/>
      <c r="G1806" s="371"/>
      <c r="H1806" s="371"/>
      <c r="I1806" s="371"/>
      <c r="J1806" s="371"/>
      <c r="K1806" s="371"/>
      <c r="L1806" s="371"/>
      <c r="M1806" s="371"/>
      <c r="N1806" s="371"/>
      <c r="O1806" s="371"/>
      <c r="P1806" s="371"/>
      <c r="Q1806" s="371"/>
      <c r="R1806" s="371"/>
      <c r="S1806" s="371"/>
      <c r="T1806" s="371"/>
      <c r="U1806" s="371"/>
      <c r="V1806" s="371"/>
      <c r="W1806" s="371"/>
      <c r="X1806" s="371"/>
      <c r="Y1806" s="371"/>
      <c r="Z1806" s="371"/>
      <c r="AA1806" s="371"/>
    </row>
    <row r="1807" spans="1:28" ht="19.5" customHeight="1" x14ac:dyDescent="0.15">
      <c r="A1807" s="185" t="s">
        <v>180</v>
      </c>
      <c r="B1807" s="186"/>
      <c r="C1807" s="186"/>
      <c r="D1807" s="186"/>
      <c r="E1807" s="186"/>
      <c r="F1807" s="90" t="s">
        <v>181</v>
      </c>
      <c r="G1807" s="91"/>
      <c r="H1807" s="91"/>
      <c r="I1807" s="91"/>
      <c r="J1807" s="91"/>
      <c r="K1807" s="91"/>
      <c r="L1807" s="91"/>
      <c r="M1807" s="91"/>
      <c r="N1807" s="91"/>
      <c r="O1807" s="91"/>
      <c r="P1807" s="91"/>
      <c r="Q1807" s="260"/>
      <c r="R1807" s="92"/>
      <c r="S1807" s="91"/>
      <c r="T1807" s="91"/>
      <c r="U1807" s="91"/>
      <c r="V1807" s="91"/>
      <c r="W1807" s="91"/>
      <c r="X1807" s="91"/>
      <c r="Y1807" s="91"/>
      <c r="Z1807" s="91"/>
      <c r="AA1807" s="259" t="s">
        <v>182</v>
      </c>
      <c r="AB1807" s="93"/>
    </row>
    <row r="1808" spans="1:28" ht="19.5" customHeight="1" x14ac:dyDescent="0.15">
      <c r="A1808" s="187" t="s">
        <v>183</v>
      </c>
      <c r="B1808" s="188"/>
      <c r="C1808" s="188"/>
      <c r="D1808" s="188"/>
      <c r="E1808" s="189" t="s">
        <v>184</v>
      </c>
      <c r="F1808" s="240">
        <v>2967.55</v>
      </c>
      <c r="G1808" s="256" t="s">
        <v>185</v>
      </c>
      <c r="H1808" s="256" t="s">
        <v>186</v>
      </c>
      <c r="I1808" s="256" t="s">
        <v>187</v>
      </c>
      <c r="J1808" s="256" t="s">
        <v>188</v>
      </c>
      <c r="K1808" s="256" t="s">
        <v>228</v>
      </c>
      <c r="L1808" s="256" t="s">
        <v>229</v>
      </c>
      <c r="M1808" s="256" t="s">
        <v>230</v>
      </c>
      <c r="N1808" s="256" t="s">
        <v>231</v>
      </c>
      <c r="O1808" s="256" t="s">
        <v>232</v>
      </c>
      <c r="P1808" s="256" t="s">
        <v>233</v>
      </c>
      <c r="Q1808" s="258" t="s">
        <v>234</v>
      </c>
      <c r="R1808" s="257" t="s">
        <v>235</v>
      </c>
      <c r="S1808" s="256" t="s">
        <v>236</v>
      </c>
      <c r="T1808" s="256" t="s">
        <v>237</v>
      </c>
      <c r="U1808" s="256" t="s">
        <v>238</v>
      </c>
      <c r="V1808" s="256" t="s">
        <v>239</v>
      </c>
      <c r="W1808" s="256" t="s">
        <v>42</v>
      </c>
      <c r="X1808" s="256" t="s">
        <v>147</v>
      </c>
      <c r="Y1808" s="256" t="s">
        <v>148</v>
      </c>
      <c r="Z1808" s="256" t="s">
        <v>149</v>
      </c>
      <c r="AA1808" s="253"/>
      <c r="AB1808" s="93"/>
    </row>
    <row r="1809" spans="1:28" ht="19.5" customHeight="1" x14ac:dyDescent="0.15">
      <c r="A1809" s="190"/>
      <c r="B1809" s="191"/>
      <c r="C1809" s="191"/>
      <c r="D1809" s="191"/>
      <c r="E1809" s="189" t="s">
        <v>150</v>
      </c>
      <c r="F1809" s="240">
        <v>631.81899999999996</v>
      </c>
      <c r="G1809" s="254"/>
      <c r="H1809" s="254"/>
      <c r="I1809" s="254"/>
      <c r="J1809" s="254"/>
      <c r="K1809" s="254"/>
      <c r="L1809" s="254"/>
      <c r="M1809" s="254"/>
      <c r="N1809" s="254"/>
      <c r="O1809" s="254"/>
      <c r="P1809" s="254"/>
      <c r="Q1809" s="255"/>
      <c r="R1809" s="94"/>
      <c r="S1809" s="254"/>
      <c r="T1809" s="254"/>
      <c r="U1809" s="254"/>
      <c r="V1809" s="254"/>
      <c r="W1809" s="254"/>
      <c r="X1809" s="254"/>
      <c r="Y1809" s="254"/>
      <c r="Z1809" s="254"/>
      <c r="AA1809" s="253" t="s">
        <v>151</v>
      </c>
      <c r="AB1809" s="93"/>
    </row>
    <row r="1810" spans="1:28" ht="19.5" customHeight="1" x14ac:dyDescent="0.15">
      <c r="A1810" s="192"/>
      <c r="B1810" s="193" t="s">
        <v>152</v>
      </c>
      <c r="C1810" s="188"/>
      <c r="D1810" s="188"/>
      <c r="E1810" s="189" t="s">
        <v>184</v>
      </c>
      <c r="F1810" s="240">
        <v>2897.13</v>
      </c>
      <c r="G1810" s="240">
        <v>4.26</v>
      </c>
      <c r="H1810" s="240">
        <v>4.33</v>
      </c>
      <c r="I1810" s="240">
        <v>11.35</v>
      </c>
      <c r="J1810" s="240">
        <v>14.01</v>
      </c>
      <c r="K1810" s="240">
        <v>54.87</v>
      </c>
      <c r="L1810" s="240">
        <v>37.33</v>
      </c>
      <c r="M1810" s="240">
        <v>60.9</v>
      </c>
      <c r="N1810" s="240">
        <v>65.42</v>
      </c>
      <c r="O1810" s="240">
        <v>47.93</v>
      </c>
      <c r="P1810" s="240">
        <v>136.22</v>
      </c>
      <c r="Q1810" s="240">
        <v>342.93</v>
      </c>
      <c r="R1810" s="240">
        <v>644.29</v>
      </c>
      <c r="S1810" s="240">
        <v>640.27</v>
      </c>
      <c r="T1810" s="240">
        <v>468.26</v>
      </c>
      <c r="U1810" s="240">
        <v>167.65</v>
      </c>
      <c r="V1810" s="240">
        <v>29.29</v>
      </c>
      <c r="W1810" s="240">
        <v>47.2</v>
      </c>
      <c r="X1810" s="240">
        <v>10.19</v>
      </c>
      <c r="Y1810" s="240">
        <v>9.23</v>
      </c>
      <c r="Z1810" s="240">
        <v>0</v>
      </c>
      <c r="AA1810" s="248">
        <v>101.2</v>
      </c>
      <c r="AB1810" s="93"/>
    </row>
    <row r="1811" spans="1:28" ht="19.5" customHeight="1" x14ac:dyDescent="0.15">
      <c r="A1811" s="194"/>
      <c r="B1811" s="195"/>
      <c r="C1811" s="191"/>
      <c r="D1811" s="191"/>
      <c r="E1811" s="189" t="s">
        <v>150</v>
      </c>
      <c r="F1811" s="240">
        <v>631.81899999999996</v>
      </c>
      <c r="G1811" s="240">
        <v>0</v>
      </c>
      <c r="H1811" s="240">
        <v>1.2E-2</v>
      </c>
      <c r="I1811" s="240">
        <v>0.52700000000000002</v>
      </c>
      <c r="J1811" s="240">
        <v>0.68500000000000005</v>
      </c>
      <c r="K1811" s="240">
        <v>5.44</v>
      </c>
      <c r="L1811" s="240">
        <v>5.1509999999999998</v>
      </c>
      <c r="M1811" s="240">
        <v>8.81</v>
      </c>
      <c r="N1811" s="240">
        <v>10.118</v>
      </c>
      <c r="O1811" s="240">
        <v>9.5340000000000007</v>
      </c>
      <c r="P1811" s="240">
        <v>27.908999999999999</v>
      </c>
      <c r="Q1811" s="240">
        <v>75.111000000000004</v>
      </c>
      <c r="R1811" s="240">
        <v>132.97800000000001</v>
      </c>
      <c r="S1811" s="240">
        <v>151.011</v>
      </c>
      <c r="T1811" s="240">
        <v>109.19799999999999</v>
      </c>
      <c r="U1811" s="240">
        <v>42.963999999999999</v>
      </c>
      <c r="V1811" s="240">
        <v>8.3870000000000005</v>
      </c>
      <c r="W1811" s="240">
        <v>12.89</v>
      </c>
      <c r="X1811" s="240">
        <v>2.4940000000000002</v>
      </c>
      <c r="Y1811" s="240">
        <v>2.3439999999999999</v>
      </c>
      <c r="Z1811" s="240">
        <v>0</v>
      </c>
      <c r="AA1811" s="248">
        <v>26.256</v>
      </c>
      <c r="AB1811" s="93"/>
    </row>
    <row r="1812" spans="1:28" ht="19.5" customHeight="1" x14ac:dyDescent="0.15">
      <c r="A1812" s="194"/>
      <c r="B1812" s="196"/>
      <c r="C1812" s="193" t="s">
        <v>152</v>
      </c>
      <c r="D1812" s="188"/>
      <c r="E1812" s="189" t="s">
        <v>184</v>
      </c>
      <c r="F1812" s="240">
        <v>2263.73</v>
      </c>
      <c r="G1812" s="240">
        <v>4.26</v>
      </c>
      <c r="H1812" s="240">
        <v>4.33</v>
      </c>
      <c r="I1812" s="240">
        <v>9.1300000000000008</v>
      </c>
      <c r="J1812" s="240">
        <v>8.76</v>
      </c>
      <c r="K1812" s="240">
        <v>44.88</v>
      </c>
      <c r="L1812" s="240">
        <v>33.36</v>
      </c>
      <c r="M1812" s="240">
        <v>58.73</v>
      </c>
      <c r="N1812" s="240">
        <v>51.81</v>
      </c>
      <c r="O1812" s="240">
        <v>45.22</v>
      </c>
      <c r="P1812" s="240">
        <v>118.74</v>
      </c>
      <c r="Q1812" s="240">
        <v>303.54000000000002</v>
      </c>
      <c r="R1812" s="240">
        <v>420.01</v>
      </c>
      <c r="S1812" s="240">
        <v>510.81</v>
      </c>
      <c r="T1812" s="240">
        <v>322.74</v>
      </c>
      <c r="U1812" s="240">
        <v>138.52000000000001</v>
      </c>
      <c r="V1812" s="240">
        <v>24.7</v>
      </c>
      <c r="W1812" s="240">
        <v>46.8</v>
      </c>
      <c r="X1812" s="240">
        <v>7.82</v>
      </c>
      <c r="Y1812" s="240">
        <v>8.3699999999999992</v>
      </c>
      <c r="Z1812" s="240">
        <v>0</v>
      </c>
      <c r="AA1812" s="248">
        <v>101.2</v>
      </c>
      <c r="AB1812" s="93"/>
    </row>
    <row r="1813" spans="1:28" ht="19.5" customHeight="1" x14ac:dyDescent="0.15">
      <c r="A1813" s="194"/>
      <c r="B1813" s="197"/>
      <c r="C1813" s="197"/>
      <c r="D1813" s="191"/>
      <c r="E1813" s="189" t="s">
        <v>150</v>
      </c>
      <c r="F1813" s="240">
        <v>540.05200000000002</v>
      </c>
      <c r="G1813" s="240">
        <v>0</v>
      </c>
      <c r="H1813" s="240">
        <v>1.2E-2</v>
      </c>
      <c r="I1813" s="240">
        <v>0.47</v>
      </c>
      <c r="J1813" s="240">
        <v>0.41199999999999998</v>
      </c>
      <c r="K1813" s="240">
        <v>4.6619999999999999</v>
      </c>
      <c r="L1813" s="240">
        <v>4.7670000000000003</v>
      </c>
      <c r="M1813" s="240">
        <v>8.593</v>
      </c>
      <c r="N1813" s="240">
        <v>8.6199999999999992</v>
      </c>
      <c r="O1813" s="240">
        <v>9.2089999999999996</v>
      </c>
      <c r="P1813" s="240">
        <v>25.632999999999999</v>
      </c>
      <c r="Q1813" s="240">
        <v>69.591999999999999</v>
      </c>
      <c r="R1813" s="240">
        <v>100.529</v>
      </c>
      <c r="S1813" s="240">
        <v>131.387</v>
      </c>
      <c r="T1813" s="240">
        <v>87.028000000000006</v>
      </c>
      <c r="U1813" s="240">
        <v>38.389000000000003</v>
      </c>
      <c r="V1813" s="240">
        <v>7.3230000000000004</v>
      </c>
      <c r="W1813" s="240">
        <v>12.831</v>
      </c>
      <c r="X1813" s="240">
        <v>2.137</v>
      </c>
      <c r="Y1813" s="240">
        <v>2.202</v>
      </c>
      <c r="Z1813" s="240">
        <v>0</v>
      </c>
      <c r="AA1813" s="248">
        <v>26.256</v>
      </c>
      <c r="AB1813" s="93"/>
    </row>
    <row r="1814" spans="1:28" ht="19.5" customHeight="1" x14ac:dyDescent="0.15">
      <c r="A1814" s="194"/>
      <c r="B1814" s="198"/>
      <c r="C1814" s="189"/>
      <c r="D1814" s="189" t="s">
        <v>153</v>
      </c>
      <c r="E1814" s="189" t="s">
        <v>184</v>
      </c>
      <c r="F1814" s="240">
        <v>2251.56</v>
      </c>
      <c r="G1814" s="240">
        <v>4.26</v>
      </c>
      <c r="H1814" s="240">
        <v>3.15</v>
      </c>
      <c r="I1814" s="240">
        <v>8.6</v>
      </c>
      <c r="J1814" s="240">
        <v>7.73</v>
      </c>
      <c r="K1814" s="240">
        <v>41.9</v>
      </c>
      <c r="L1814" s="240">
        <v>28.84</v>
      </c>
      <c r="M1814" s="240">
        <v>58.73</v>
      </c>
      <c r="N1814" s="240">
        <v>50.87</v>
      </c>
      <c r="O1814" s="240">
        <v>44.7</v>
      </c>
      <c r="P1814" s="240">
        <v>118.47</v>
      </c>
      <c r="Q1814" s="240">
        <v>303.54000000000002</v>
      </c>
      <c r="R1814" s="240">
        <v>419.81</v>
      </c>
      <c r="S1814" s="240">
        <v>510.81</v>
      </c>
      <c r="T1814" s="240">
        <v>322.74</v>
      </c>
      <c r="U1814" s="240">
        <v>138.52000000000001</v>
      </c>
      <c r="V1814" s="240">
        <v>24.7</v>
      </c>
      <c r="W1814" s="240">
        <v>46.8</v>
      </c>
      <c r="X1814" s="240">
        <v>7.82</v>
      </c>
      <c r="Y1814" s="240">
        <v>8.3699999999999992</v>
      </c>
      <c r="Z1814" s="240">
        <v>0</v>
      </c>
      <c r="AA1814" s="248">
        <v>101.2</v>
      </c>
      <c r="AB1814" s="93"/>
    </row>
    <row r="1815" spans="1:28" ht="19.5" customHeight="1" x14ac:dyDescent="0.15">
      <c r="A1815" s="194"/>
      <c r="B1815" s="198" t="s">
        <v>154</v>
      </c>
      <c r="C1815" s="198"/>
      <c r="D1815" s="198"/>
      <c r="E1815" s="189" t="s">
        <v>150</v>
      </c>
      <c r="F1815" s="240">
        <v>539.01099999999997</v>
      </c>
      <c r="G1815" s="240">
        <v>0</v>
      </c>
      <c r="H1815" s="240">
        <v>0</v>
      </c>
      <c r="I1815" s="240">
        <v>0.45600000000000002</v>
      </c>
      <c r="J1815" s="240">
        <v>0.35899999999999999</v>
      </c>
      <c r="K1815" s="240">
        <v>4.4800000000000004</v>
      </c>
      <c r="L1815" s="240">
        <v>4.3739999999999997</v>
      </c>
      <c r="M1815" s="240">
        <v>8.593</v>
      </c>
      <c r="N1815" s="240">
        <v>8.4629999999999992</v>
      </c>
      <c r="O1815" s="240">
        <v>9.0790000000000006</v>
      </c>
      <c r="P1815" s="240">
        <v>25.562000000000001</v>
      </c>
      <c r="Q1815" s="240">
        <v>69.591999999999999</v>
      </c>
      <c r="R1815" s="240">
        <v>100.5</v>
      </c>
      <c r="S1815" s="240">
        <v>131.387</v>
      </c>
      <c r="T1815" s="240">
        <v>87.028000000000006</v>
      </c>
      <c r="U1815" s="240">
        <v>38.389000000000003</v>
      </c>
      <c r="V1815" s="240">
        <v>7.3230000000000004</v>
      </c>
      <c r="W1815" s="240">
        <v>12.831</v>
      </c>
      <c r="X1815" s="240">
        <v>2.137</v>
      </c>
      <c r="Y1815" s="240">
        <v>2.202</v>
      </c>
      <c r="Z1815" s="240">
        <v>0</v>
      </c>
      <c r="AA1815" s="248">
        <v>26.256</v>
      </c>
      <c r="AB1815" s="93"/>
    </row>
    <row r="1816" spans="1:28" ht="19.5" customHeight="1" x14ac:dyDescent="0.15">
      <c r="A1816" s="194" t="s">
        <v>155</v>
      </c>
      <c r="B1816" s="198"/>
      <c r="C1816" s="198" t="s">
        <v>10</v>
      </c>
      <c r="D1816" s="189" t="s">
        <v>156</v>
      </c>
      <c r="E1816" s="189" t="s">
        <v>184</v>
      </c>
      <c r="F1816" s="240">
        <v>218.74</v>
      </c>
      <c r="G1816" s="240">
        <v>0</v>
      </c>
      <c r="H1816" s="240">
        <v>1.95</v>
      </c>
      <c r="I1816" s="240">
        <v>6.49</v>
      </c>
      <c r="J1816" s="240">
        <v>0.75</v>
      </c>
      <c r="K1816" s="240">
        <v>4.4000000000000004</v>
      </c>
      <c r="L1816" s="240">
        <v>10.130000000000001</v>
      </c>
      <c r="M1816" s="240">
        <v>3.15</v>
      </c>
      <c r="N1816" s="240">
        <v>2.52</v>
      </c>
      <c r="O1816" s="240">
        <v>7.23</v>
      </c>
      <c r="P1816" s="240">
        <v>13.19</v>
      </c>
      <c r="Q1816" s="240">
        <v>18.62</v>
      </c>
      <c r="R1816" s="240">
        <v>25.08</v>
      </c>
      <c r="S1816" s="240">
        <v>56.95</v>
      </c>
      <c r="T1816" s="240">
        <v>41.25</v>
      </c>
      <c r="U1816" s="240">
        <v>15.73</v>
      </c>
      <c r="V1816" s="240">
        <v>6</v>
      </c>
      <c r="W1816" s="240">
        <v>4.43</v>
      </c>
      <c r="X1816" s="240">
        <v>0.7</v>
      </c>
      <c r="Y1816" s="240">
        <v>0.17</v>
      </c>
      <c r="Z1816" s="240">
        <v>0</v>
      </c>
      <c r="AA1816" s="248">
        <v>0</v>
      </c>
      <c r="AB1816" s="93"/>
    </row>
    <row r="1817" spans="1:28" ht="19.5" customHeight="1" x14ac:dyDescent="0.15">
      <c r="A1817" s="194"/>
      <c r="B1817" s="198"/>
      <c r="C1817" s="198"/>
      <c r="D1817" s="198"/>
      <c r="E1817" s="189" t="s">
        <v>150</v>
      </c>
      <c r="F1817" s="240">
        <v>77.933000000000007</v>
      </c>
      <c r="G1817" s="240">
        <v>0</v>
      </c>
      <c r="H1817" s="240">
        <v>0</v>
      </c>
      <c r="I1817" s="240">
        <v>0.45600000000000002</v>
      </c>
      <c r="J1817" s="240">
        <v>0.09</v>
      </c>
      <c r="K1817" s="240">
        <v>0.749</v>
      </c>
      <c r="L1817" s="240">
        <v>2.13</v>
      </c>
      <c r="M1817" s="240">
        <v>0.79100000000000004</v>
      </c>
      <c r="N1817" s="240">
        <v>0.72599999999999998</v>
      </c>
      <c r="O1817" s="240">
        <v>2.3109999999999999</v>
      </c>
      <c r="P1817" s="240">
        <v>4.4809999999999999</v>
      </c>
      <c r="Q1817" s="240">
        <v>6.8890000000000002</v>
      </c>
      <c r="R1817" s="240">
        <v>9.5239999999999991</v>
      </c>
      <c r="S1817" s="240">
        <v>22.215</v>
      </c>
      <c r="T1817" s="240">
        <v>16.494</v>
      </c>
      <c r="U1817" s="240">
        <v>6.4429999999999996</v>
      </c>
      <c r="V1817" s="240">
        <v>2.4609999999999999</v>
      </c>
      <c r="W1817" s="240">
        <v>1.8160000000000001</v>
      </c>
      <c r="X1817" s="240">
        <v>0.28699999999999998</v>
      </c>
      <c r="Y1817" s="240">
        <v>7.0000000000000007E-2</v>
      </c>
      <c r="Z1817" s="240">
        <v>0</v>
      </c>
      <c r="AA1817" s="248">
        <v>0</v>
      </c>
      <c r="AB1817" s="93"/>
    </row>
    <row r="1818" spans="1:28" ht="19.5" customHeight="1" x14ac:dyDescent="0.15">
      <c r="A1818" s="194"/>
      <c r="B1818" s="198"/>
      <c r="C1818" s="198"/>
      <c r="D1818" s="189" t="s">
        <v>157</v>
      </c>
      <c r="E1818" s="189" t="s">
        <v>184</v>
      </c>
      <c r="F1818" s="240">
        <v>9.2200000000000006</v>
      </c>
      <c r="G1818" s="240">
        <v>0</v>
      </c>
      <c r="H1818" s="240">
        <v>0</v>
      </c>
      <c r="I1818" s="240">
        <v>0</v>
      </c>
      <c r="J1818" s="240">
        <v>0</v>
      </c>
      <c r="K1818" s="240">
        <v>0</v>
      </c>
      <c r="L1818" s="240">
        <v>0</v>
      </c>
      <c r="M1818" s="240">
        <v>0</v>
      </c>
      <c r="N1818" s="240">
        <v>0</v>
      </c>
      <c r="O1818" s="240">
        <v>0</v>
      </c>
      <c r="P1818" s="240">
        <v>0</v>
      </c>
      <c r="Q1818" s="240">
        <v>0</v>
      </c>
      <c r="R1818" s="240">
        <v>0.18</v>
      </c>
      <c r="S1818" s="240">
        <v>1.94</v>
      </c>
      <c r="T1818" s="240">
        <v>0.55000000000000004</v>
      </c>
      <c r="U1818" s="240">
        <v>0</v>
      </c>
      <c r="V1818" s="240">
        <v>0.1</v>
      </c>
      <c r="W1818" s="240">
        <v>0</v>
      </c>
      <c r="X1818" s="240">
        <v>0</v>
      </c>
      <c r="Y1818" s="240">
        <v>0</v>
      </c>
      <c r="Z1818" s="240">
        <v>0</v>
      </c>
      <c r="AA1818" s="248">
        <v>6.45</v>
      </c>
      <c r="AB1818" s="93"/>
    </row>
    <row r="1819" spans="1:28" ht="19.5" customHeight="1" x14ac:dyDescent="0.15">
      <c r="A1819" s="194"/>
      <c r="B1819" s="198"/>
      <c r="C1819" s="198"/>
      <c r="D1819" s="198"/>
      <c r="E1819" s="189" t="s">
        <v>150</v>
      </c>
      <c r="F1819" s="240">
        <v>2.3239999999999998</v>
      </c>
      <c r="G1819" s="240">
        <v>0</v>
      </c>
      <c r="H1819" s="240">
        <v>0</v>
      </c>
      <c r="I1819" s="240">
        <v>0</v>
      </c>
      <c r="J1819" s="240">
        <v>0</v>
      </c>
      <c r="K1819" s="240">
        <v>0</v>
      </c>
      <c r="L1819" s="240">
        <v>0</v>
      </c>
      <c r="M1819" s="240">
        <v>0</v>
      </c>
      <c r="N1819" s="240">
        <v>0</v>
      </c>
      <c r="O1819" s="240">
        <v>0</v>
      </c>
      <c r="P1819" s="240">
        <v>0</v>
      </c>
      <c r="Q1819" s="240">
        <v>0</v>
      </c>
      <c r="R1819" s="240">
        <v>4.2000000000000003E-2</v>
      </c>
      <c r="S1819" s="240">
        <v>0.46500000000000002</v>
      </c>
      <c r="T1819" s="240">
        <v>0.13800000000000001</v>
      </c>
      <c r="U1819" s="240">
        <v>0</v>
      </c>
      <c r="V1819" s="240">
        <v>2.5999999999999999E-2</v>
      </c>
      <c r="W1819" s="240">
        <v>0</v>
      </c>
      <c r="X1819" s="240">
        <v>0</v>
      </c>
      <c r="Y1819" s="240">
        <v>0</v>
      </c>
      <c r="Z1819" s="240">
        <v>0</v>
      </c>
      <c r="AA1819" s="248">
        <v>1.653</v>
      </c>
      <c r="AB1819" s="93"/>
    </row>
    <row r="1820" spans="1:28" ht="19.5" customHeight="1" x14ac:dyDescent="0.15">
      <c r="A1820" s="194"/>
      <c r="B1820" s="198" t="s">
        <v>158</v>
      </c>
      <c r="C1820" s="198" t="s">
        <v>159</v>
      </c>
      <c r="D1820" s="189" t="s">
        <v>160</v>
      </c>
      <c r="E1820" s="189" t="s">
        <v>184</v>
      </c>
      <c r="F1820" s="240">
        <v>1999.38</v>
      </c>
      <c r="G1820" s="240">
        <v>4.21</v>
      </c>
      <c r="H1820" s="240">
        <v>0.82</v>
      </c>
      <c r="I1820" s="240">
        <v>0</v>
      </c>
      <c r="J1820" s="240">
        <v>2.04</v>
      </c>
      <c r="K1820" s="240">
        <v>37.24</v>
      </c>
      <c r="L1820" s="240">
        <v>18.670000000000002</v>
      </c>
      <c r="M1820" s="240">
        <v>55.23</v>
      </c>
      <c r="N1820" s="240">
        <v>48.35</v>
      </c>
      <c r="O1820" s="240">
        <v>37</v>
      </c>
      <c r="P1820" s="240">
        <v>104.79</v>
      </c>
      <c r="Q1820" s="240">
        <v>284.32</v>
      </c>
      <c r="R1820" s="240">
        <v>389.78</v>
      </c>
      <c r="S1820" s="240">
        <v>445.55</v>
      </c>
      <c r="T1820" s="240">
        <v>278</v>
      </c>
      <c r="U1820" s="240">
        <v>122.34</v>
      </c>
      <c r="V1820" s="240">
        <v>18.600000000000001</v>
      </c>
      <c r="W1820" s="240">
        <v>42.37</v>
      </c>
      <c r="X1820" s="240">
        <v>7.12</v>
      </c>
      <c r="Y1820" s="240">
        <v>8.1999999999999993</v>
      </c>
      <c r="Z1820" s="240">
        <v>0</v>
      </c>
      <c r="AA1820" s="248">
        <v>94.75</v>
      </c>
      <c r="AB1820" s="93"/>
    </row>
    <row r="1821" spans="1:28" ht="19.5" customHeight="1" x14ac:dyDescent="0.15">
      <c r="A1821" s="194"/>
      <c r="B1821" s="198"/>
      <c r="C1821" s="198"/>
      <c r="D1821" s="198"/>
      <c r="E1821" s="189" t="s">
        <v>150</v>
      </c>
      <c r="F1821" s="240">
        <v>454.108</v>
      </c>
      <c r="G1821" s="240">
        <v>0</v>
      </c>
      <c r="H1821" s="240">
        <v>0</v>
      </c>
      <c r="I1821" s="240">
        <v>0</v>
      </c>
      <c r="J1821" s="240">
        <v>0.14299999999999999</v>
      </c>
      <c r="K1821" s="240">
        <v>3.7240000000000002</v>
      </c>
      <c r="L1821" s="240">
        <v>2.242</v>
      </c>
      <c r="M1821" s="240">
        <v>7.7350000000000003</v>
      </c>
      <c r="N1821" s="240">
        <v>7.7370000000000001</v>
      </c>
      <c r="O1821" s="240">
        <v>6.66</v>
      </c>
      <c r="P1821" s="240">
        <v>20.957999999999998</v>
      </c>
      <c r="Q1821" s="240">
        <v>62.546999999999997</v>
      </c>
      <c r="R1821" s="240">
        <v>89.644999999999996</v>
      </c>
      <c r="S1821" s="240">
        <v>106.926</v>
      </c>
      <c r="T1821" s="240">
        <v>69.543999999999997</v>
      </c>
      <c r="U1821" s="240">
        <v>31.811</v>
      </c>
      <c r="V1821" s="240">
        <v>4.8360000000000003</v>
      </c>
      <c r="W1821" s="240">
        <v>11.015000000000001</v>
      </c>
      <c r="X1821" s="240">
        <v>1.85</v>
      </c>
      <c r="Y1821" s="240">
        <v>2.1320000000000001</v>
      </c>
      <c r="Z1821" s="240">
        <v>0</v>
      </c>
      <c r="AA1821" s="248">
        <v>24.603000000000002</v>
      </c>
      <c r="AB1821" s="93"/>
    </row>
    <row r="1822" spans="1:28" ht="19.5" customHeight="1" x14ac:dyDescent="0.15">
      <c r="A1822" s="194"/>
      <c r="B1822" s="198"/>
      <c r="C1822" s="198"/>
      <c r="D1822" s="189" t="s">
        <v>161</v>
      </c>
      <c r="E1822" s="189" t="s">
        <v>184</v>
      </c>
      <c r="F1822" s="240">
        <v>7.02</v>
      </c>
      <c r="G1822" s="240">
        <v>0.05</v>
      </c>
      <c r="H1822" s="240">
        <v>0.38</v>
      </c>
      <c r="I1822" s="240">
        <v>2.11</v>
      </c>
      <c r="J1822" s="240">
        <v>4.2</v>
      </c>
      <c r="K1822" s="240">
        <v>0.26</v>
      </c>
      <c r="L1822" s="240">
        <v>0.02</v>
      </c>
      <c r="M1822" s="240">
        <v>0</v>
      </c>
      <c r="N1822" s="240">
        <v>0</v>
      </c>
      <c r="O1822" s="240">
        <v>0</v>
      </c>
      <c r="P1822" s="240">
        <v>0</v>
      </c>
      <c r="Q1822" s="240">
        <v>0</v>
      </c>
      <c r="R1822" s="240">
        <v>0</v>
      </c>
      <c r="S1822" s="240">
        <v>0</v>
      </c>
      <c r="T1822" s="240">
        <v>0</v>
      </c>
      <c r="U1822" s="240">
        <v>0</v>
      </c>
      <c r="V1822" s="240">
        <v>0</v>
      </c>
      <c r="W1822" s="240">
        <v>0</v>
      </c>
      <c r="X1822" s="240">
        <v>0</v>
      </c>
      <c r="Y1822" s="240">
        <v>0</v>
      </c>
      <c r="Z1822" s="240">
        <v>0</v>
      </c>
      <c r="AA1822" s="248">
        <v>0</v>
      </c>
      <c r="AB1822" s="93"/>
    </row>
    <row r="1823" spans="1:28" ht="19.5" customHeight="1" x14ac:dyDescent="0.15">
      <c r="A1823" s="194"/>
      <c r="B1823" s="198"/>
      <c r="C1823" s="198"/>
      <c r="D1823" s="198"/>
      <c r="E1823" s="189" t="s">
        <v>150</v>
      </c>
      <c r="F1823" s="240">
        <v>0.06</v>
      </c>
      <c r="G1823" s="240">
        <v>0</v>
      </c>
      <c r="H1823" s="240">
        <v>0</v>
      </c>
      <c r="I1823" s="240">
        <v>0</v>
      </c>
      <c r="J1823" s="240">
        <v>5.1999999999999998E-2</v>
      </c>
      <c r="K1823" s="240">
        <v>7.0000000000000001E-3</v>
      </c>
      <c r="L1823" s="240">
        <v>1E-3</v>
      </c>
      <c r="M1823" s="240">
        <v>0</v>
      </c>
      <c r="N1823" s="240">
        <v>0</v>
      </c>
      <c r="O1823" s="240">
        <v>0</v>
      </c>
      <c r="P1823" s="240">
        <v>0</v>
      </c>
      <c r="Q1823" s="240">
        <v>0</v>
      </c>
      <c r="R1823" s="240">
        <v>0</v>
      </c>
      <c r="S1823" s="240">
        <v>0</v>
      </c>
      <c r="T1823" s="240">
        <v>0</v>
      </c>
      <c r="U1823" s="240">
        <v>0</v>
      </c>
      <c r="V1823" s="240">
        <v>0</v>
      </c>
      <c r="W1823" s="240">
        <v>0</v>
      </c>
      <c r="X1823" s="240">
        <v>0</v>
      </c>
      <c r="Y1823" s="240">
        <v>0</v>
      </c>
      <c r="Z1823" s="240">
        <v>0</v>
      </c>
      <c r="AA1823" s="248">
        <v>0</v>
      </c>
      <c r="AB1823" s="93"/>
    </row>
    <row r="1824" spans="1:28" ht="19.5" customHeight="1" x14ac:dyDescent="0.15">
      <c r="A1824" s="194"/>
      <c r="B1824" s="198"/>
      <c r="C1824" s="198" t="s">
        <v>162</v>
      </c>
      <c r="D1824" s="189" t="s">
        <v>163</v>
      </c>
      <c r="E1824" s="189" t="s">
        <v>184</v>
      </c>
      <c r="F1824" s="240">
        <v>17.18</v>
      </c>
      <c r="G1824" s="240">
        <v>0</v>
      </c>
      <c r="H1824" s="240">
        <v>0</v>
      </c>
      <c r="I1824" s="240">
        <v>0</v>
      </c>
      <c r="J1824" s="240">
        <v>0.74</v>
      </c>
      <c r="K1824" s="240">
        <v>0</v>
      </c>
      <c r="L1824" s="240">
        <v>0</v>
      </c>
      <c r="M1824" s="240">
        <v>0.35</v>
      </c>
      <c r="N1824" s="240">
        <v>0</v>
      </c>
      <c r="O1824" s="240">
        <v>0.47</v>
      </c>
      <c r="P1824" s="240">
        <v>0.49</v>
      </c>
      <c r="Q1824" s="240">
        <v>0.6</v>
      </c>
      <c r="R1824" s="240">
        <v>4.7699999999999996</v>
      </c>
      <c r="S1824" s="240">
        <v>6.37</v>
      </c>
      <c r="T1824" s="240">
        <v>2.94</v>
      </c>
      <c r="U1824" s="240">
        <v>0.45</v>
      </c>
      <c r="V1824" s="240">
        <v>0</v>
      </c>
      <c r="W1824" s="240">
        <v>0</v>
      </c>
      <c r="X1824" s="240">
        <v>0</v>
      </c>
      <c r="Y1824" s="240">
        <v>0</v>
      </c>
      <c r="Z1824" s="240">
        <v>0</v>
      </c>
      <c r="AA1824" s="248">
        <v>0</v>
      </c>
      <c r="AB1824" s="93"/>
    </row>
    <row r="1825" spans="1:28" ht="19.5" customHeight="1" x14ac:dyDescent="0.15">
      <c r="A1825" s="194"/>
      <c r="B1825" s="198" t="s">
        <v>20</v>
      </c>
      <c r="C1825" s="198"/>
      <c r="D1825" s="198"/>
      <c r="E1825" s="189" t="s">
        <v>150</v>
      </c>
      <c r="F1825" s="240">
        <v>4.585</v>
      </c>
      <c r="G1825" s="240">
        <v>0</v>
      </c>
      <c r="H1825" s="240">
        <v>0</v>
      </c>
      <c r="I1825" s="240">
        <v>0</v>
      </c>
      <c r="J1825" s="240">
        <v>7.3999999999999996E-2</v>
      </c>
      <c r="K1825" s="240">
        <v>0</v>
      </c>
      <c r="L1825" s="240">
        <v>0</v>
      </c>
      <c r="M1825" s="240">
        <v>6.7000000000000004E-2</v>
      </c>
      <c r="N1825" s="240">
        <v>0</v>
      </c>
      <c r="O1825" s="240">
        <v>0.108</v>
      </c>
      <c r="P1825" s="240">
        <v>0.123</v>
      </c>
      <c r="Q1825" s="240">
        <v>0.156</v>
      </c>
      <c r="R1825" s="240">
        <v>1.2889999999999999</v>
      </c>
      <c r="S1825" s="240">
        <v>1.7809999999999999</v>
      </c>
      <c r="T1825" s="240">
        <v>0.85199999999999998</v>
      </c>
      <c r="U1825" s="240">
        <v>0.13500000000000001</v>
      </c>
      <c r="V1825" s="240">
        <v>0</v>
      </c>
      <c r="W1825" s="240">
        <v>0</v>
      </c>
      <c r="X1825" s="240">
        <v>0</v>
      </c>
      <c r="Y1825" s="240">
        <v>0</v>
      </c>
      <c r="Z1825" s="240">
        <v>0</v>
      </c>
      <c r="AA1825" s="248">
        <v>0</v>
      </c>
      <c r="AB1825" s="93"/>
    </row>
    <row r="1826" spans="1:28" ht="19.5" customHeight="1" x14ac:dyDescent="0.15">
      <c r="A1826" s="194"/>
      <c r="B1826" s="198"/>
      <c r="C1826" s="198"/>
      <c r="D1826" s="189" t="s">
        <v>164</v>
      </c>
      <c r="E1826" s="189" t="s">
        <v>184</v>
      </c>
      <c r="F1826" s="240">
        <v>0.02</v>
      </c>
      <c r="G1826" s="240">
        <v>0</v>
      </c>
      <c r="H1826" s="240">
        <v>0</v>
      </c>
      <c r="I1826" s="240">
        <v>0</v>
      </c>
      <c r="J1826" s="240">
        <v>0</v>
      </c>
      <c r="K1826" s="240">
        <v>0</v>
      </c>
      <c r="L1826" s="240">
        <v>0.02</v>
      </c>
      <c r="M1826" s="240">
        <v>0</v>
      </c>
      <c r="N1826" s="240">
        <v>0</v>
      </c>
      <c r="O1826" s="240">
        <v>0</v>
      </c>
      <c r="P1826" s="240">
        <v>0</v>
      </c>
      <c r="Q1826" s="240">
        <v>0</v>
      </c>
      <c r="R1826" s="240">
        <v>0</v>
      </c>
      <c r="S1826" s="240">
        <v>0</v>
      </c>
      <c r="T1826" s="240">
        <v>0</v>
      </c>
      <c r="U1826" s="240">
        <v>0</v>
      </c>
      <c r="V1826" s="240">
        <v>0</v>
      </c>
      <c r="W1826" s="240">
        <v>0</v>
      </c>
      <c r="X1826" s="240">
        <v>0</v>
      </c>
      <c r="Y1826" s="240">
        <v>0</v>
      </c>
      <c r="Z1826" s="240">
        <v>0</v>
      </c>
      <c r="AA1826" s="248">
        <v>0</v>
      </c>
      <c r="AB1826" s="93"/>
    </row>
    <row r="1827" spans="1:28" ht="19.5" customHeight="1" x14ac:dyDescent="0.15">
      <c r="A1827" s="194" t="s">
        <v>227</v>
      </c>
      <c r="B1827" s="198"/>
      <c r="C1827" s="198"/>
      <c r="D1827" s="198"/>
      <c r="E1827" s="189" t="s">
        <v>150</v>
      </c>
      <c r="F1827" s="240">
        <v>1E-3</v>
      </c>
      <c r="G1827" s="240">
        <v>0</v>
      </c>
      <c r="H1827" s="240">
        <v>0</v>
      </c>
      <c r="I1827" s="240">
        <v>0</v>
      </c>
      <c r="J1827" s="240">
        <v>0</v>
      </c>
      <c r="K1827" s="240">
        <v>0</v>
      </c>
      <c r="L1827" s="240">
        <v>1E-3</v>
      </c>
      <c r="M1827" s="240">
        <v>0</v>
      </c>
      <c r="N1827" s="240">
        <v>0</v>
      </c>
      <c r="O1827" s="240">
        <v>0</v>
      </c>
      <c r="P1827" s="240">
        <v>0</v>
      </c>
      <c r="Q1827" s="240">
        <v>0</v>
      </c>
      <c r="R1827" s="240">
        <v>0</v>
      </c>
      <c r="S1827" s="240">
        <v>0</v>
      </c>
      <c r="T1827" s="240">
        <v>0</v>
      </c>
      <c r="U1827" s="240">
        <v>0</v>
      </c>
      <c r="V1827" s="240">
        <v>0</v>
      </c>
      <c r="W1827" s="240">
        <v>0</v>
      </c>
      <c r="X1827" s="240">
        <v>0</v>
      </c>
      <c r="Y1827" s="240">
        <v>0</v>
      </c>
      <c r="Z1827" s="240">
        <v>0</v>
      </c>
      <c r="AA1827" s="248">
        <v>0</v>
      </c>
      <c r="AB1827" s="93"/>
    </row>
    <row r="1828" spans="1:28" ht="19.5" customHeight="1" x14ac:dyDescent="0.15">
      <c r="A1828" s="194"/>
      <c r="B1828" s="197"/>
      <c r="C1828" s="193" t="s">
        <v>165</v>
      </c>
      <c r="D1828" s="188"/>
      <c r="E1828" s="189" t="s">
        <v>184</v>
      </c>
      <c r="F1828" s="240">
        <v>12.17</v>
      </c>
      <c r="G1828" s="240">
        <v>0</v>
      </c>
      <c r="H1828" s="240">
        <v>1.18</v>
      </c>
      <c r="I1828" s="240">
        <v>0.53</v>
      </c>
      <c r="J1828" s="240">
        <v>1.03</v>
      </c>
      <c r="K1828" s="240">
        <v>2.98</v>
      </c>
      <c r="L1828" s="240">
        <v>4.5199999999999996</v>
      </c>
      <c r="M1828" s="240">
        <v>0</v>
      </c>
      <c r="N1828" s="240">
        <v>0.94</v>
      </c>
      <c r="O1828" s="240">
        <v>0.52</v>
      </c>
      <c r="P1828" s="240">
        <v>0.27</v>
      </c>
      <c r="Q1828" s="240">
        <v>0</v>
      </c>
      <c r="R1828" s="240">
        <v>0.2</v>
      </c>
      <c r="S1828" s="240">
        <v>0</v>
      </c>
      <c r="T1828" s="240">
        <v>0</v>
      </c>
      <c r="U1828" s="240">
        <v>0</v>
      </c>
      <c r="V1828" s="240">
        <v>0</v>
      </c>
      <c r="W1828" s="240">
        <v>0</v>
      </c>
      <c r="X1828" s="240">
        <v>0</v>
      </c>
      <c r="Y1828" s="240">
        <v>0</v>
      </c>
      <c r="Z1828" s="240">
        <v>0</v>
      </c>
      <c r="AA1828" s="248">
        <v>0</v>
      </c>
      <c r="AB1828" s="93"/>
    </row>
    <row r="1829" spans="1:28" ht="19.5" customHeight="1" x14ac:dyDescent="0.15">
      <c r="A1829" s="194"/>
      <c r="B1829" s="197"/>
      <c r="C1829" s="197"/>
      <c r="D1829" s="191"/>
      <c r="E1829" s="189" t="s">
        <v>150</v>
      </c>
      <c r="F1829" s="240">
        <v>1.0409999999999999</v>
      </c>
      <c r="G1829" s="240">
        <v>0</v>
      </c>
      <c r="H1829" s="240">
        <v>1.2E-2</v>
      </c>
      <c r="I1829" s="240">
        <v>1.4E-2</v>
      </c>
      <c r="J1829" s="240">
        <v>5.2999999999999999E-2</v>
      </c>
      <c r="K1829" s="240">
        <v>0.182</v>
      </c>
      <c r="L1829" s="240">
        <v>0.39300000000000002</v>
      </c>
      <c r="M1829" s="240">
        <v>0</v>
      </c>
      <c r="N1829" s="240">
        <v>0.157</v>
      </c>
      <c r="O1829" s="240">
        <v>0.13</v>
      </c>
      <c r="P1829" s="240">
        <v>7.0999999999999994E-2</v>
      </c>
      <c r="Q1829" s="240">
        <v>0</v>
      </c>
      <c r="R1829" s="240">
        <v>2.9000000000000001E-2</v>
      </c>
      <c r="S1829" s="240">
        <v>0</v>
      </c>
      <c r="T1829" s="240">
        <v>0</v>
      </c>
      <c r="U1829" s="240">
        <v>0</v>
      </c>
      <c r="V1829" s="240">
        <v>0</v>
      </c>
      <c r="W1829" s="240">
        <v>0</v>
      </c>
      <c r="X1829" s="240">
        <v>0</v>
      </c>
      <c r="Y1829" s="240">
        <v>0</v>
      </c>
      <c r="Z1829" s="240">
        <v>0</v>
      </c>
      <c r="AA1829" s="248">
        <v>0</v>
      </c>
      <c r="AB1829" s="93"/>
    </row>
    <row r="1830" spans="1:28" ht="19.5" customHeight="1" x14ac:dyDescent="0.15">
      <c r="A1830" s="194"/>
      <c r="B1830" s="196"/>
      <c r="C1830" s="193" t="s">
        <v>152</v>
      </c>
      <c r="D1830" s="188"/>
      <c r="E1830" s="189" t="s">
        <v>184</v>
      </c>
      <c r="F1830" s="240">
        <v>633.4</v>
      </c>
      <c r="G1830" s="240">
        <v>0</v>
      </c>
      <c r="H1830" s="240">
        <v>0</v>
      </c>
      <c r="I1830" s="240">
        <v>2.2200000000000002</v>
      </c>
      <c r="J1830" s="240">
        <v>5.25</v>
      </c>
      <c r="K1830" s="240">
        <v>9.99</v>
      </c>
      <c r="L1830" s="240">
        <v>3.97</v>
      </c>
      <c r="M1830" s="240">
        <v>2.17</v>
      </c>
      <c r="N1830" s="240">
        <v>13.61</v>
      </c>
      <c r="O1830" s="240">
        <v>2.71</v>
      </c>
      <c r="P1830" s="240">
        <v>17.48</v>
      </c>
      <c r="Q1830" s="240">
        <v>39.39</v>
      </c>
      <c r="R1830" s="240">
        <v>224.28</v>
      </c>
      <c r="S1830" s="240">
        <v>129.46</v>
      </c>
      <c r="T1830" s="240">
        <v>145.52000000000001</v>
      </c>
      <c r="U1830" s="240">
        <v>29.13</v>
      </c>
      <c r="V1830" s="240">
        <v>4.59</v>
      </c>
      <c r="W1830" s="240">
        <v>0.4</v>
      </c>
      <c r="X1830" s="240">
        <v>2.37</v>
      </c>
      <c r="Y1830" s="240">
        <v>0.86</v>
      </c>
      <c r="Z1830" s="240">
        <v>0</v>
      </c>
      <c r="AA1830" s="248">
        <v>0</v>
      </c>
      <c r="AB1830" s="93"/>
    </row>
    <row r="1831" spans="1:28" ht="19.5" customHeight="1" x14ac:dyDescent="0.15">
      <c r="A1831" s="194"/>
      <c r="B1831" s="197"/>
      <c r="C1831" s="197"/>
      <c r="D1831" s="191"/>
      <c r="E1831" s="189" t="s">
        <v>150</v>
      </c>
      <c r="F1831" s="240">
        <v>91.766999999999996</v>
      </c>
      <c r="G1831" s="240">
        <v>0</v>
      </c>
      <c r="H1831" s="240">
        <v>0</v>
      </c>
      <c r="I1831" s="240">
        <v>5.7000000000000002E-2</v>
      </c>
      <c r="J1831" s="240">
        <v>0.27300000000000002</v>
      </c>
      <c r="K1831" s="240">
        <v>0.77800000000000002</v>
      </c>
      <c r="L1831" s="240">
        <v>0.38400000000000001</v>
      </c>
      <c r="M1831" s="240">
        <v>0.217</v>
      </c>
      <c r="N1831" s="240">
        <v>1.498</v>
      </c>
      <c r="O1831" s="240">
        <v>0.32500000000000001</v>
      </c>
      <c r="P1831" s="240">
        <v>2.2759999999999998</v>
      </c>
      <c r="Q1831" s="240">
        <v>5.5190000000000001</v>
      </c>
      <c r="R1831" s="240">
        <v>32.448999999999998</v>
      </c>
      <c r="S1831" s="240">
        <v>19.623999999999999</v>
      </c>
      <c r="T1831" s="240">
        <v>22.17</v>
      </c>
      <c r="U1831" s="240">
        <v>4.5750000000000002</v>
      </c>
      <c r="V1831" s="240">
        <v>1.0640000000000001</v>
      </c>
      <c r="W1831" s="240">
        <v>5.8999999999999997E-2</v>
      </c>
      <c r="X1831" s="240">
        <v>0.35699999999999998</v>
      </c>
      <c r="Y1831" s="240">
        <v>0.14199999999999999</v>
      </c>
      <c r="Z1831" s="240">
        <v>0</v>
      </c>
      <c r="AA1831" s="248">
        <v>0</v>
      </c>
      <c r="AB1831" s="93"/>
    </row>
    <row r="1832" spans="1:28" ht="19.5" customHeight="1" x14ac:dyDescent="0.15">
      <c r="A1832" s="194"/>
      <c r="B1832" s="198" t="s">
        <v>94</v>
      </c>
      <c r="C1832" s="189"/>
      <c r="D1832" s="189" t="s">
        <v>153</v>
      </c>
      <c r="E1832" s="189" t="s">
        <v>184</v>
      </c>
      <c r="F1832" s="240">
        <v>29.42</v>
      </c>
      <c r="G1832" s="240">
        <v>0</v>
      </c>
      <c r="H1832" s="240">
        <v>0</v>
      </c>
      <c r="I1832" s="240">
        <v>0</v>
      </c>
      <c r="J1832" s="240">
        <v>0.49</v>
      </c>
      <c r="K1832" s="240">
        <v>2.59</v>
      </c>
      <c r="L1832" s="240">
        <v>0.82</v>
      </c>
      <c r="M1832" s="240">
        <v>0</v>
      </c>
      <c r="N1832" s="240">
        <v>0</v>
      </c>
      <c r="O1832" s="240">
        <v>0</v>
      </c>
      <c r="P1832" s="240">
        <v>0</v>
      </c>
      <c r="Q1832" s="240">
        <v>0</v>
      </c>
      <c r="R1832" s="240">
        <v>1.1200000000000001</v>
      </c>
      <c r="S1832" s="240">
        <v>8.84</v>
      </c>
      <c r="T1832" s="240">
        <v>8.7100000000000009</v>
      </c>
      <c r="U1832" s="240">
        <v>2.77</v>
      </c>
      <c r="V1832" s="240">
        <v>3.58</v>
      </c>
      <c r="W1832" s="240">
        <v>0</v>
      </c>
      <c r="X1832" s="240">
        <v>0.06</v>
      </c>
      <c r="Y1832" s="240">
        <v>0.44</v>
      </c>
      <c r="Z1832" s="240">
        <v>0</v>
      </c>
      <c r="AA1832" s="252">
        <v>0</v>
      </c>
      <c r="AB1832" s="93"/>
    </row>
    <row r="1833" spans="1:28" ht="19.5" customHeight="1" x14ac:dyDescent="0.15">
      <c r="A1833" s="194"/>
      <c r="B1833" s="198"/>
      <c r="C1833" s="198" t="s">
        <v>10</v>
      </c>
      <c r="D1833" s="198"/>
      <c r="E1833" s="189" t="s">
        <v>150</v>
      </c>
      <c r="F1833" s="240">
        <v>6.6689999999999996</v>
      </c>
      <c r="G1833" s="240">
        <v>0</v>
      </c>
      <c r="H1833" s="240">
        <v>0</v>
      </c>
      <c r="I1833" s="240">
        <v>0</v>
      </c>
      <c r="J1833" s="240">
        <v>3.4000000000000002E-2</v>
      </c>
      <c r="K1833" s="240">
        <v>0.25900000000000001</v>
      </c>
      <c r="L1833" s="240">
        <v>9.8000000000000004E-2</v>
      </c>
      <c r="M1833" s="240">
        <v>0</v>
      </c>
      <c r="N1833" s="240">
        <v>0</v>
      </c>
      <c r="O1833" s="240">
        <v>0</v>
      </c>
      <c r="P1833" s="240">
        <v>0</v>
      </c>
      <c r="Q1833" s="240">
        <v>0</v>
      </c>
      <c r="R1833" s="240">
        <v>0.25700000000000001</v>
      </c>
      <c r="S1833" s="240">
        <v>2.1230000000000002</v>
      </c>
      <c r="T1833" s="240">
        <v>2.1880000000000002</v>
      </c>
      <c r="U1833" s="240">
        <v>0.69699999999999995</v>
      </c>
      <c r="V1833" s="240">
        <v>0.91600000000000004</v>
      </c>
      <c r="W1833" s="240">
        <v>0</v>
      </c>
      <c r="X1833" s="240">
        <v>1.7000000000000001E-2</v>
      </c>
      <c r="Y1833" s="240">
        <v>0.08</v>
      </c>
      <c r="Z1833" s="240">
        <v>0</v>
      </c>
      <c r="AA1833" s="248">
        <v>0</v>
      </c>
      <c r="AB1833" s="93"/>
    </row>
    <row r="1834" spans="1:28" ht="19.5" customHeight="1" x14ac:dyDescent="0.15">
      <c r="A1834" s="194"/>
      <c r="B1834" s="198"/>
      <c r="C1834" s="198"/>
      <c r="D1834" s="189" t="s">
        <v>157</v>
      </c>
      <c r="E1834" s="189" t="s">
        <v>184</v>
      </c>
      <c r="F1834" s="240">
        <v>0.36</v>
      </c>
      <c r="G1834" s="240">
        <v>0</v>
      </c>
      <c r="H1834" s="240">
        <v>0</v>
      </c>
      <c r="I1834" s="240">
        <v>0</v>
      </c>
      <c r="J1834" s="240">
        <v>0</v>
      </c>
      <c r="K1834" s="240">
        <v>0</v>
      </c>
      <c r="L1834" s="240">
        <v>0</v>
      </c>
      <c r="M1834" s="240">
        <v>0</v>
      </c>
      <c r="N1834" s="240">
        <v>0</v>
      </c>
      <c r="O1834" s="240">
        <v>0</v>
      </c>
      <c r="P1834" s="240">
        <v>0</v>
      </c>
      <c r="Q1834" s="240">
        <v>0</v>
      </c>
      <c r="R1834" s="240">
        <v>0</v>
      </c>
      <c r="S1834" s="240">
        <v>0.25</v>
      </c>
      <c r="T1834" s="240">
        <v>0.05</v>
      </c>
      <c r="U1834" s="240">
        <v>0</v>
      </c>
      <c r="V1834" s="240">
        <v>0</v>
      </c>
      <c r="W1834" s="240">
        <v>0</v>
      </c>
      <c r="X1834" s="240">
        <v>0.06</v>
      </c>
      <c r="Y1834" s="240">
        <v>0</v>
      </c>
      <c r="Z1834" s="240">
        <v>0</v>
      </c>
      <c r="AA1834" s="248">
        <v>0</v>
      </c>
      <c r="AB1834" s="93"/>
    </row>
    <row r="1835" spans="1:28" ht="19.5" customHeight="1" x14ac:dyDescent="0.15">
      <c r="A1835" s="194"/>
      <c r="B1835" s="198"/>
      <c r="C1835" s="198"/>
      <c r="D1835" s="198"/>
      <c r="E1835" s="189" t="s">
        <v>150</v>
      </c>
      <c r="F1835" s="240">
        <v>8.8999999999999996E-2</v>
      </c>
      <c r="G1835" s="240">
        <v>0</v>
      </c>
      <c r="H1835" s="240">
        <v>0</v>
      </c>
      <c r="I1835" s="240">
        <v>0</v>
      </c>
      <c r="J1835" s="240">
        <v>0</v>
      </c>
      <c r="K1835" s="240">
        <v>0</v>
      </c>
      <c r="L1835" s="240">
        <v>0</v>
      </c>
      <c r="M1835" s="240">
        <v>0</v>
      </c>
      <c r="N1835" s="240">
        <v>0</v>
      </c>
      <c r="O1835" s="240">
        <v>0</v>
      </c>
      <c r="P1835" s="240">
        <v>0</v>
      </c>
      <c r="Q1835" s="240">
        <v>0</v>
      </c>
      <c r="R1835" s="240">
        <v>0</v>
      </c>
      <c r="S1835" s="240">
        <v>5.8999999999999997E-2</v>
      </c>
      <c r="T1835" s="240">
        <v>1.2999999999999999E-2</v>
      </c>
      <c r="U1835" s="240">
        <v>0</v>
      </c>
      <c r="V1835" s="240">
        <v>0</v>
      </c>
      <c r="W1835" s="240">
        <v>0</v>
      </c>
      <c r="X1835" s="240">
        <v>1.7000000000000001E-2</v>
      </c>
      <c r="Y1835" s="240">
        <v>0</v>
      </c>
      <c r="Z1835" s="240">
        <v>0</v>
      </c>
      <c r="AA1835" s="248">
        <v>0</v>
      </c>
      <c r="AB1835" s="93"/>
    </row>
    <row r="1836" spans="1:28" ht="19.5" customHeight="1" x14ac:dyDescent="0.15">
      <c r="A1836" s="194"/>
      <c r="B1836" s="198" t="s">
        <v>65</v>
      </c>
      <c r="C1836" s="198" t="s">
        <v>159</v>
      </c>
      <c r="D1836" s="189" t="s">
        <v>160</v>
      </c>
      <c r="E1836" s="189" t="s">
        <v>184</v>
      </c>
      <c r="F1836" s="240">
        <v>29.06</v>
      </c>
      <c r="G1836" s="240">
        <v>0</v>
      </c>
      <c r="H1836" s="240">
        <v>0</v>
      </c>
      <c r="I1836" s="240">
        <v>0</v>
      </c>
      <c r="J1836" s="240">
        <v>0.49</v>
      </c>
      <c r="K1836" s="240">
        <v>2.59</v>
      </c>
      <c r="L1836" s="240">
        <v>0.82</v>
      </c>
      <c r="M1836" s="240">
        <v>0</v>
      </c>
      <c r="N1836" s="240">
        <v>0</v>
      </c>
      <c r="O1836" s="240">
        <v>0</v>
      </c>
      <c r="P1836" s="240">
        <v>0</v>
      </c>
      <c r="Q1836" s="240">
        <v>0</v>
      </c>
      <c r="R1836" s="240">
        <v>1.1200000000000001</v>
      </c>
      <c r="S1836" s="240">
        <v>8.59</v>
      </c>
      <c r="T1836" s="240">
        <v>8.66</v>
      </c>
      <c r="U1836" s="240">
        <v>2.77</v>
      </c>
      <c r="V1836" s="240">
        <v>3.58</v>
      </c>
      <c r="W1836" s="240">
        <v>0</v>
      </c>
      <c r="X1836" s="240">
        <v>0</v>
      </c>
      <c r="Y1836" s="240">
        <v>0.44</v>
      </c>
      <c r="Z1836" s="240">
        <v>0</v>
      </c>
      <c r="AA1836" s="248">
        <v>0</v>
      </c>
      <c r="AB1836" s="93"/>
    </row>
    <row r="1837" spans="1:28" ht="19.5" customHeight="1" x14ac:dyDescent="0.15">
      <c r="A1837" s="194"/>
      <c r="B1837" s="198"/>
      <c r="C1837" s="198"/>
      <c r="D1837" s="198"/>
      <c r="E1837" s="189" t="s">
        <v>150</v>
      </c>
      <c r="F1837" s="240">
        <v>6.58</v>
      </c>
      <c r="G1837" s="240">
        <v>0</v>
      </c>
      <c r="H1837" s="240">
        <v>0</v>
      </c>
      <c r="I1837" s="240">
        <v>0</v>
      </c>
      <c r="J1837" s="240">
        <v>3.4000000000000002E-2</v>
      </c>
      <c r="K1837" s="240">
        <v>0.25900000000000001</v>
      </c>
      <c r="L1837" s="240">
        <v>9.8000000000000004E-2</v>
      </c>
      <c r="M1837" s="240">
        <v>0</v>
      </c>
      <c r="N1837" s="240">
        <v>0</v>
      </c>
      <c r="O1837" s="240">
        <v>0</v>
      </c>
      <c r="P1837" s="240">
        <v>0</v>
      </c>
      <c r="Q1837" s="240">
        <v>0</v>
      </c>
      <c r="R1837" s="240">
        <v>0.25700000000000001</v>
      </c>
      <c r="S1837" s="240">
        <v>2.0640000000000001</v>
      </c>
      <c r="T1837" s="240">
        <v>2.1749999999999998</v>
      </c>
      <c r="U1837" s="240">
        <v>0.69699999999999995</v>
      </c>
      <c r="V1837" s="240">
        <v>0.91600000000000004</v>
      </c>
      <c r="W1837" s="240">
        <v>0</v>
      </c>
      <c r="X1837" s="240">
        <v>0</v>
      </c>
      <c r="Y1837" s="240">
        <v>0.08</v>
      </c>
      <c r="Z1837" s="240">
        <v>0</v>
      </c>
      <c r="AA1837" s="248">
        <v>0</v>
      </c>
      <c r="AB1837" s="93"/>
    </row>
    <row r="1838" spans="1:28" ht="19.5" customHeight="1" x14ac:dyDescent="0.15">
      <c r="A1838" s="194" t="s">
        <v>85</v>
      </c>
      <c r="B1838" s="198"/>
      <c r="C1838" s="198"/>
      <c r="D1838" s="189" t="s">
        <v>166</v>
      </c>
      <c r="E1838" s="189" t="s">
        <v>184</v>
      </c>
      <c r="F1838" s="240">
        <v>0</v>
      </c>
      <c r="G1838" s="240">
        <v>0</v>
      </c>
      <c r="H1838" s="240">
        <v>0</v>
      </c>
      <c r="I1838" s="240">
        <v>0</v>
      </c>
      <c r="J1838" s="240">
        <v>0</v>
      </c>
      <c r="K1838" s="240">
        <v>0</v>
      </c>
      <c r="L1838" s="240">
        <v>0</v>
      </c>
      <c r="M1838" s="240">
        <v>0</v>
      </c>
      <c r="N1838" s="240">
        <v>0</v>
      </c>
      <c r="O1838" s="240">
        <v>0</v>
      </c>
      <c r="P1838" s="240">
        <v>0</v>
      </c>
      <c r="Q1838" s="240">
        <v>0</v>
      </c>
      <c r="R1838" s="240">
        <v>0</v>
      </c>
      <c r="S1838" s="240">
        <v>0</v>
      </c>
      <c r="T1838" s="240">
        <v>0</v>
      </c>
      <c r="U1838" s="240">
        <v>0</v>
      </c>
      <c r="V1838" s="240">
        <v>0</v>
      </c>
      <c r="W1838" s="240">
        <v>0</v>
      </c>
      <c r="X1838" s="240">
        <v>0</v>
      </c>
      <c r="Y1838" s="240">
        <v>0</v>
      </c>
      <c r="Z1838" s="240">
        <v>0</v>
      </c>
      <c r="AA1838" s="248">
        <v>0</v>
      </c>
      <c r="AB1838" s="93"/>
    </row>
    <row r="1839" spans="1:28" ht="19.5" customHeight="1" x14ac:dyDescent="0.15">
      <c r="A1839" s="194"/>
      <c r="B1839" s="198"/>
      <c r="C1839" s="198" t="s">
        <v>162</v>
      </c>
      <c r="D1839" s="198"/>
      <c r="E1839" s="189" t="s">
        <v>150</v>
      </c>
      <c r="F1839" s="240">
        <v>0</v>
      </c>
      <c r="G1839" s="240">
        <v>0</v>
      </c>
      <c r="H1839" s="240">
        <v>0</v>
      </c>
      <c r="I1839" s="240">
        <v>0</v>
      </c>
      <c r="J1839" s="240">
        <v>0</v>
      </c>
      <c r="K1839" s="240">
        <v>0</v>
      </c>
      <c r="L1839" s="240">
        <v>0</v>
      </c>
      <c r="M1839" s="240">
        <v>0</v>
      </c>
      <c r="N1839" s="240">
        <v>0</v>
      </c>
      <c r="O1839" s="240">
        <v>0</v>
      </c>
      <c r="P1839" s="240">
        <v>0</v>
      </c>
      <c r="Q1839" s="240">
        <v>0</v>
      </c>
      <c r="R1839" s="240">
        <v>0</v>
      </c>
      <c r="S1839" s="240">
        <v>0</v>
      </c>
      <c r="T1839" s="240">
        <v>0</v>
      </c>
      <c r="U1839" s="240">
        <v>0</v>
      </c>
      <c r="V1839" s="240">
        <v>0</v>
      </c>
      <c r="W1839" s="240">
        <v>0</v>
      </c>
      <c r="X1839" s="240">
        <v>0</v>
      </c>
      <c r="Y1839" s="240">
        <v>0</v>
      </c>
      <c r="Z1839" s="240">
        <v>0</v>
      </c>
      <c r="AA1839" s="248">
        <v>0</v>
      </c>
      <c r="AB1839" s="93"/>
    </row>
    <row r="1840" spans="1:28" ht="19.5" customHeight="1" x14ac:dyDescent="0.15">
      <c r="A1840" s="194"/>
      <c r="B1840" s="198" t="s">
        <v>20</v>
      </c>
      <c r="C1840" s="198"/>
      <c r="D1840" s="189" t="s">
        <v>164</v>
      </c>
      <c r="E1840" s="189" t="s">
        <v>184</v>
      </c>
      <c r="F1840" s="240">
        <v>0</v>
      </c>
      <c r="G1840" s="240">
        <v>0</v>
      </c>
      <c r="H1840" s="240">
        <v>0</v>
      </c>
      <c r="I1840" s="240">
        <v>0</v>
      </c>
      <c r="J1840" s="240">
        <v>0</v>
      </c>
      <c r="K1840" s="240">
        <v>0</v>
      </c>
      <c r="L1840" s="240">
        <v>0</v>
      </c>
      <c r="M1840" s="240">
        <v>0</v>
      </c>
      <c r="N1840" s="240">
        <v>0</v>
      </c>
      <c r="O1840" s="240">
        <v>0</v>
      </c>
      <c r="P1840" s="240">
        <v>0</v>
      </c>
      <c r="Q1840" s="240">
        <v>0</v>
      </c>
      <c r="R1840" s="240">
        <v>0</v>
      </c>
      <c r="S1840" s="240">
        <v>0</v>
      </c>
      <c r="T1840" s="240">
        <v>0</v>
      </c>
      <c r="U1840" s="240">
        <v>0</v>
      </c>
      <c r="V1840" s="240">
        <v>0</v>
      </c>
      <c r="W1840" s="240">
        <v>0</v>
      </c>
      <c r="X1840" s="240">
        <v>0</v>
      </c>
      <c r="Y1840" s="240">
        <v>0</v>
      </c>
      <c r="Z1840" s="240">
        <v>0</v>
      </c>
      <c r="AA1840" s="248">
        <v>0</v>
      </c>
      <c r="AB1840" s="93"/>
    </row>
    <row r="1841" spans="1:28" ht="19.5" customHeight="1" x14ac:dyDescent="0.15">
      <c r="A1841" s="194"/>
      <c r="B1841" s="198"/>
      <c r="C1841" s="198"/>
      <c r="D1841" s="198"/>
      <c r="E1841" s="189" t="s">
        <v>150</v>
      </c>
      <c r="F1841" s="240">
        <v>0</v>
      </c>
      <c r="G1841" s="240">
        <v>0</v>
      </c>
      <c r="H1841" s="240">
        <v>0</v>
      </c>
      <c r="I1841" s="240">
        <v>0</v>
      </c>
      <c r="J1841" s="240">
        <v>0</v>
      </c>
      <c r="K1841" s="240">
        <v>0</v>
      </c>
      <c r="L1841" s="240">
        <v>0</v>
      </c>
      <c r="M1841" s="240">
        <v>0</v>
      </c>
      <c r="N1841" s="240">
        <v>0</v>
      </c>
      <c r="O1841" s="240">
        <v>0</v>
      </c>
      <c r="P1841" s="240">
        <v>0</v>
      </c>
      <c r="Q1841" s="240">
        <v>0</v>
      </c>
      <c r="R1841" s="240">
        <v>0</v>
      </c>
      <c r="S1841" s="240">
        <v>0</v>
      </c>
      <c r="T1841" s="240">
        <v>0</v>
      </c>
      <c r="U1841" s="240">
        <v>0</v>
      </c>
      <c r="V1841" s="240">
        <v>0</v>
      </c>
      <c r="W1841" s="240">
        <v>0</v>
      </c>
      <c r="X1841" s="240">
        <v>0</v>
      </c>
      <c r="Y1841" s="240">
        <v>0</v>
      </c>
      <c r="Z1841" s="240">
        <v>0</v>
      </c>
      <c r="AA1841" s="248">
        <v>0</v>
      </c>
      <c r="AB1841" s="93"/>
    </row>
    <row r="1842" spans="1:28" ht="19.5" customHeight="1" x14ac:dyDescent="0.15">
      <c r="A1842" s="194"/>
      <c r="B1842" s="197"/>
      <c r="C1842" s="193" t="s">
        <v>165</v>
      </c>
      <c r="D1842" s="188"/>
      <c r="E1842" s="189" t="s">
        <v>184</v>
      </c>
      <c r="F1842" s="240">
        <v>603.98</v>
      </c>
      <c r="G1842" s="240">
        <v>0</v>
      </c>
      <c r="H1842" s="240">
        <v>0</v>
      </c>
      <c r="I1842" s="240">
        <v>2.2200000000000002</v>
      </c>
      <c r="J1842" s="240">
        <v>4.76</v>
      </c>
      <c r="K1842" s="240">
        <v>7.4</v>
      </c>
      <c r="L1842" s="240">
        <v>3.15</v>
      </c>
      <c r="M1842" s="240">
        <v>2.17</v>
      </c>
      <c r="N1842" s="240">
        <v>13.61</v>
      </c>
      <c r="O1842" s="240">
        <v>2.71</v>
      </c>
      <c r="P1842" s="240">
        <v>17.48</v>
      </c>
      <c r="Q1842" s="240">
        <v>39.39</v>
      </c>
      <c r="R1842" s="240">
        <v>223.16</v>
      </c>
      <c r="S1842" s="240">
        <v>120.62</v>
      </c>
      <c r="T1842" s="240">
        <v>136.81</v>
      </c>
      <c r="U1842" s="240">
        <v>26.36</v>
      </c>
      <c r="V1842" s="240">
        <v>1.01</v>
      </c>
      <c r="W1842" s="240">
        <v>0.4</v>
      </c>
      <c r="X1842" s="240">
        <v>2.31</v>
      </c>
      <c r="Y1842" s="240">
        <v>0.42</v>
      </c>
      <c r="Z1842" s="240">
        <v>0</v>
      </c>
      <c r="AA1842" s="248">
        <v>0</v>
      </c>
      <c r="AB1842" s="93"/>
    </row>
    <row r="1843" spans="1:28" ht="19.5" customHeight="1" thickBot="1" x14ac:dyDescent="0.2">
      <c r="A1843" s="199"/>
      <c r="B1843" s="200"/>
      <c r="C1843" s="200"/>
      <c r="D1843" s="201"/>
      <c r="E1843" s="202" t="s">
        <v>150</v>
      </c>
      <c r="F1843" s="240">
        <v>85.097999999999999</v>
      </c>
      <c r="G1843" s="251">
        <v>0</v>
      </c>
      <c r="H1843" s="250">
        <v>0</v>
      </c>
      <c r="I1843" s="250">
        <v>5.7000000000000002E-2</v>
      </c>
      <c r="J1843" s="250">
        <v>0.23899999999999999</v>
      </c>
      <c r="K1843" s="250">
        <v>0.51900000000000002</v>
      </c>
      <c r="L1843" s="250">
        <v>0.28599999999999998</v>
      </c>
      <c r="M1843" s="250">
        <v>0.217</v>
      </c>
      <c r="N1843" s="250">
        <v>1.498</v>
      </c>
      <c r="O1843" s="250">
        <v>0.32500000000000001</v>
      </c>
      <c r="P1843" s="250">
        <v>2.2759999999999998</v>
      </c>
      <c r="Q1843" s="250">
        <v>5.5190000000000001</v>
      </c>
      <c r="R1843" s="250">
        <v>32.192</v>
      </c>
      <c r="S1843" s="250">
        <v>17.501000000000001</v>
      </c>
      <c r="T1843" s="250">
        <v>19.981999999999999</v>
      </c>
      <c r="U1843" s="250">
        <v>3.8780000000000001</v>
      </c>
      <c r="V1843" s="250">
        <v>0.14799999999999999</v>
      </c>
      <c r="W1843" s="250">
        <v>5.8999999999999997E-2</v>
      </c>
      <c r="X1843" s="250">
        <v>0.34</v>
      </c>
      <c r="Y1843" s="250">
        <v>6.2E-2</v>
      </c>
      <c r="Z1843" s="250">
        <v>0</v>
      </c>
      <c r="AA1843" s="249">
        <v>0</v>
      </c>
      <c r="AB1843" s="93"/>
    </row>
    <row r="1844" spans="1:28" ht="19.5" customHeight="1" x14ac:dyDescent="0.15">
      <c r="A1844" s="372" t="s">
        <v>119</v>
      </c>
      <c r="B1844" s="375" t="s">
        <v>120</v>
      </c>
      <c r="C1844" s="376"/>
      <c r="D1844" s="377"/>
      <c r="E1844" s="198" t="s">
        <v>184</v>
      </c>
      <c r="F1844" s="248">
        <v>70.42</v>
      </c>
    </row>
    <row r="1845" spans="1:28" ht="19.5" customHeight="1" x14ac:dyDescent="0.15">
      <c r="A1845" s="373"/>
      <c r="B1845" s="378" t="s">
        <v>206</v>
      </c>
      <c r="C1845" s="379"/>
      <c r="D1845" s="380"/>
      <c r="E1845" s="189" t="s">
        <v>184</v>
      </c>
      <c r="F1845" s="248">
        <v>6.44</v>
      </c>
    </row>
    <row r="1846" spans="1:28" ht="19.5" customHeight="1" x14ac:dyDescent="0.15">
      <c r="A1846" s="374"/>
      <c r="B1846" s="378" t="s">
        <v>207</v>
      </c>
      <c r="C1846" s="379"/>
      <c r="D1846" s="380"/>
      <c r="E1846" s="189" t="s">
        <v>184</v>
      </c>
      <c r="F1846" s="248">
        <v>63.98</v>
      </c>
    </row>
    <row r="1847" spans="1:28" ht="19.5" customHeight="1" thickBot="1" x14ac:dyDescent="0.2">
      <c r="A1847" s="381" t="s">
        <v>205</v>
      </c>
      <c r="B1847" s="382"/>
      <c r="C1847" s="382"/>
      <c r="D1847" s="383"/>
      <c r="E1847" s="203" t="s">
        <v>184</v>
      </c>
      <c r="F1847" s="247">
        <v>0</v>
      </c>
    </row>
    <row r="1849" spans="1:28" ht="19.5" customHeight="1" x14ac:dyDescent="0.15">
      <c r="A1849" s="88" t="s">
        <v>387</v>
      </c>
      <c r="F1849" s="261" t="s">
        <v>502</v>
      </c>
    </row>
    <row r="1850" spans="1:28" ht="19.5" customHeight="1" thickBot="1" x14ac:dyDescent="0.2">
      <c r="A1850" s="369" t="s">
        <v>28</v>
      </c>
      <c r="B1850" s="371"/>
      <c r="C1850" s="371"/>
      <c r="D1850" s="371"/>
      <c r="E1850" s="371"/>
      <c r="F1850" s="371"/>
      <c r="G1850" s="371"/>
      <c r="H1850" s="371"/>
      <c r="I1850" s="371"/>
      <c r="J1850" s="371"/>
      <c r="K1850" s="371"/>
      <c r="L1850" s="371"/>
      <c r="M1850" s="371"/>
      <c r="N1850" s="371"/>
      <c r="O1850" s="371"/>
      <c r="P1850" s="371"/>
      <c r="Q1850" s="371"/>
      <c r="R1850" s="371"/>
      <c r="S1850" s="371"/>
      <c r="T1850" s="371"/>
      <c r="U1850" s="371"/>
      <c r="V1850" s="371"/>
      <c r="W1850" s="371"/>
      <c r="X1850" s="371"/>
      <c r="Y1850" s="371"/>
      <c r="Z1850" s="371"/>
      <c r="AA1850" s="371"/>
    </row>
    <row r="1851" spans="1:28" ht="19.5" customHeight="1" x14ac:dyDescent="0.15">
      <c r="A1851" s="185" t="s">
        <v>180</v>
      </c>
      <c r="B1851" s="186"/>
      <c r="C1851" s="186"/>
      <c r="D1851" s="186"/>
      <c r="E1851" s="186"/>
      <c r="F1851" s="90" t="s">
        <v>181</v>
      </c>
      <c r="G1851" s="91"/>
      <c r="H1851" s="91"/>
      <c r="I1851" s="91"/>
      <c r="J1851" s="91"/>
      <c r="K1851" s="91"/>
      <c r="L1851" s="91"/>
      <c r="M1851" s="91"/>
      <c r="N1851" s="91"/>
      <c r="O1851" s="91"/>
      <c r="P1851" s="91"/>
      <c r="Q1851" s="260"/>
      <c r="R1851" s="92"/>
      <c r="S1851" s="91"/>
      <c r="T1851" s="91"/>
      <c r="U1851" s="91"/>
      <c r="V1851" s="91"/>
      <c r="W1851" s="91"/>
      <c r="X1851" s="91"/>
      <c r="Y1851" s="91"/>
      <c r="Z1851" s="91"/>
      <c r="AA1851" s="259" t="s">
        <v>182</v>
      </c>
      <c r="AB1851" s="93"/>
    </row>
    <row r="1852" spans="1:28" ht="19.5" customHeight="1" x14ac:dyDescent="0.15">
      <c r="A1852" s="187" t="s">
        <v>183</v>
      </c>
      <c r="B1852" s="188"/>
      <c r="C1852" s="188"/>
      <c r="D1852" s="188"/>
      <c r="E1852" s="189" t="s">
        <v>184</v>
      </c>
      <c r="F1852" s="240">
        <v>7825.6</v>
      </c>
      <c r="G1852" s="256" t="s">
        <v>185</v>
      </c>
      <c r="H1852" s="256" t="s">
        <v>186</v>
      </c>
      <c r="I1852" s="256" t="s">
        <v>187</v>
      </c>
      <c r="J1852" s="256" t="s">
        <v>188</v>
      </c>
      <c r="K1852" s="256" t="s">
        <v>228</v>
      </c>
      <c r="L1852" s="256" t="s">
        <v>229</v>
      </c>
      <c r="M1852" s="256" t="s">
        <v>230</v>
      </c>
      <c r="N1852" s="256" t="s">
        <v>231</v>
      </c>
      <c r="O1852" s="256" t="s">
        <v>232</v>
      </c>
      <c r="P1852" s="256" t="s">
        <v>233</v>
      </c>
      <c r="Q1852" s="258" t="s">
        <v>234</v>
      </c>
      <c r="R1852" s="257" t="s">
        <v>235</v>
      </c>
      <c r="S1852" s="256" t="s">
        <v>236</v>
      </c>
      <c r="T1852" s="256" t="s">
        <v>237</v>
      </c>
      <c r="U1852" s="256" t="s">
        <v>238</v>
      </c>
      <c r="V1852" s="256" t="s">
        <v>239</v>
      </c>
      <c r="W1852" s="256" t="s">
        <v>42</v>
      </c>
      <c r="X1852" s="256" t="s">
        <v>147</v>
      </c>
      <c r="Y1852" s="256" t="s">
        <v>148</v>
      </c>
      <c r="Z1852" s="256" t="s">
        <v>149</v>
      </c>
      <c r="AA1852" s="253"/>
      <c r="AB1852" s="93"/>
    </row>
    <row r="1853" spans="1:28" ht="19.5" customHeight="1" x14ac:dyDescent="0.15">
      <c r="A1853" s="190"/>
      <c r="B1853" s="191"/>
      <c r="C1853" s="191"/>
      <c r="D1853" s="191"/>
      <c r="E1853" s="189" t="s">
        <v>150</v>
      </c>
      <c r="F1853" s="240">
        <v>1830.749</v>
      </c>
      <c r="G1853" s="254"/>
      <c r="H1853" s="254"/>
      <c r="I1853" s="254"/>
      <c r="J1853" s="254"/>
      <c r="K1853" s="254"/>
      <c r="L1853" s="254"/>
      <c r="M1853" s="254"/>
      <c r="N1853" s="254"/>
      <c r="O1853" s="254"/>
      <c r="P1853" s="254"/>
      <c r="Q1853" s="255"/>
      <c r="R1853" s="94"/>
      <c r="S1853" s="254"/>
      <c r="T1853" s="254"/>
      <c r="U1853" s="254"/>
      <c r="V1853" s="254"/>
      <c r="W1853" s="254"/>
      <c r="X1853" s="254"/>
      <c r="Y1853" s="254"/>
      <c r="Z1853" s="254"/>
      <c r="AA1853" s="253" t="s">
        <v>151</v>
      </c>
      <c r="AB1853" s="93"/>
    </row>
    <row r="1854" spans="1:28" ht="19.5" customHeight="1" x14ac:dyDescent="0.15">
      <c r="A1854" s="192"/>
      <c r="B1854" s="193" t="s">
        <v>152</v>
      </c>
      <c r="C1854" s="188"/>
      <c r="D1854" s="188"/>
      <c r="E1854" s="189" t="s">
        <v>184</v>
      </c>
      <c r="F1854" s="240">
        <v>7756.26</v>
      </c>
      <c r="G1854" s="240">
        <v>8.5299999999999994</v>
      </c>
      <c r="H1854" s="240">
        <v>36.33</v>
      </c>
      <c r="I1854" s="240">
        <v>11.21</v>
      </c>
      <c r="J1854" s="240">
        <v>52.63</v>
      </c>
      <c r="K1854" s="240">
        <v>105.84</v>
      </c>
      <c r="L1854" s="240">
        <v>246.59</v>
      </c>
      <c r="M1854" s="240">
        <v>368.93</v>
      </c>
      <c r="N1854" s="240">
        <v>417.84</v>
      </c>
      <c r="O1854" s="240">
        <v>610.15</v>
      </c>
      <c r="P1854" s="240">
        <v>681.52</v>
      </c>
      <c r="Q1854" s="240">
        <v>1037.55</v>
      </c>
      <c r="R1854" s="240">
        <v>743.74</v>
      </c>
      <c r="S1854" s="240">
        <v>783.12</v>
      </c>
      <c r="T1854" s="240">
        <v>1257.48</v>
      </c>
      <c r="U1854" s="240">
        <v>834.48</v>
      </c>
      <c r="V1854" s="240">
        <v>390.9</v>
      </c>
      <c r="W1854" s="240">
        <v>95.01</v>
      </c>
      <c r="X1854" s="240">
        <v>7.1</v>
      </c>
      <c r="Y1854" s="240">
        <v>3.42</v>
      </c>
      <c r="Z1854" s="240">
        <v>6.09</v>
      </c>
      <c r="AA1854" s="248">
        <v>57.8</v>
      </c>
      <c r="AB1854" s="93"/>
    </row>
    <row r="1855" spans="1:28" ht="19.5" customHeight="1" x14ac:dyDescent="0.15">
      <c r="A1855" s="194"/>
      <c r="B1855" s="195"/>
      <c r="C1855" s="191"/>
      <c r="D1855" s="191"/>
      <c r="E1855" s="189" t="s">
        <v>150</v>
      </c>
      <c r="F1855" s="240">
        <v>1830.749</v>
      </c>
      <c r="G1855" s="240">
        <v>0</v>
      </c>
      <c r="H1855" s="240">
        <v>0.307</v>
      </c>
      <c r="I1855" s="240">
        <v>0.53800000000000003</v>
      </c>
      <c r="J1855" s="240">
        <v>4.8579999999999997</v>
      </c>
      <c r="K1855" s="240">
        <v>17.305</v>
      </c>
      <c r="L1855" s="240">
        <v>50.71</v>
      </c>
      <c r="M1855" s="240">
        <v>82.421000000000106</v>
      </c>
      <c r="N1855" s="240">
        <v>111.14400000000001</v>
      </c>
      <c r="O1855" s="240">
        <v>186.262</v>
      </c>
      <c r="P1855" s="240">
        <v>199.05699999999999</v>
      </c>
      <c r="Q1855" s="240">
        <v>295.29899999999998</v>
      </c>
      <c r="R1855" s="240">
        <v>218.875</v>
      </c>
      <c r="S1855" s="240">
        <v>189.79499999999999</v>
      </c>
      <c r="T1855" s="240">
        <v>223.78700000000001</v>
      </c>
      <c r="U1855" s="240">
        <v>142.11099999999999</v>
      </c>
      <c r="V1855" s="240">
        <v>70.6009999999999</v>
      </c>
      <c r="W1855" s="240">
        <v>22.474</v>
      </c>
      <c r="X1855" s="240">
        <v>2.5059999999999998</v>
      </c>
      <c r="Y1855" s="240">
        <v>1.4019999999999999</v>
      </c>
      <c r="Z1855" s="240">
        <v>1.98</v>
      </c>
      <c r="AA1855" s="248">
        <v>9.3170000000000002</v>
      </c>
      <c r="AB1855" s="93"/>
    </row>
    <row r="1856" spans="1:28" ht="19.5" customHeight="1" x14ac:dyDescent="0.15">
      <c r="A1856" s="194"/>
      <c r="B1856" s="196"/>
      <c r="C1856" s="193" t="s">
        <v>152</v>
      </c>
      <c r="D1856" s="188"/>
      <c r="E1856" s="189" t="s">
        <v>184</v>
      </c>
      <c r="F1856" s="240">
        <v>4344.59</v>
      </c>
      <c r="G1856" s="240">
        <v>5.46</v>
      </c>
      <c r="H1856" s="240">
        <v>6.94</v>
      </c>
      <c r="I1856" s="240">
        <v>10.16</v>
      </c>
      <c r="J1856" s="240">
        <v>45.45</v>
      </c>
      <c r="K1856" s="240">
        <v>104.31</v>
      </c>
      <c r="L1856" s="240">
        <v>241.54</v>
      </c>
      <c r="M1856" s="240">
        <v>306.2</v>
      </c>
      <c r="N1856" s="240">
        <v>368.97</v>
      </c>
      <c r="O1856" s="240">
        <v>603.02</v>
      </c>
      <c r="P1856" s="240">
        <v>657.27</v>
      </c>
      <c r="Q1856" s="240">
        <v>773.2</v>
      </c>
      <c r="R1856" s="240">
        <v>517.37</v>
      </c>
      <c r="S1856" s="240">
        <v>346.77</v>
      </c>
      <c r="T1856" s="240">
        <v>174.08</v>
      </c>
      <c r="U1856" s="240">
        <v>79.53</v>
      </c>
      <c r="V1856" s="240">
        <v>57.35</v>
      </c>
      <c r="W1856" s="240">
        <v>31.23</v>
      </c>
      <c r="X1856" s="240">
        <v>6.32</v>
      </c>
      <c r="Y1856" s="240">
        <v>3.42</v>
      </c>
      <c r="Z1856" s="240">
        <v>2.63</v>
      </c>
      <c r="AA1856" s="248">
        <v>3.37</v>
      </c>
      <c r="AB1856" s="93"/>
    </row>
    <row r="1857" spans="1:28" ht="19.5" customHeight="1" x14ac:dyDescent="0.15">
      <c r="A1857" s="194"/>
      <c r="B1857" s="197"/>
      <c r="C1857" s="197"/>
      <c r="D1857" s="191"/>
      <c r="E1857" s="189" t="s">
        <v>150</v>
      </c>
      <c r="F1857" s="240">
        <v>1332.8510000000001</v>
      </c>
      <c r="G1857" s="240">
        <v>0</v>
      </c>
      <c r="H1857" s="240">
        <v>1.2999999999999999E-2</v>
      </c>
      <c r="I1857" s="240">
        <v>0.51200000000000001</v>
      </c>
      <c r="J1857" s="240">
        <v>4.5129999999999999</v>
      </c>
      <c r="K1857" s="240">
        <v>17.161000000000001</v>
      </c>
      <c r="L1857" s="240">
        <v>50.255000000000003</v>
      </c>
      <c r="M1857" s="240">
        <v>76.148000000000096</v>
      </c>
      <c r="N1857" s="240">
        <v>105.764</v>
      </c>
      <c r="O1857" s="240">
        <v>185.334</v>
      </c>
      <c r="P1857" s="240">
        <v>195.9</v>
      </c>
      <c r="Q1857" s="240">
        <v>258.21199999999999</v>
      </c>
      <c r="R1857" s="240">
        <v>184.267</v>
      </c>
      <c r="S1857" s="240">
        <v>124.42400000000001</v>
      </c>
      <c r="T1857" s="240">
        <v>63.524999999999999</v>
      </c>
      <c r="U1857" s="240">
        <v>30.126000000000001</v>
      </c>
      <c r="V1857" s="240">
        <v>18.541</v>
      </c>
      <c r="W1857" s="240">
        <v>12.366</v>
      </c>
      <c r="X1857" s="240">
        <v>2.3260000000000001</v>
      </c>
      <c r="Y1857" s="240">
        <v>1.4019999999999999</v>
      </c>
      <c r="Z1857" s="240">
        <v>1.08</v>
      </c>
      <c r="AA1857" s="248">
        <v>0.98199999999999998</v>
      </c>
      <c r="AB1857" s="93"/>
    </row>
    <row r="1858" spans="1:28" ht="19.5" customHeight="1" x14ac:dyDescent="0.15">
      <c r="A1858" s="194"/>
      <c r="B1858" s="198"/>
      <c r="C1858" s="189"/>
      <c r="D1858" s="189" t="s">
        <v>153</v>
      </c>
      <c r="E1858" s="189" t="s">
        <v>184</v>
      </c>
      <c r="F1858" s="240">
        <v>4315.4399999999996</v>
      </c>
      <c r="G1858" s="240">
        <v>5.46</v>
      </c>
      <c r="H1858" s="240">
        <v>5.65</v>
      </c>
      <c r="I1858" s="240">
        <v>9.9700000000000006</v>
      </c>
      <c r="J1858" s="240">
        <v>43.75</v>
      </c>
      <c r="K1858" s="240">
        <v>102.83</v>
      </c>
      <c r="L1858" s="240">
        <v>241.34</v>
      </c>
      <c r="M1858" s="240">
        <v>304.01</v>
      </c>
      <c r="N1858" s="240">
        <v>368.41</v>
      </c>
      <c r="O1858" s="240">
        <v>598.30999999999995</v>
      </c>
      <c r="P1858" s="240">
        <v>645.73</v>
      </c>
      <c r="Q1858" s="240">
        <v>772.14</v>
      </c>
      <c r="R1858" s="240">
        <v>517.37</v>
      </c>
      <c r="S1858" s="240">
        <v>346.71</v>
      </c>
      <c r="T1858" s="240">
        <v>173.13</v>
      </c>
      <c r="U1858" s="240">
        <v>79.13</v>
      </c>
      <c r="V1858" s="240">
        <v>54.53</v>
      </c>
      <c r="W1858" s="240">
        <v>31.23</v>
      </c>
      <c r="X1858" s="240">
        <v>6.32</v>
      </c>
      <c r="Y1858" s="240">
        <v>3.42</v>
      </c>
      <c r="Z1858" s="240">
        <v>2.63</v>
      </c>
      <c r="AA1858" s="248">
        <v>3.37</v>
      </c>
      <c r="AB1858" s="93"/>
    </row>
    <row r="1859" spans="1:28" ht="19.5" customHeight="1" x14ac:dyDescent="0.15">
      <c r="A1859" s="194"/>
      <c r="B1859" s="198" t="s">
        <v>154</v>
      </c>
      <c r="C1859" s="198"/>
      <c r="D1859" s="198"/>
      <c r="E1859" s="189" t="s">
        <v>150</v>
      </c>
      <c r="F1859" s="240">
        <v>1328.259</v>
      </c>
      <c r="G1859" s="240">
        <v>0</v>
      </c>
      <c r="H1859" s="240">
        <v>0</v>
      </c>
      <c r="I1859" s="240">
        <v>0.50700000000000001</v>
      </c>
      <c r="J1859" s="240">
        <v>4.4000000000000004</v>
      </c>
      <c r="K1859" s="240">
        <v>17.038</v>
      </c>
      <c r="L1859" s="240">
        <v>50.237000000000002</v>
      </c>
      <c r="M1859" s="240">
        <v>75.832000000000093</v>
      </c>
      <c r="N1859" s="240">
        <v>105.65300000000001</v>
      </c>
      <c r="O1859" s="240">
        <v>184.62</v>
      </c>
      <c r="P1859" s="240">
        <v>193.50800000000001</v>
      </c>
      <c r="Q1859" s="240">
        <v>257.92599999999999</v>
      </c>
      <c r="R1859" s="240">
        <v>184.267</v>
      </c>
      <c r="S1859" s="240">
        <v>124.41800000000001</v>
      </c>
      <c r="T1859" s="240">
        <v>63.386000000000003</v>
      </c>
      <c r="U1859" s="240">
        <v>30.067</v>
      </c>
      <c r="V1859" s="240">
        <v>18.244</v>
      </c>
      <c r="W1859" s="240">
        <v>12.366</v>
      </c>
      <c r="X1859" s="240">
        <v>2.3260000000000001</v>
      </c>
      <c r="Y1859" s="240">
        <v>1.4019999999999999</v>
      </c>
      <c r="Z1859" s="240">
        <v>1.08</v>
      </c>
      <c r="AA1859" s="248">
        <v>0.98199999999999998</v>
      </c>
      <c r="AB1859" s="93"/>
    </row>
    <row r="1860" spans="1:28" ht="19.5" customHeight="1" x14ac:dyDescent="0.15">
      <c r="A1860" s="194" t="s">
        <v>155</v>
      </c>
      <c r="B1860" s="198"/>
      <c r="C1860" s="198" t="s">
        <v>10</v>
      </c>
      <c r="D1860" s="189" t="s">
        <v>156</v>
      </c>
      <c r="E1860" s="189" t="s">
        <v>184</v>
      </c>
      <c r="F1860" s="240">
        <v>3531.01</v>
      </c>
      <c r="G1860" s="240">
        <v>2.5</v>
      </c>
      <c r="H1860" s="240">
        <v>4.38</v>
      </c>
      <c r="I1860" s="240">
        <v>6.88</v>
      </c>
      <c r="J1860" s="240">
        <v>35.270000000000003</v>
      </c>
      <c r="K1860" s="240">
        <v>97.67</v>
      </c>
      <c r="L1860" s="240">
        <v>236.6</v>
      </c>
      <c r="M1860" s="240">
        <v>302.02999999999997</v>
      </c>
      <c r="N1860" s="240">
        <v>353.75</v>
      </c>
      <c r="O1860" s="240">
        <v>534.72</v>
      </c>
      <c r="P1860" s="240">
        <v>433.52</v>
      </c>
      <c r="Q1860" s="240">
        <v>576.4</v>
      </c>
      <c r="R1860" s="240">
        <v>421.31</v>
      </c>
      <c r="S1860" s="240">
        <v>264.82</v>
      </c>
      <c r="T1860" s="240">
        <v>132.01</v>
      </c>
      <c r="U1860" s="240">
        <v>62.67</v>
      </c>
      <c r="V1860" s="240">
        <v>26.89</v>
      </c>
      <c r="W1860" s="240">
        <v>28.29</v>
      </c>
      <c r="X1860" s="240">
        <v>4.55</v>
      </c>
      <c r="Y1860" s="240">
        <v>3.42</v>
      </c>
      <c r="Z1860" s="240">
        <v>2.63</v>
      </c>
      <c r="AA1860" s="248">
        <v>0.7</v>
      </c>
      <c r="AB1860" s="93"/>
    </row>
    <row r="1861" spans="1:28" ht="19.5" customHeight="1" x14ac:dyDescent="0.15">
      <c r="A1861" s="194"/>
      <c r="B1861" s="198"/>
      <c r="C1861" s="198"/>
      <c r="D1861" s="198"/>
      <c r="E1861" s="189" t="s">
        <v>150</v>
      </c>
      <c r="F1861" s="240">
        <v>1149.9010000000001</v>
      </c>
      <c r="G1861" s="240">
        <v>0</v>
      </c>
      <c r="H1861" s="240">
        <v>0</v>
      </c>
      <c r="I1861" s="240">
        <v>0.48399999999999999</v>
      </c>
      <c r="J1861" s="240">
        <v>4.2300000000000004</v>
      </c>
      <c r="K1861" s="240">
        <v>16.606000000000002</v>
      </c>
      <c r="L1861" s="240">
        <v>49.677</v>
      </c>
      <c r="M1861" s="240">
        <v>75.543000000000106</v>
      </c>
      <c r="N1861" s="240">
        <v>102.602</v>
      </c>
      <c r="O1861" s="240">
        <v>171.11099999999999</v>
      </c>
      <c r="P1861" s="240">
        <v>147.36699999999999</v>
      </c>
      <c r="Q1861" s="240">
        <v>213.31</v>
      </c>
      <c r="R1861" s="240">
        <v>160.07400000000001</v>
      </c>
      <c r="S1861" s="240">
        <v>103.152</v>
      </c>
      <c r="T1861" s="240">
        <v>52.781999999999996</v>
      </c>
      <c r="U1861" s="240">
        <v>25.696000000000002</v>
      </c>
      <c r="V1861" s="240">
        <v>11.029</v>
      </c>
      <c r="W1861" s="240">
        <v>11.601000000000001</v>
      </c>
      <c r="X1861" s="240">
        <v>1.8660000000000001</v>
      </c>
      <c r="Y1861" s="240">
        <v>1.4019999999999999</v>
      </c>
      <c r="Z1861" s="240">
        <v>1.08</v>
      </c>
      <c r="AA1861" s="248">
        <v>0.28899999999999998</v>
      </c>
      <c r="AB1861" s="93"/>
    </row>
    <row r="1862" spans="1:28" ht="19.5" customHeight="1" x14ac:dyDescent="0.15">
      <c r="A1862" s="194"/>
      <c r="B1862" s="198"/>
      <c r="C1862" s="198"/>
      <c r="D1862" s="189" t="s">
        <v>157</v>
      </c>
      <c r="E1862" s="189" t="s">
        <v>184</v>
      </c>
      <c r="F1862" s="240">
        <v>251.12</v>
      </c>
      <c r="G1862" s="240">
        <v>0</v>
      </c>
      <c r="H1862" s="240">
        <v>0</v>
      </c>
      <c r="I1862" s="240">
        <v>0</v>
      </c>
      <c r="J1862" s="240">
        <v>0</v>
      </c>
      <c r="K1862" s="240">
        <v>0</v>
      </c>
      <c r="L1862" s="240">
        <v>0</v>
      </c>
      <c r="M1862" s="240">
        <v>0</v>
      </c>
      <c r="N1862" s="240">
        <v>0.4</v>
      </c>
      <c r="O1862" s="240">
        <v>16.37</v>
      </c>
      <c r="P1862" s="240">
        <v>42.81</v>
      </c>
      <c r="Q1862" s="240">
        <v>141.69</v>
      </c>
      <c r="R1862" s="240">
        <v>11.77</v>
      </c>
      <c r="S1862" s="240">
        <v>18.75</v>
      </c>
      <c r="T1862" s="240">
        <v>16.93</v>
      </c>
      <c r="U1862" s="240">
        <v>0.51</v>
      </c>
      <c r="V1862" s="240">
        <v>0.39</v>
      </c>
      <c r="W1862" s="240">
        <v>0.96</v>
      </c>
      <c r="X1862" s="240">
        <v>0.54</v>
      </c>
      <c r="Y1862" s="240">
        <v>0</v>
      </c>
      <c r="Z1862" s="240">
        <v>0</v>
      </c>
      <c r="AA1862" s="248">
        <v>0</v>
      </c>
      <c r="AB1862" s="93"/>
    </row>
    <row r="1863" spans="1:28" ht="19.5" customHeight="1" x14ac:dyDescent="0.15">
      <c r="A1863" s="194"/>
      <c r="B1863" s="198"/>
      <c r="C1863" s="198"/>
      <c r="D1863" s="198"/>
      <c r="E1863" s="189" t="s">
        <v>150</v>
      </c>
      <c r="F1863" s="240">
        <v>54.822000000000003</v>
      </c>
      <c r="G1863" s="240">
        <v>0</v>
      </c>
      <c r="H1863" s="240">
        <v>0</v>
      </c>
      <c r="I1863" s="240">
        <v>0</v>
      </c>
      <c r="J1863" s="240">
        <v>0</v>
      </c>
      <c r="K1863" s="240">
        <v>0</v>
      </c>
      <c r="L1863" s="240">
        <v>0</v>
      </c>
      <c r="M1863" s="240">
        <v>0</v>
      </c>
      <c r="N1863" s="240">
        <v>6.4000000000000001E-2</v>
      </c>
      <c r="O1863" s="240">
        <v>2.9470000000000001</v>
      </c>
      <c r="P1863" s="240">
        <v>8.5790000000000006</v>
      </c>
      <c r="Q1863" s="240">
        <v>31.173999999999999</v>
      </c>
      <c r="R1863" s="240">
        <v>2.7090000000000001</v>
      </c>
      <c r="S1863" s="240">
        <v>4.4969999999999999</v>
      </c>
      <c r="T1863" s="240">
        <v>4.2329999999999997</v>
      </c>
      <c r="U1863" s="240">
        <v>0.13200000000000001</v>
      </c>
      <c r="V1863" s="240">
        <v>9.8000000000000004E-2</v>
      </c>
      <c r="W1863" s="240">
        <v>0.249</v>
      </c>
      <c r="X1863" s="240">
        <v>0.14000000000000001</v>
      </c>
      <c r="Y1863" s="240">
        <v>0</v>
      </c>
      <c r="Z1863" s="240">
        <v>0</v>
      </c>
      <c r="AA1863" s="248">
        <v>0</v>
      </c>
      <c r="AB1863" s="93"/>
    </row>
    <row r="1864" spans="1:28" ht="19.5" customHeight="1" x14ac:dyDescent="0.15">
      <c r="A1864" s="194"/>
      <c r="B1864" s="198" t="s">
        <v>158</v>
      </c>
      <c r="C1864" s="198" t="s">
        <v>159</v>
      </c>
      <c r="D1864" s="189" t="s">
        <v>160</v>
      </c>
      <c r="E1864" s="189" t="s">
        <v>184</v>
      </c>
      <c r="F1864" s="240">
        <v>176.13</v>
      </c>
      <c r="G1864" s="240">
        <v>0</v>
      </c>
      <c r="H1864" s="240">
        <v>0</v>
      </c>
      <c r="I1864" s="240">
        <v>0</v>
      </c>
      <c r="J1864" s="240">
        <v>0</v>
      </c>
      <c r="K1864" s="240">
        <v>4.0199999999999996</v>
      </c>
      <c r="L1864" s="240">
        <v>4.63</v>
      </c>
      <c r="M1864" s="240">
        <v>1.75</v>
      </c>
      <c r="N1864" s="240">
        <v>0.14000000000000001</v>
      </c>
      <c r="O1864" s="240">
        <v>5.98</v>
      </c>
      <c r="P1864" s="240">
        <v>27.6</v>
      </c>
      <c r="Q1864" s="240">
        <v>15.37</v>
      </c>
      <c r="R1864" s="240">
        <v>31.95</v>
      </c>
      <c r="S1864" s="240">
        <v>22.78</v>
      </c>
      <c r="T1864" s="240">
        <v>16.05</v>
      </c>
      <c r="U1864" s="240">
        <v>13.62</v>
      </c>
      <c r="V1864" s="240">
        <v>26.36</v>
      </c>
      <c r="W1864" s="240">
        <v>1.98</v>
      </c>
      <c r="X1864" s="240">
        <v>1.23</v>
      </c>
      <c r="Y1864" s="240">
        <v>0</v>
      </c>
      <c r="Z1864" s="240">
        <v>0</v>
      </c>
      <c r="AA1864" s="248">
        <v>2.67</v>
      </c>
      <c r="AB1864" s="93"/>
    </row>
    <row r="1865" spans="1:28" ht="19.5" customHeight="1" x14ac:dyDescent="0.15">
      <c r="A1865" s="194"/>
      <c r="B1865" s="198"/>
      <c r="C1865" s="198"/>
      <c r="D1865" s="198"/>
      <c r="E1865" s="189" t="s">
        <v>150</v>
      </c>
      <c r="F1865" s="240">
        <v>39.959000000000003</v>
      </c>
      <c r="G1865" s="240">
        <v>0</v>
      </c>
      <c r="H1865" s="240">
        <v>0</v>
      </c>
      <c r="I1865" s="240">
        <v>0</v>
      </c>
      <c r="J1865" s="240">
        <v>0</v>
      </c>
      <c r="K1865" s="240">
        <v>0.40200000000000002</v>
      </c>
      <c r="L1865" s="240">
        <v>0.55600000000000005</v>
      </c>
      <c r="M1865" s="240">
        <v>0.245</v>
      </c>
      <c r="N1865" s="240">
        <v>2.1999999999999999E-2</v>
      </c>
      <c r="O1865" s="240">
        <v>1.077</v>
      </c>
      <c r="P1865" s="240">
        <v>5.5250000000000004</v>
      </c>
      <c r="Q1865" s="240">
        <v>3.383</v>
      </c>
      <c r="R1865" s="240">
        <v>7.3529999999999998</v>
      </c>
      <c r="S1865" s="240">
        <v>5.4649999999999999</v>
      </c>
      <c r="T1865" s="240">
        <v>4.0119999999999996</v>
      </c>
      <c r="U1865" s="240">
        <v>3.54</v>
      </c>
      <c r="V1865" s="240">
        <v>6.85</v>
      </c>
      <c r="W1865" s="240">
        <v>0.51600000000000001</v>
      </c>
      <c r="X1865" s="240">
        <v>0.32</v>
      </c>
      <c r="Y1865" s="240">
        <v>0</v>
      </c>
      <c r="Z1865" s="240">
        <v>0</v>
      </c>
      <c r="AA1865" s="248">
        <v>0.69299999999999995</v>
      </c>
      <c r="AB1865" s="93"/>
    </row>
    <row r="1866" spans="1:28" ht="19.5" customHeight="1" x14ac:dyDescent="0.15">
      <c r="A1866" s="194"/>
      <c r="B1866" s="198"/>
      <c r="C1866" s="198"/>
      <c r="D1866" s="189" t="s">
        <v>161</v>
      </c>
      <c r="E1866" s="189" t="s">
        <v>184</v>
      </c>
      <c r="F1866" s="240">
        <v>13.66</v>
      </c>
      <c r="G1866" s="240">
        <v>1.94</v>
      </c>
      <c r="H1866" s="240">
        <v>0.1</v>
      </c>
      <c r="I1866" s="240">
        <v>2.7</v>
      </c>
      <c r="J1866" s="240">
        <v>7.67</v>
      </c>
      <c r="K1866" s="240">
        <v>1.1399999999999999</v>
      </c>
      <c r="L1866" s="240">
        <v>0.11</v>
      </c>
      <c r="M1866" s="240">
        <v>0</v>
      </c>
      <c r="N1866" s="240">
        <v>0</v>
      </c>
      <c r="O1866" s="240">
        <v>0</v>
      </c>
      <c r="P1866" s="240">
        <v>0</v>
      </c>
      <c r="Q1866" s="240">
        <v>0</v>
      </c>
      <c r="R1866" s="240">
        <v>0</v>
      </c>
      <c r="S1866" s="240">
        <v>0</v>
      </c>
      <c r="T1866" s="240">
        <v>0</v>
      </c>
      <c r="U1866" s="240">
        <v>0</v>
      </c>
      <c r="V1866" s="240">
        <v>0</v>
      </c>
      <c r="W1866" s="240">
        <v>0</v>
      </c>
      <c r="X1866" s="240">
        <v>0</v>
      </c>
      <c r="Y1866" s="240">
        <v>0</v>
      </c>
      <c r="Z1866" s="240">
        <v>0</v>
      </c>
      <c r="AA1866" s="248">
        <v>0</v>
      </c>
      <c r="AB1866" s="93"/>
    </row>
    <row r="1867" spans="1:28" ht="19.5" customHeight="1" x14ac:dyDescent="0.15">
      <c r="A1867" s="194"/>
      <c r="B1867" s="198"/>
      <c r="C1867" s="198"/>
      <c r="D1867" s="198"/>
      <c r="E1867" s="189" t="s">
        <v>150</v>
      </c>
      <c r="F1867" s="240">
        <v>0.123</v>
      </c>
      <c r="G1867" s="240">
        <v>0</v>
      </c>
      <c r="H1867" s="240">
        <v>0</v>
      </c>
      <c r="I1867" s="240">
        <v>0</v>
      </c>
      <c r="J1867" s="240">
        <v>8.8999999999999996E-2</v>
      </c>
      <c r="K1867" s="240">
        <v>0.03</v>
      </c>
      <c r="L1867" s="240">
        <v>4.0000000000000001E-3</v>
      </c>
      <c r="M1867" s="240">
        <v>0</v>
      </c>
      <c r="N1867" s="240">
        <v>0</v>
      </c>
      <c r="O1867" s="240">
        <v>0</v>
      </c>
      <c r="P1867" s="240">
        <v>0</v>
      </c>
      <c r="Q1867" s="240">
        <v>0</v>
      </c>
      <c r="R1867" s="240">
        <v>0</v>
      </c>
      <c r="S1867" s="240">
        <v>0</v>
      </c>
      <c r="T1867" s="240">
        <v>0</v>
      </c>
      <c r="U1867" s="240">
        <v>0</v>
      </c>
      <c r="V1867" s="240">
        <v>0</v>
      </c>
      <c r="W1867" s="240">
        <v>0</v>
      </c>
      <c r="X1867" s="240">
        <v>0</v>
      </c>
      <c r="Y1867" s="240">
        <v>0</v>
      </c>
      <c r="Z1867" s="240">
        <v>0</v>
      </c>
      <c r="AA1867" s="248">
        <v>0</v>
      </c>
      <c r="AB1867" s="93"/>
    </row>
    <row r="1868" spans="1:28" ht="19.5" customHeight="1" x14ac:dyDescent="0.15">
      <c r="A1868" s="194"/>
      <c r="B1868" s="198"/>
      <c r="C1868" s="198" t="s">
        <v>162</v>
      </c>
      <c r="D1868" s="189" t="s">
        <v>163</v>
      </c>
      <c r="E1868" s="189" t="s">
        <v>184</v>
      </c>
      <c r="F1868" s="240">
        <v>314.57</v>
      </c>
      <c r="G1868" s="240">
        <v>1.02</v>
      </c>
      <c r="H1868" s="240">
        <v>1.17</v>
      </c>
      <c r="I1868" s="240">
        <v>0.39</v>
      </c>
      <c r="J1868" s="240">
        <v>0.81</v>
      </c>
      <c r="K1868" s="240">
        <v>0</v>
      </c>
      <c r="L1868" s="240">
        <v>0</v>
      </c>
      <c r="M1868" s="240">
        <v>0.23</v>
      </c>
      <c r="N1868" s="240">
        <v>14.12</v>
      </c>
      <c r="O1868" s="240">
        <v>41.24</v>
      </c>
      <c r="P1868" s="240">
        <v>112.85</v>
      </c>
      <c r="Q1868" s="240">
        <v>38.68</v>
      </c>
      <c r="R1868" s="240">
        <v>52.34</v>
      </c>
      <c r="S1868" s="240">
        <v>40.36</v>
      </c>
      <c r="T1868" s="240">
        <v>8.14</v>
      </c>
      <c r="U1868" s="240">
        <v>2.33</v>
      </c>
      <c r="V1868" s="240">
        <v>0.89</v>
      </c>
      <c r="W1868" s="240">
        <v>0</v>
      </c>
      <c r="X1868" s="240">
        <v>0</v>
      </c>
      <c r="Y1868" s="240">
        <v>0</v>
      </c>
      <c r="Z1868" s="240">
        <v>0</v>
      </c>
      <c r="AA1868" s="248">
        <v>0</v>
      </c>
      <c r="AB1868" s="93"/>
    </row>
    <row r="1869" spans="1:28" ht="19.5" customHeight="1" x14ac:dyDescent="0.15">
      <c r="A1869" s="194"/>
      <c r="B1869" s="198" t="s">
        <v>20</v>
      </c>
      <c r="C1869" s="198"/>
      <c r="D1869" s="198"/>
      <c r="E1869" s="189" t="s">
        <v>150</v>
      </c>
      <c r="F1869" s="240">
        <v>79.632999999999996</v>
      </c>
      <c r="G1869" s="240">
        <v>0</v>
      </c>
      <c r="H1869" s="240">
        <v>0</v>
      </c>
      <c r="I1869" s="240">
        <v>2.3E-2</v>
      </c>
      <c r="J1869" s="240">
        <v>8.1000000000000003E-2</v>
      </c>
      <c r="K1869" s="240">
        <v>0</v>
      </c>
      <c r="L1869" s="240">
        <v>0</v>
      </c>
      <c r="M1869" s="240">
        <v>4.3999999999999997E-2</v>
      </c>
      <c r="N1869" s="240">
        <v>2.9649999999999999</v>
      </c>
      <c r="O1869" s="240">
        <v>9.4849999999999994</v>
      </c>
      <c r="P1869" s="240">
        <v>28.216000000000001</v>
      </c>
      <c r="Q1869" s="240">
        <v>10.058999999999999</v>
      </c>
      <c r="R1869" s="240">
        <v>14.131</v>
      </c>
      <c r="S1869" s="240">
        <v>11.304</v>
      </c>
      <c r="T1869" s="240">
        <v>2.359</v>
      </c>
      <c r="U1869" s="240">
        <v>0.69899999999999995</v>
      </c>
      <c r="V1869" s="240">
        <v>0.26700000000000002</v>
      </c>
      <c r="W1869" s="240">
        <v>0</v>
      </c>
      <c r="X1869" s="240">
        <v>0</v>
      </c>
      <c r="Y1869" s="240">
        <v>0</v>
      </c>
      <c r="Z1869" s="240">
        <v>0</v>
      </c>
      <c r="AA1869" s="248">
        <v>0</v>
      </c>
      <c r="AB1869" s="93"/>
    </row>
    <row r="1870" spans="1:28" ht="19.5" customHeight="1" x14ac:dyDescent="0.15">
      <c r="A1870" s="194"/>
      <c r="B1870" s="198"/>
      <c r="C1870" s="198"/>
      <c r="D1870" s="189" t="s">
        <v>164</v>
      </c>
      <c r="E1870" s="189" t="s">
        <v>184</v>
      </c>
      <c r="F1870" s="240">
        <v>28.95</v>
      </c>
      <c r="G1870" s="240">
        <v>0</v>
      </c>
      <c r="H1870" s="240">
        <v>0</v>
      </c>
      <c r="I1870" s="240">
        <v>0</v>
      </c>
      <c r="J1870" s="240">
        <v>0</v>
      </c>
      <c r="K1870" s="240">
        <v>0</v>
      </c>
      <c r="L1870" s="240">
        <v>0</v>
      </c>
      <c r="M1870" s="240">
        <v>0</v>
      </c>
      <c r="N1870" s="240">
        <v>0</v>
      </c>
      <c r="O1870" s="240">
        <v>0</v>
      </c>
      <c r="P1870" s="240">
        <v>28.95</v>
      </c>
      <c r="Q1870" s="240">
        <v>0</v>
      </c>
      <c r="R1870" s="240">
        <v>0</v>
      </c>
      <c r="S1870" s="240">
        <v>0</v>
      </c>
      <c r="T1870" s="240">
        <v>0</v>
      </c>
      <c r="U1870" s="240">
        <v>0</v>
      </c>
      <c r="V1870" s="240">
        <v>0</v>
      </c>
      <c r="W1870" s="240">
        <v>0</v>
      </c>
      <c r="X1870" s="240">
        <v>0</v>
      </c>
      <c r="Y1870" s="240">
        <v>0</v>
      </c>
      <c r="Z1870" s="240">
        <v>0</v>
      </c>
      <c r="AA1870" s="248">
        <v>0</v>
      </c>
      <c r="AB1870" s="93"/>
    </row>
    <row r="1871" spans="1:28" ht="19.5" customHeight="1" x14ac:dyDescent="0.15">
      <c r="A1871" s="194" t="s">
        <v>227</v>
      </c>
      <c r="B1871" s="198"/>
      <c r="C1871" s="198"/>
      <c r="D1871" s="198"/>
      <c r="E1871" s="189" t="s">
        <v>150</v>
      </c>
      <c r="F1871" s="240">
        <v>3.8210000000000002</v>
      </c>
      <c r="G1871" s="240">
        <v>0</v>
      </c>
      <c r="H1871" s="240">
        <v>0</v>
      </c>
      <c r="I1871" s="240">
        <v>0</v>
      </c>
      <c r="J1871" s="240">
        <v>0</v>
      </c>
      <c r="K1871" s="240">
        <v>0</v>
      </c>
      <c r="L1871" s="240">
        <v>0</v>
      </c>
      <c r="M1871" s="240">
        <v>0</v>
      </c>
      <c r="N1871" s="240">
        <v>0</v>
      </c>
      <c r="O1871" s="240">
        <v>0</v>
      </c>
      <c r="P1871" s="240">
        <v>3.8210000000000002</v>
      </c>
      <c r="Q1871" s="240">
        <v>0</v>
      </c>
      <c r="R1871" s="240">
        <v>0</v>
      </c>
      <c r="S1871" s="240">
        <v>0</v>
      </c>
      <c r="T1871" s="240">
        <v>0</v>
      </c>
      <c r="U1871" s="240">
        <v>0</v>
      </c>
      <c r="V1871" s="240">
        <v>0</v>
      </c>
      <c r="W1871" s="240">
        <v>0</v>
      </c>
      <c r="X1871" s="240">
        <v>0</v>
      </c>
      <c r="Y1871" s="240">
        <v>0</v>
      </c>
      <c r="Z1871" s="240">
        <v>0</v>
      </c>
      <c r="AA1871" s="248">
        <v>0</v>
      </c>
      <c r="AB1871" s="93"/>
    </row>
    <row r="1872" spans="1:28" ht="19.5" customHeight="1" x14ac:dyDescent="0.15">
      <c r="A1872" s="194"/>
      <c r="B1872" s="197"/>
      <c r="C1872" s="193" t="s">
        <v>165</v>
      </c>
      <c r="D1872" s="188"/>
      <c r="E1872" s="189" t="s">
        <v>184</v>
      </c>
      <c r="F1872" s="240">
        <v>29.15</v>
      </c>
      <c r="G1872" s="240">
        <v>0</v>
      </c>
      <c r="H1872" s="240">
        <v>1.29</v>
      </c>
      <c r="I1872" s="240">
        <v>0.19</v>
      </c>
      <c r="J1872" s="240">
        <v>1.7</v>
      </c>
      <c r="K1872" s="240">
        <v>1.48</v>
      </c>
      <c r="L1872" s="240">
        <v>0.2</v>
      </c>
      <c r="M1872" s="240">
        <v>2.19</v>
      </c>
      <c r="N1872" s="240">
        <v>0.56000000000000005</v>
      </c>
      <c r="O1872" s="240">
        <v>4.71</v>
      </c>
      <c r="P1872" s="240">
        <v>11.54</v>
      </c>
      <c r="Q1872" s="240">
        <v>1.06</v>
      </c>
      <c r="R1872" s="240">
        <v>0</v>
      </c>
      <c r="S1872" s="240">
        <v>0.06</v>
      </c>
      <c r="T1872" s="240">
        <v>0.95</v>
      </c>
      <c r="U1872" s="240">
        <v>0.4</v>
      </c>
      <c r="V1872" s="240">
        <v>2.82</v>
      </c>
      <c r="W1872" s="240">
        <v>0</v>
      </c>
      <c r="X1872" s="240">
        <v>0</v>
      </c>
      <c r="Y1872" s="240">
        <v>0</v>
      </c>
      <c r="Z1872" s="240">
        <v>0</v>
      </c>
      <c r="AA1872" s="248">
        <v>0</v>
      </c>
      <c r="AB1872" s="93"/>
    </row>
    <row r="1873" spans="1:28" ht="19.5" customHeight="1" x14ac:dyDescent="0.15">
      <c r="A1873" s="194"/>
      <c r="B1873" s="197"/>
      <c r="C1873" s="197"/>
      <c r="D1873" s="191"/>
      <c r="E1873" s="189" t="s">
        <v>150</v>
      </c>
      <c r="F1873" s="240">
        <v>4.5919999999999996</v>
      </c>
      <c r="G1873" s="240">
        <v>0</v>
      </c>
      <c r="H1873" s="240">
        <v>1.2999999999999999E-2</v>
      </c>
      <c r="I1873" s="240">
        <v>5.0000000000000001E-3</v>
      </c>
      <c r="J1873" s="240">
        <v>0.113</v>
      </c>
      <c r="K1873" s="240">
        <v>0.123</v>
      </c>
      <c r="L1873" s="240">
        <v>1.7999999999999999E-2</v>
      </c>
      <c r="M1873" s="240">
        <v>0.316</v>
      </c>
      <c r="N1873" s="240">
        <v>0.111</v>
      </c>
      <c r="O1873" s="240">
        <v>0.71399999999999997</v>
      </c>
      <c r="P1873" s="240">
        <v>2.3919999999999999</v>
      </c>
      <c r="Q1873" s="240">
        <v>0.28599999999999998</v>
      </c>
      <c r="R1873" s="240">
        <v>0</v>
      </c>
      <c r="S1873" s="240">
        <v>6.0000000000000001E-3</v>
      </c>
      <c r="T1873" s="240">
        <v>0.13900000000000001</v>
      </c>
      <c r="U1873" s="240">
        <v>5.8999999999999997E-2</v>
      </c>
      <c r="V1873" s="240">
        <v>0.29699999999999999</v>
      </c>
      <c r="W1873" s="240">
        <v>0</v>
      </c>
      <c r="X1873" s="240">
        <v>0</v>
      </c>
      <c r="Y1873" s="240">
        <v>0</v>
      </c>
      <c r="Z1873" s="240">
        <v>0</v>
      </c>
      <c r="AA1873" s="248">
        <v>0</v>
      </c>
      <c r="AB1873" s="93"/>
    </row>
    <row r="1874" spans="1:28" ht="19.5" customHeight="1" x14ac:dyDescent="0.15">
      <c r="A1874" s="194"/>
      <c r="B1874" s="196"/>
      <c r="C1874" s="193" t="s">
        <v>152</v>
      </c>
      <c r="D1874" s="188"/>
      <c r="E1874" s="189" t="s">
        <v>184</v>
      </c>
      <c r="F1874" s="240">
        <v>3411.67</v>
      </c>
      <c r="G1874" s="240">
        <v>3.07</v>
      </c>
      <c r="H1874" s="240">
        <v>29.39</v>
      </c>
      <c r="I1874" s="240">
        <v>1.05</v>
      </c>
      <c r="J1874" s="240">
        <v>7.18</v>
      </c>
      <c r="K1874" s="240">
        <v>1.53</v>
      </c>
      <c r="L1874" s="240">
        <v>5.05</v>
      </c>
      <c r="M1874" s="240">
        <v>62.73</v>
      </c>
      <c r="N1874" s="240">
        <v>48.87</v>
      </c>
      <c r="O1874" s="240">
        <v>7.13</v>
      </c>
      <c r="P1874" s="240">
        <v>24.25</v>
      </c>
      <c r="Q1874" s="240">
        <v>264.35000000000002</v>
      </c>
      <c r="R1874" s="240">
        <v>226.37</v>
      </c>
      <c r="S1874" s="240">
        <v>436.35</v>
      </c>
      <c r="T1874" s="240">
        <v>1083.4000000000001</v>
      </c>
      <c r="U1874" s="240">
        <v>754.95</v>
      </c>
      <c r="V1874" s="240">
        <v>333.55</v>
      </c>
      <c r="W1874" s="240">
        <v>63.78</v>
      </c>
      <c r="X1874" s="240">
        <v>0.78</v>
      </c>
      <c r="Y1874" s="240">
        <v>0</v>
      </c>
      <c r="Z1874" s="240">
        <v>3.46</v>
      </c>
      <c r="AA1874" s="248">
        <v>54.43</v>
      </c>
      <c r="AB1874" s="93"/>
    </row>
    <row r="1875" spans="1:28" ht="19.5" customHeight="1" x14ac:dyDescent="0.15">
      <c r="A1875" s="194"/>
      <c r="B1875" s="197"/>
      <c r="C1875" s="197"/>
      <c r="D1875" s="191"/>
      <c r="E1875" s="189" t="s">
        <v>150</v>
      </c>
      <c r="F1875" s="240">
        <v>497.89800000000099</v>
      </c>
      <c r="G1875" s="240">
        <v>0</v>
      </c>
      <c r="H1875" s="240">
        <v>0.29399999999999998</v>
      </c>
      <c r="I1875" s="240">
        <v>2.5999999999999999E-2</v>
      </c>
      <c r="J1875" s="240">
        <v>0.34499999999999997</v>
      </c>
      <c r="K1875" s="240">
        <v>0.14399999999999999</v>
      </c>
      <c r="L1875" s="240">
        <v>0.45500000000000002</v>
      </c>
      <c r="M1875" s="240">
        <v>6.2729999999999997</v>
      </c>
      <c r="N1875" s="240">
        <v>5.38</v>
      </c>
      <c r="O1875" s="240">
        <v>0.92800000000000005</v>
      </c>
      <c r="P1875" s="240">
        <v>3.157</v>
      </c>
      <c r="Q1875" s="240">
        <v>37.087000000000003</v>
      </c>
      <c r="R1875" s="240">
        <v>34.607999999999997</v>
      </c>
      <c r="S1875" s="240">
        <v>65.370999999999995</v>
      </c>
      <c r="T1875" s="240">
        <v>160.262</v>
      </c>
      <c r="U1875" s="240">
        <v>111.985</v>
      </c>
      <c r="V1875" s="240">
        <v>52.059999999999903</v>
      </c>
      <c r="W1875" s="240">
        <v>10.108000000000001</v>
      </c>
      <c r="X1875" s="240">
        <v>0.18</v>
      </c>
      <c r="Y1875" s="240">
        <v>0</v>
      </c>
      <c r="Z1875" s="240">
        <v>0.9</v>
      </c>
      <c r="AA1875" s="248">
        <v>8.3350000000000009</v>
      </c>
      <c r="AB1875" s="93"/>
    </row>
    <row r="1876" spans="1:28" ht="19.5" customHeight="1" x14ac:dyDescent="0.15">
      <c r="A1876" s="194"/>
      <c r="B1876" s="198" t="s">
        <v>94</v>
      </c>
      <c r="C1876" s="189"/>
      <c r="D1876" s="189" t="s">
        <v>153</v>
      </c>
      <c r="E1876" s="189" t="s">
        <v>184</v>
      </c>
      <c r="F1876" s="240">
        <v>116.02</v>
      </c>
      <c r="G1876" s="240">
        <v>0</v>
      </c>
      <c r="H1876" s="240">
        <v>0</v>
      </c>
      <c r="I1876" s="240">
        <v>0</v>
      </c>
      <c r="J1876" s="240">
        <v>0.46</v>
      </c>
      <c r="K1876" s="240">
        <v>1.22</v>
      </c>
      <c r="L1876" s="240">
        <v>0</v>
      </c>
      <c r="M1876" s="240">
        <v>0</v>
      </c>
      <c r="N1876" s="240">
        <v>0</v>
      </c>
      <c r="O1876" s="240">
        <v>1.19</v>
      </c>
      <c r="P1876" s="240">
        <v>0</v>
      </c>
      <c r="Q1876" s="240">
        <v>0.98</v>
      </c>
      <c r="R1876" s="240">
        <v>20.98</v>
      </c>
      <c r="S1876" s="240">
        <v>22.03</v>
      </c>
      <c r="T1876" s="240">
        <v>19.86</v>
      </c>
      <c r="U1876" s="240">
        <v>8.94</v>
      </c>
      <c r="V1876" s="240">
        <v>26.9</v>
      </c>
      <c r="W1876" s="240">
        <v>6.47</v>
      </c>
      <c r="X1876" s="240">
        <v>0.57999999999999996</v>
      </c>
      <c r="Y1876" s="240">
        <v>0</v>
      </c>
      <c r="Z1876" s="240">
        <v>3.46</v>
      </c>
      <c r="AA1876" s="252">
        <v>2.95</v>
      </c>
      <c r="AB1876" s="93"/>
    </row>
    <row r="1877" spans="1:28" ht="19.5" customHeight="1" x14ac:dyDescent="0.15">
      <c r="A1877" s="194"/>
      <c r="B1877" s="198"/>
      <c r="C1877" s="198" t="s">
        <v>10</v>
      </c>
      <c r="D1877" s="198"/>
      <c r="E1877" s="189" t="s">
        <v>150</v>
      </c>
      <c r="F1877" s="240">
        <v>28.451000000000001</v>
      </c>
      <c r="G1877" s="240">
        <v>0</v>
      </c>
      <c r="H1877" s="240">
        <v>0</v>
      </c>
      <c r="I1877" s="240">
        <v>0</v>
      </c>
      <c r="J1877" s="240">
        <v>5.0000000000000001E-3</v>
      </c>
      <c r="K1877" s="240">
        <v>0.122</v>
      </c>
      <c r="L1877" s="240">
        <v>0</v>
      </c>
      <c r="M1877" s="240">
        <v>0</v>
      </c>
      <c r="N1877" s="240">
        <v>0</v>
      </c>
      <c r="O1877" s="240">
        <v>0.215</v>
      </c>
      <c r="P1877" s="240">
        <v>0</v>
      </c>
      <c r="Q1877" s="240">
        <v>0.216</v>
      </c>
      <c r="R1877" s="240">
        <v>4.8230000000000004</v>
      </c>
      <c r="S1877" s="240">
        <v>5.2779999999999996</v>
      </c>
      <c r="T1877" s="240">
        <v>4.9749999999999996</v>
      </c>
      <c r="U1877" s="240">
        <v>2.3220000000000001</v>
      </c>
      <c r="V1877" s="240">
        <v>6.9969999999999999</v>
      </c>
      <c r="W1877" s="240">
        <v>1.68</v>
      </c>
      <c r="X1877" s="240">
        <v>0.151</v>
      </c>
      <c r="Y1877" s="240">
        <v>0</v>
      </c>
      <c r="Z1877" s="240">
        <v>0.9</v>
      </c>
      <c r="AA1877" s="248">
        <v>0.76700000000000002</v>
      </c>
      <c r="AB1877" s="93"/>
    </row>
    <row r="1878" spans="1:28" ht="19.5" customHeight="1" x14ac:dyDescent="0.15">
      <c r="A1878" s="194"/>
      <c r="B1878" s="198"/>
      <c r="C1878" s="198"/>
      <c r="D1878" s="189" t="s">
        <v>157</v>
      </c>
      <c r="E1878" s="189" t="s">
        <v>184</v>
      </c>
      <c r="F1878" s="240">
        <v>70.22</v>
      </c>
      <c r="G1878" s="240">
        <v>0</v>
      </c>
      <c r="H1878" s="240">
        <v>0</v>
      </c>
      <c r="I1878" s="240">
        <v>0</v>
      </c>
      <c r="J1878" s="240">
        <v>0</v>
      </c>
      <c r="K1878" s="240">
        <v>1.22</v>
      </c>
      <c r="L1878" s="240">
        <v>0</v>
      </c>
      <c r="M1878" s="240">
        <v>0</v>
      </c>
      <c r="N1878" s="240">
        <v>0</v>
      </c>
      <c r="O1878" s="240">
        <v>1.19</v>
      </c>
      <c r="P1878" s="240">
        <v>0</v>
      </c>
      <c r="Q1878" s="240">
        <v>0.71</v>
      </c>
      <c r="R1878" s="240">
        <v>10.55</v>
      </c>
      <c r="S1878" s="240">
        <v>8.41</v>
      </c>
      <c r="T1878" s="240">
        <v>10.130000000000001</v>
      </c>
      <c r="U1878" s="240">
        <v>7.75</v>
      </c>
      <c r="V1878" s="240">
        <v>16.8</v>
      </c>
      <c r="W1878" s="240">
        <v>6.47</v>
      </c>
      <c r="X1878" s="240">
        <v>0.57999999999999996</v>
      </c>
      <c r="Y1878" s="240">
        <v>0</v>
      </c>
      <c r="Z1878" s="240">
        <v>3.46</v>
      </c>
      <c r="AA1878" s="248">
        <v>2.95</v>
      </c>
      <c r="AB1878" s="93"/>
    </row>
    <row r="1879" spans="1:28" ht="19.5" customHeight="1" x14ac:dyDescent="0.15">
      <c r="A1879" s="194"/>
      <c r="B1879" s="198"/>
      <c r="C1879" s="198"/>
      <c r="D1879" s="198"/>
      <c r="E1879" s="189" t="s">
        <v>150</v>
      </c>
      <c r="F1879" s="240">
        <v>17.361000000000001</v>
      </c>
      <c r="G1879" s="240">
        <v>0</v>
      </c>
      <c r="H1879" s="240">
        <v>0</v>
      </c>
      <c r="I1879" s="240">
        <v>0</v>
      </c>
      <c r="J1879" s="240">
        <v>0</v>
      </c>
      <c r="K1879" s="240">
        <v>0.122</v>
      </c>
      <c r="L1879" s="240">
        <v>0</v>
      </c>
      <c r="M1879" s="240">
        <v>0</v>
      </c>
      <c r="N1879" s="240">
        <v>0</v>
      </c>
      <c r="O1879" s="240">
        <v>0.215</v>
      </c>
      <c r="P1879" s="240">
        <v>0</v>
      </c>
      <c r="Q1879" s="240">
        <v>0.156</v>
      </c>
      <c r="R1879" s="240">
        <v>2.4289999999999998</v>
      </c>
      <c r="S1879" s="240">
        <v>2.016</v>
      </c>
      <c r="T1879" s="240">
        <v>2.54</v>
      </c>
      <c r="U1879" s="240">
        <v>2.0139999999999998</v>
      </c>
      <c r="V1879" s="240">
        <v>4.3710000000000004</v>
      </c>
      <c r="W1879" s="240">
        <v>1.68</v>
      </c>
      <c r="X1879" s="240">
        <v>0.151</v>
      </c>
      <c r="Y1879" s="240">
        <v>0</v>
      </c>
      <c r="Z1879" s="240">
        <v>0.9</v>
      </c>
      <c r="AA1879" s="248">
        <v>0.76700000000000002</v>
      </c>
      <c r="AB1879" s="93"/>
    </row>
    <row r="1880" spans="1:28" ht="19.5" customHeight="1" x14ac:dyDescent="0.15">
      <c r="A1880" s="194"/>
      <c r="B1880" s="198" t="s">
        <v>65</v>
      </c>
      <c r="C1880" s="198" t="s">
        <v>159</v>
      </c>
      <c r="D1880" s="189" t="s">
        <v>160</v>
      </c>
      <c r="E1880" s="189" t="s">
        <v>184</v>
      </c>
      <c r="F1880" s="240">
        <v>45.34</v>
      </c>
      <c r="G1880" s="240">
        <v>0</v>
      </c>
      <c r="H1880" s="240">
        <v>0</v>
      </c>
      <c r="I1880" s="240">
        <v>0</v>
      </c>
      <c r="J1880" s="240">
        <v>0</v>
      </c>
      <c r="K1880" s="240">
        <v>0</v>
      </c>
      <c r="L1880" s="240">
        <v>0</v>
      </c>
      <c r="M1880" s="240">
        <v>0</v>
      </c>
      <c r="N1880" s="240">
        <v>0</v>
      </c>
      <c r="O1880" s="240">
        <v>0</v>
      </c>
      <c r="P1880" s="240">
        <v>0</v>
      </c>
      <c r="Q1880" s="240">
        <v>0.27</v>
      </c>
      <c r="R1880" s="240">
        <v>10.43</v>
      </c>
      <c r="S1880" s="240">
        <v>13.62</v>
      </c>
      <c r="T1880" s="240">
        <v>9.73</v>
      </c>
      <c r="U1880" s="240">
        <v>1.19</v>
      </c>
      <c r="V1880" s="240">
        <v>10.1</v>
      </c>
      <c r="W1880" s="240">
        <v>0</v>
      </c>
      <c r="X1880" s="240">
        <v>0</v>
      </c>
      <c r="Y1880" s="240">
        <v>0</v>
      </c>
      <c r="Z1880" s="240">
        <v>0</v>
      </c>
      <c r="AA1880" s="248">
        <v>0</v>
      </c>
      <c r="AB1880" s="93"/>
    </row>
    <row r="1881" spans="1:28" ht="19.5" customHeight="1" x14ac:dyDescent="0.15">
      <c r="A1881" s="194"/>
      <c r="B1881" s="198"/>
      <c r="C1881" s="198"/>
      <c r="D1881" s="198"/>
      <c r="E1881" s="189" t="s">
        <v>150</v>
      </c>
      <c r="F1881" s="240">
        <v>11.085000000000001</v>
      </c>
      <c r="G1881" s="240">
        <v>0</v>
      </c>
      <c r="H1881" s="240">
        <v>0</v>
      </c>
      <c r="I1881" s="240">
        <v>0</v>
      </c>
      <c r="J1881" s="240">
        <v>0</v>
      </c>
      <c r="K1881" s="240">
        <v>0</v>
      </c>
      <c r="L1881" s="240">
        <v>0</v>
      </c>
      <c r="M1881" s="240">
        <v>0</v>
      </c>
      <c r="N1881" s="240">
        <v>0</v>
      </c>
      <c r="O1881" s="240">
        <v>0</v>
      </c>
      <c r="P1881" s="240">
        <v>0</v>
      </c>
      <c r="Q1881" s="240">
        <v>0.06</v>
      </c>
      <c r="R1881" s="240">
        <v>2.3940000000000001</v>
      </c>
      <c r="S1881" s="240">
        <v>3.262</v>
      </c>
      <c r="T1881" s="240">
        <v>2.4350000000000001</v>
      </c>
      <c r="U1881" s="240">
        <v>0.308</v>
      </c>
      <c r="V1881" s="240">
        <v>2.6259999999999999</v>
      </c>
      <c r="W1881" s="240">
        <v>0</v>
      </c>
      <c r="X1881" s="240">
        <v>0</v>
      </c>
      <c r="Y1881" s="240">
        <v>0</v>
      </c>
      <c r="Z1881" s="240">
        <v>0</v>
      </c>
      <c r="AA1881" s="248">
        <v>0</v>
      </c>
      <c r="AB1881" s="93"/>
    </row>
    <row r="1882" spans="1:28" ht="19.5" customHeight="1" x14ac:dyDescent="0.15">
      <c r="A1882" s="194" t="s">
        <v>85</v>
      </c>
      <c r="B1882" s="198"/>
      <c r="C1882" s="198"/>
      <c r="D1882" s="189" t="s">
        <v>166</v>
      </c>
      <c r="E1882" s="189" t="s">
        <v>184</v>
      </c>
      <c r="F1882" s="240">
        <v>0.46</v>
      </c>
      <c r="G1882" s="240">
        <v>0</v>
      </c>
      <c r="H1882" s="240">
        <v>0</v>
      </c>
      <c r="I1882" s="240">
        <v>0</v>
      </c>
      <c r="J1882" s="240">
        <v>0.46</v>
      </c>
      <c r="K1882" s="240">
        <v>0</v>
      </c>
      <c r="L1882" s="240">
        <v>0</v>
      </c>
      <c r="M1882" s="240">
        <v>0</v>
      </c>
      <c r="N1882" s="240">
        <v>0</v>
      </c>
      <c r="O1882" s="240">
        <v>0</v>
      </c>
      <c r="P1882" s="240">
        <v>0</v>
      </c>
      <c r="Q1882" s="240">
        <v>0</v>
      </c>
      <c r="R1882" s="240">
        <v>0</v>
      </c>
      <c r="S1882" s="240">
        <v>0</v>
      </c>
      <c r="T1882" s="240">
        <v>0</v>
      </c>
      <c r="U1882" s="240">
        <v>0</v>
      </c>
      <c r="V1882" s="240">
        <v>0</v>
      </c>
      <c r="W1882" s="240">
        <v>0</v>
      </c>
      <c r="X1882" s="240">
        <v>0</v>
      </c>
      <c r="Y1882" s="240">
        <v>0</v>
      </c>
      <c r="Z1882" s="240">
        <v>0</v>
      </c>
      <c r="AA1882" s="248">
        <v>0</v>
      </c>
      <c r="AB1882" s="93"/>
    </row>
    <row r="1883" spans="1:28" ht="19.5" customHeight="1" x14ac:dyDescent="0.15">
      <c r="A1883" s="194"/>
      <c r="B1883" s="198"/>
      <c r="C1883" s="198" t="s">
        <v>162</v>
      </c>
      <c r="D1883" s="198"/>
      <c r="E1883" s="189" t="s">
        <v>150</v>
      </c>
      <c r="F1883" s="240">
        <v>5.0000000000000001E-3</v>
      </c>
      <c r="G1883" s="240">
        <v>0</v>
      </c>
      <c r="H1883" s="240">
        <v>0</v>
      </c>
      <c r="I1883" s="240">
        <v>0</v>
      </c>
      <c r="J1883" s="240">
        <v>5.0000000000000001E-3</v>
      </c>
      <c r="K1883" s="240">
        <v>0</v>
      </c>
      <c r="L1883" s="240">
        <v>0</v>
      </c>
      <c r="M1883" s="240">
        <v>0</v>
      </c>
      <c r="N1883" s="240">
        <v>0</v>
      </c>
      <c r="O1883" s="240">
        <v>0</v>
      </c>
      <c r="P1883" s="240">
        <v>0</v>
      </c>
      <c r="Q1883" s="240">
        <v>0</v>
      </c>
      <c r="R1883" s="240">
        <v>0</v>
      </c>
      <c r="S1883" s="240">
        <v>0</v>
      </c>
      <c r="T1883" s="240">
        <v>0</v>
      </c>
      <c r="U1883" s="240">
        <v>0</v>
      </c>
      <c r="V1883" s="240">
        <v>0</v>
      </c>
      <c r="W1883" s="240">
        <v>0</v>
      </c>
      <c r="X1883" s="240">
        <v>0</v>
      </c>
      <c r="Y1883" s="240">
        <v>0</v>
      </c>
      <c r="Z1883" s="240">
        <v>0</v>
      </c>
      <c r="AA1883" s="248">
        <v>0</v>
      </c>
      <c r="AB1883" s="93"/>
    </row>
    <row r="1884" spans="1:28" ht="19.5" customHeight="1" x14ac:dyDescent="0.15">
      <c r="A1884" s="194"/>
      <c r="B1884" s="198" t="s">
        <v>20</v>
      </c>
      <c r="C1884" s="198"/>
      <c r="D1884" s="189" t="s">
        <v>164</v>
      </c>
      <c r="E1884" s="189" t="s">
        <v>184</v>
      </c>
      <c r="F1884" s="240">
        <v>0</v>
      </c>
      <c r="G1884" s="240">
        <v>0</v>
      </c>
      <c r="H1884" s="240">
        <v>0</v>
      </c>
      <c r="I1884" s="240">
        <v>0</v>
      </c>
      <c r="J1884" s="240">
        <v>0</v>
      </c>
      <c r="K1884" s="240">
        <v>0</v>
      </c>
      <c r="L1884" s="240">
        <v>0</v>
      </c>
      <c r="M1884" s="240">
        <v>0</v>
      </c>
      <c r="N1884" s="240">
        <v>0</v>
      </c>
      <c r="O1884" s="240">
        <v>0</v>
      </c>
      <c r="P1884" s="240">
        <v>0</v>
      </c>
      <c r="Q1884" s="240">
        <v>0</v>
      </c>
      <c r="R1884" s="240">
        <v>0</v>
      </c>
      <c r="S1884" s="240">
        <v>0</v>
      </c>
      <c r="T1884" s="240">
        <v>0</v>
      </c>
      <c r="U1884" s="240">
        <v>0</v>
      </c>
      <c r="V1884" s="240">
        <v>0</v>
      </c>
      <c r="W1884" s="240">
        <v>0</v>
      </c>
      <c r="X1884" s="240">
        <v>0</v>
      </c>
      <c r="Y1884" s="240">
        <v>0</v>
      </c>
      <c r="Z1884" s="240">
        <v>0</v>
      </c>
      <c r="AA1884" s="248">
        <v>0</v>
      </c>
      <c r="AB1884" s="93"/>
    </row>
    <row r="1885" spans="1:28" ht="19.5" customHeight="1" x14ac:dyDescent="0.15">
      <c r="A1885" s="194"/>
      <c r="B1885" s="198"/>
      <c r="C1885" s="198"/>
      <c r="D1885" s="198"/>
      <c r="E1885" s="189" t="s">
        <v>150</v>
      </c>
      <c r="F1885" s="240">
        <v>0</v>
      </c>
      <c r="G1885" s="240">
        <v>0</v>
      </c>
      <c r="H1885" s="240">
        <v>0</v>
      </c>
      <c r="I1885" s="240">
        <v>0</v>
      </c>
      <c r="J1885" s="240">
        <v>0</v>
      </c>
      <c r="K1885" s="240">
        <v>0</v>
      </c>
      <c r="L1885" s="240">
        <v>0</v>
      </c>
      <c r="M1885" s="240">
        <v>0</v>
      </c>
      <c r="N1885" s="240">
        <v>0</v>
      </c>
      <c r="O1885" s="240">
        <v>0</v>
      </c>
      <c r="P1885" s="240">
        <v>0</v>
      </c>
      <c r="Q1885" s="240">
        <v>0</v>
      </c>
      <c r="R1885" s="240">
        <v>0</v>
      </c>
      <c r="S1885" s="240">
        <v>0</v>
      </c>
      <c r="T1885" s="240">
        <v>0</v>
      </c>
      <c r="U1885" s="240">
        <v>0</v>
      </c>
      <c r="V1885" s="240">
        <v>0</v>
      </c>
      <c r="W1885" s="240">
        <v>0</v>
      </c>
      <c r="X1885" s="240">
        <v>0</v>
      </c>
      <c r="Y1885" s="240">
        <v>0</v>
      </c>
      <c r="Z1885" s="240">
        <v>0</v>
      </c>
      <c r="AA1885" s="248">
        <v>0</v>
      </c>
      <c r="AB1885" s="93"/>
    </row>
    <row r="1886" spans="1:28" ht="19.5" customHeight="1" x14ac:dyDescent="0.15">
      <c r="A1886" s="194"/>
      <c r="B1886" s="197"/>
      <c r="C1886" s="193" t="s">
        <v>165</v>
      </c>
      <c r="D1886" s="188"/>
      <c r="E1886" s="189" t="s">
        <v>184</v>
      </c>
      <c r="F1886" s="240">
        <v>3295.65</v>
      </c>
      <c r="G1886" s="240">
        <v>3.07</v>
      </c>
      <c r="H1886" s="240">
        <v>29.39</v>
      </c>
      <c r="I1886" s="240">
        <v>1.05</v>
      </c>
      <c r="J1886" s="240">
        <v>6.72</v>
      </c>
      <c r="K1886" s="240">
        <v>0.31</v>
      </c>
      <c r="L1886" s="240">
        <v>5.05</v>
      </c>
      <c r="M1886" s="240">
        <v>62.73</v>
      </c>
      <c r="N1886" s="240">
        <v>48.87</v>
      </c>
      <c r="O1886" s="240">
        <v>5.94</v>
      </c>
      <c r="P1886" s="240">
        <v>24.25</v>
      </c>
      <c r="Q1886" s="240">
        <v>263.37</v>
      </c>
      <c r="R1886" s="240">
        <v>205.39</v>
      </c>
      <c r="S1886" s="240">
        <v>414.32</v>
      </c>
      <c r="T1886" s="240">
        <v>1063.54</v>
      </c>
      <c r="U1886" s="240">
        <v>746.01</v>
      </c>
      <c r="V1886" s="240">
        <v>306.64999999999998</v>
      </c>
      <c r="W1886" s="240">
        <v>57.31</v>
      </c>
      <c r="X1886" s="240">
        <v>0.2</v>
      </c>
      <c r="Y1886" s="240">
        <v>0</v>
      </c>
      <c r="Z1886" s="240">
        <v>0</v>
      </c>
      <c r="AA1886" s="248">
        <v>51.48</v>
      </c>
      <c r="AB1886" s="93"/>
    </row>
    <row r="1887" spans="1:28" ht="19.5" customHeight="1" thickBot="1" x14ac:dyDescent="0.2">
      <c r="A1887" s="199"/>
      <c r="B1887" s="200"/>
      <c r="C1887" s="200"/>
      <c r="D1887" s="201"/>
      <c r="E1887" s="202" t="s">
        <v>150</v>
      </c>
      <c r="F1887" s="240">
        <v>469.44700000000103</v>
      </c>
      <c r="G1887" s="251">
        <v>0</v>
      </c>
      <c r="H1887" s="250">
        <v>0.29399999999999998</v>
      </c>
      <c r="I1887" s="250">
        <v>2.5999999999999999E-2</v>
      </c>
      <c r="J1887" s="250">
        <v>0.34</v>
      </c>
      <c r="K1887" s="250">
        <v>2.1999999999999999E-2</v>
      </c>
      <c r="L1887" s="250">
        <v>0.45500000000000002</v>
      </c>
      <c r="M1887" s="250">
        <v>6.2729999999999997</v>
      </c>
      <c r="N1887" s="250">
        <v>5.38</v>
      </c>
      <c r="O1887" s="250">
        <v>0.71299999999999997</v>
      </c>
      <c r="P1887" s="250">
        <v>3.157</v>
      </c>
      <c r="Q1887" s="250">
        <v>36.871000000000002</v>
      </c>
      <c r="R1887" s="250">
        <v>29.785</v>
      </c>
      <c r="S1887" s="250">
        <v>60.093000000000004</v>
      </c>
      <c r="T1887" s="250">
        <v>155.28700000000001</v>
      </c>
      <c r="U1887" s="250">
        <v>109.663</v>
      </c>
      <c r="V1887" s="250">
        <v>45.062999999999903</v>
      </c>
      <c r="W1887" s="250">
        <v>8.4280000000000008</v>
      </c>
      <c r="X1887" s="250">
        <v>2.9000000000000001E-2</v>
      </c>
      <c r="Y1887" s="250">
        <v>0</v>
      </c>
      <c r="Z1887" s="250">
        <v>0</v>
      </c>
      <c r="AA1887" s="249">
        <v>7.5679999999999996</v>
      </c>
      <c r="AB1887" s="93"/>
    </row>
    <row r="1888" spans="1:28" ht="19.5" customHeight="1" x14ac:dyDescent="0.15">
      <c r="A1888" s="372" t="s">
        <v>119</v>
      </c>
      <c r="B1888" s="375" t="s">
        <v>120</v>
      </c>
      <c r="C1888" s="376"/>
      <c r="D1888" s="377"/>
      <c r="E1888" s="198" t="s">
        <v>184</v>
      </c>
      <c r="F1888" s="248">
        <v>69.34</v>
      </c>
    </row>
    <row r="1889" spans="1:28" ht="19.5" customHeight="1" x14ac:dyDescent="0.15">
      <c r="A1889" s="373"/>
      <c r="B1889" s="378" t="s">
        <v>206</v>
      </c>
      <c r="C1889" s="379"/>
      <c r="D1889" s="380"/>
      <c r="E1889" s="189" t="s">
        <v>184</v>
      </c>
      <c r="F1889" s="248">
        <v>65.88</v>
      </c>
    </row>
    <row r="1890" spans="1:28" ht="19.5" customHeight="1" x14ac:dyDescent="0.15">
      <c r="A1890" s="374"/>
      <c r="B1890" s="378" t="s">
        <v>207</v>
      </c>
      <c r="C1890" s="379"/>
      <c r="D1890" s="380"/>
      <c r="E1890" s="189" t="s">
        <v>184</v>
      </c>
      <c r="F1890" s="248">
        <v>3.46</v>
      </c>
    </row>
    <row r="1891" spans="1:28" ht="19.5" customHeight="1" thickBot="1" x14ac:dyDescent="0.2">
      <c r="A1891" s="381" t="s">
        <v>205</v>
      </c>
      <c r="B1891" s="382"/>
      <c r="C1891" s="382"/>
      <c r="D1891" s="383"/>
      <c r="E1891" s="203" t="s">
        <v>184</v>
      </c>
      <c r="F1891" s="247">
        <v>0</v>
      </c>
    </row>
    <row r="1893" spans="1:28" ht="19.5" customHeight="1" x14ac:dyDescent="0.15">
      <c r="A1893" s="88" t="s">
        <v>387</v>
      </c>
      <c r="F1893" s="261" t="s">
        <v>501</v>
      </c>
    </row>
    <row r="1894" spans="1:28" ht="19.5" customHeight="1" thickBot="1" x14ac:dyDescent="0.2">
      <c r="A1894" s="369" t="s">
        <v>28</v>
      </c>
      <c r="B1894" s="371"/>
      <c r="C1894" s="371"/>
      <c r="D1894" s="371"/>
      <c r="E1894" s="371"/>
      <c r="F1894" s="371"/>
      <c r="G1894" s="371"/>
      <c r="H1894" s="371"/>
      <c r="I1894" s="371"/>
      <c r="J1894" s="371"/>
      <c r="K1894" s="371"/>
      <c r="L1894" s="371"/>
      <c r="M1894" s="371"/>
      <c r="N1894" s="371"/>
      <c r="O1894" s="371"/>
      <c r="P1894" s="371"/>
      <c r="Q1894" s="371"/>
      <c r="R1894" s="371"/>
      <c r="S1894" s="371"/>
      <c r="T1894" s="371"/>
      <c r="U1894" s="371"/>
      <c r="V1894" s="371"/>
      <c r="W1894" s="371"/>
      <c r="X1894" s="371"/>
      <c r="Y1894" s="371"/>
      <c r="Z1894" s="371"/>
      <c r="AA1894" s="371"/>
    </row>
    <row r="1895" spans="1:28" ht="19.5" customHeight="1" x14ac:dyDescent="0.15">
      <c r="A1895" s="185" t="s">
        <v>180</v>
      </c>
      <c r="B1895" s="186"/>
      <c r="C1895" s="186"/>
      <c r="D1895" s="186"/>
      <c r="E1895" s="186"/>
      <c r="F1895" s="90" t="s">
        <v>181</v>
      </c>
      <c r="G1895" s="91"/>
      <c r="H1895" s="91"/>
      <c r="I1895" s="91"/>
      <c r="J1895" s="91"/>
      <c r="K1895" s="91"/>
      <c r="L1895" s="91"/>
      <c r="M1895" s="91"/>
      <c r="N1895" s="91"/>
      <c r="O1895" s="91"/>
      <c r="P1895" s="91"/>
      <c r="Q1895" s="260"/>
      <c r="R1895" s="92"/>
      <c r="S1895" s="91"/>
      <c r="T1895" s="91"/>
      <c r="U1895" s="91"/>
      <c r="V1895" s="91"/>
      <c r="W1895" s="91"/>
      <c r="X1895" s="91"/>
      <c r="Y1895" s="91"/>
      <c r="Z1895" s="91"/>
      <c r="AA1895" s="259" t="s">
        <v>182</v>
      </c>
      <c r="AB1895" s="93"/>
    </row>
    <row r="1896" spans="1:28" ht="19.5" customHeight="1" x14ac:dyDescent="0.15">
      <c r="A1896" s="187" t="s">
        <v>183</v>
      </c>
      <c r="B1896" s="188"/>
      <c r="C1896" s="188"/>
      <c r="D1896" s="188"/>
      <c r="E1896" s="189" t="s">
        <v>184</v>
      </c>
      <c r="F1896" s="240">
        <v>7226.48</v>
      </c>
      <c r="G1896" s="256" t="s">
        <v>185</v>
      </c>
      <c r="H1896" s="256" t="s">
        <v>186</v>
      </c>
      <c r="I1896" s="256" t="s">
        <v>187</v>
      </c>
      <c r="J1896" s="256" t="s">
        <v>188</v>
      </c>
      <c r="K1896" s="256" t="s">
        <v>228</v>
      </c>
      <c r="L1896" s="256" t="s">
        <v>229</v>
      </c>
      <c r="M1896" s="256" t="s">
        <v>230</v>
      </c>
      <c r="N1896" s="256" t="s">
        <v>231</v>
      </c>
      <c r="O1896" s="256" t="s">
        <v>232</v>
      </c>
      <c r="P1896" s="256" t="s">
        <v>233</v>
      </c>
      <c r="Q1896" s="258" t="s">
        <v>234</v>
      </c>
      <c r="R1896" s="257" t="s">
        <v>235</v>
      </c>
      <c r="S1896" s="256" t="s">
        <v>236</v>
      </c>
      <c r="T1896" s="256" t="s">
        <v>237</v>
      </c>
      <c r="U1896" s="256" t="s">
        <v>238</v>
      </c>
      <c r="V1896" s="256" t="s">
        <v>239</v>
      </c>
      <c r="W1896" s="256" t="s">
        <v>42</v>
      </c>
      <c r="X1896" s="256" t="s">
        <v>147</v>
      </c>
      <c r="Y1896" s="256" t="s">
        <v>148</v>
      </c>
      <c r="Z1896" s="256" t="s">
        <v>149</v>
      </c>
      <c r="AA1896" s="253"/>
      <c r="AB1896" s="93"/>
    </row>
    <row r="1897" spans="1:28" ht="19.5" customHeight="1" x14ac:dyDescent="0.15">
      <c r="A1897" s="190"/>
      <c r="B1897" s="191"/>
      <c r="C1897" s="191"/>
      <c r="D1897" s="191"/>
      <c r="E1897" s="189" t="s">
        <v>150</v>
      </c>
      <c r="F1897" s="240">
        <v>1700.4949999999999</v>
      </c>
      <c r="G1897" s="254"/>
      <c r="H1897" s="254"/>
      <c r="I1897" s="254"/>
      <c r="J1897" s="254"/>
      <c r="K1897" s="254"/>
      <c r="L1897" s="254"/>
      <c r="M1897" s="254"/>
      <c r="N1897" s="254"/>
      <c r="O1897" s="254"/>
      <c r="P1897" s="254"/>
      <c r="Q1897" s="255"/>
      <c r="R1897" s="94"/>
      <c r="S1897" s="254"/>
      <c r="T1897" s="254"/>
      <c r="U1897" s="254"/>
      <c r="V1897" s="254"/>
      <c r="W1897" s="254"/>
      <c r="X1897" s="254"/>
      <c r="Y1897" s="254"/>
      <c r="Z1897" s="254"/>
      <c r="AA1897" s="253" t="s">
        <v>151</v>
      </c>
      <c r="AB1897" s="93"/>
    </row>
    <row r="1898" spans="1:28" ht="19.5" customHeight="1" x14ac:dyDescent="0.15">
      <c r="A1898" s="192"/>
      <c r="B1898" s="193" t="s">
        <v>152</v>
      </c>
      <c r="C1898" s="188"/>
      <c r="D1898" s="188"/>
      <c r="E1898" s="189" t="s">
        <v>184</v>
      </c>
      <c r="F1898" s="240">
        <v>7142.7</v>
      </c>
      <c r="G1898" s="240">
        <v>12.3</v>
      </c>
      <c r="H1898" s="240">
        <v>26.99</v>
      </c>
      <c r="I1898" s="240">
        <v>79.78</v>
      </c>
      <c r="J1898" s="240">
        <v>76.8</v>
      </c>
      <c r="K1898" s="240">
        <v>132.69999999999999</v>
      </c>
      <c r="L1898" s="240">
        <v>162.66</v>
      </c>
      <c r="M1898" s="240">
        <v>254.82</v>
      </c>
      <c r="N1898" s="240">
        <v>511.89</v>
      </c>
      <c r="O1898" s="240">
        <v>449.78</v>
      </c>
      <c r="P1898" s="240">
        <v>817.77</v>
      </c>
      <c r="Q1898" s="240">
        <v>652.4</v>
      </c>
      <c r="R1898" s="240">
        <v>983.14</v>
      </c>
      <c r="S1898" s="240">
        <v>765.58</v>
      </c>
      <c r="T1898" s="240">
        <v>1097.71</v>
      </c>
      <c r="U1898" s="240">
        <v>546.87</v>
      </c>
      <c r="V1898" s="240">
        <v>312.82</v>
      </c>
      <c r="W1898" s="240">
        <v>104.2</v>
      </c>
      <c r="X1898" s="240">
        <v>69.34</v>
      </c>
      <c r="Y1898" s="240">
        <v>53.06</v>
      </c>
      <c r="Z1898" s="240">
        <v>23.11</v>
      </c>
      <c r="AA1898" s="248">
        <v>8.98</v>
      </c>
      <c r="AB1898" s="93"/>
    </row>
    <row r="1899" spans="1:28" ht="19.5" customHeight="1" x14ac:dyDescent="0.15">
      <c r="A1899" s="194"/>
      <c r="B1899" s="195"/>
      <c r="C1899" s="191"/>
      <c r="D1899" s="191"/>
      <c r="E1899" s="189" t="s">
        <v>150</v>
      </c>
      <c r="F1899" s="240">
        <v>1700.4949999999999</v>
      </c>
      <c r="G1899" s="240">
        <v>0</v>
      </c>
      <c r="H1899" s="240">
        <v>0.14099999999999999</v>
      </c>
      <c r="I1899" s="240">
        <v>2.91</v>
      </c>
      <c r="J1899" s="240">
        <v>6.7669999999999897</v>
      </c>
      <c r="K1899" s="240">
        <v>18.783000000000001</v>
      </c>
      <c r="L1899" s="240">
        <v>28.760999999999999</v>
      </c>
      <c r="M1899" s="240">
        <v>51.4</v>
      </c>
      <c r="N1899" s="240">
        <v>119.699</v>
      </c>
      <c r="O1899" s="240">
        <v>122.8</v>
      </c>
      <c r="P1899" s="240">
        <v>240.53299999999999</v>
      </c>
      <c r="Q1899" s="240">
        <v>186.84899999999999</v>
      </c>
      <c r="R1899" s="240">
        <v>276.97000000000003</v>
      </c>
      <c r="S1899" s="240">
        <v>201.46899999999999</v>
      </c>
      <c r="T1899" s="240">
        <v>220.382000000001</v>
      </c>
      <c r="U1899" s="240">
        <v>107.637</v>
      </c>
      <c r="V1899" s="240">
        <v>63.561</v>
      </c>
      <c r="W1899" s="240">
        <v>19.797999999999998</v>
      </c>
      <c r="X1899" s="240">
        <v>16.157</v>
      </c>
      <c r="Y1899" s="240">
        <v>8.6869999999999994</v>
      </c>
      <c r="Z1899" s="240">
        <v>4.8099999999999996</v>
      </c>
      <c r="AA1899" s="248">
        <v>2.3809999999999998</v>
      </c>
      <c r="AB1899" s="93"/>
    </row>
    <row r="1900" spans="1:28" ht="19.5" customHeight="1" x14ac:dyDescent="0.15">
      <c r="A1900" s="194"/>
      <c r="B1900" s="196"/>
      <c r="C1900" s="193" t="s">
        <v>152</v>
      </c>
      <c r="D1900" s="188"/>
      <c r="E1900" s="189" t="s">
        <v>184</v>
      </c>
      <c r="F1900" s="240">
        <v>4126.04</v>
      </c>
      <c r="G1900" s="240">
        <v>12.3</v>
      </c>
      <c r="H1900" s="240">
        <v>13.4</v>
      </c>
      <c r="I1900" s="240">
        <v>39.83</v>
      </c>
      <c r="J1900" s="240">
        <v>57.08</v>
      </c>
      <c r="K1900" s="240">
        <v>107.81</v>
      </c>
      <c r="L1900" s="240">
        <v>120.75</v>
      </c>
      <c r="M1900" s="240">
        <v>182.41</v>
      </c>
      <c r="N1900" s="240">
        <v>361.54</v>
      </c>
      <c r="O1900" s="240">
        <v>365.88</v>
      </c>
      <c r="P1900" s="240">
        <v>708.81</v>
      </c>
      <c r="Q1900" s="240">
        <v>482.51</v>
      </c>
      <c r="R1900" s="240">
        <v>671.1</v>
      </c>
      <c r="S1900" s="240">
        <v>441.44</v>
      </c>
      <c r="T1900" s="240">
        <v>273.02</v>
      </c>
      <c r="U1900" s="240">
        <v>111.74</v>
      </c>
      <c r="V1900" s="240">
        <v>95.23</v>
      </c>
      <c r="W1900" s="240">
        <v>24.57</v>
      </c>
      <c r="X1900" s="240">
        <v>35.21</v>
      </c>
      <c r="Y1900" s="240">
        <v>3.9</v>
      </c>
      <c r="Z1900" s="240">
        <v>8.5399999999999991</v>
      </c>
      <c r="AA1900" s="248">
        <v>8.9700000000000006</v>
      </c>
      <c r="AB1900" s="93"/>
    </row>
    <row r="1901" spans="1:28" ht="19.5" customHeight="1" x14ac:dyDescent="0.15">
      <c r="A1901" s="194"/>
      <c r="B1901" s="197"/>
      <c r="C1901" s="197"/>
      <c r="D1901" s="191"/>
      <c r="E1901" s="189" t="s">
        <v>150</v>
      </c>
      <c r="F1901" s="240">
        <v>1262.827</v>
      </c>
      <c r="G1901" s="240">
        <v>0</v>
      </c>
      <c r="H1901" s="240">
        <v>8.0000000000000002E-3</v>
      </c>
      <c r="I1901" s="240">
        <v>1.9</v>
      </c>
      <c r="J1901" s="240">
        <v>5.7609999999999904</v>
      </c>
      <c r="K1901" s="240">
        <v>16.928000000000001</v>
      </c>
      <c r="L1901" s="240">
        <v>24.986000000000001</v>
      </c>
      <c r="M1901" s="240">
        <v>44.067</v>
      </c>
      <c r="N1901" s="240">
        <v>103.00700000000001</v>
      </c>
      <c r="O1901" s="240">
        <v>112.45699999999999</v>
      </c>
      <c r="P1901" s="240">
        <v>225.2</v>
      </c>
      <c r="Q1901" s="240">
        <v>160.113</v>
      </c>
      <c r="R1901" s="240">
        <v>225.864</v>
      </c>
      <c r="S1901" s="240">
        <v>150.70599999999999</v>
      </c>
      <c r="T1901" s="240">
        <v>94.004999999999995</v>
      </c>
      <c r="U1901" s="240">
        <v>41.759</v>
      </c>
      <c r="V1901" s="240">
        <v>31.007000000000001</v>
      </c>
      <c r="W1901" s="240">
        <v>7.9969999999999999</v>
      </c>
      <c r="X1901" s="240">
        <v>10.555999999999999</v>
      </c>
      <c r="Y1901" s="240">
        <v>1.4570000000000001</v>
      </c>
      <c r="Z1901" s="240">
        <v>2.669</v>
      </c>
      <c r="AA1901" s="248">
        <v>2.38</v>
      </c>
      <c r="AB1901" s="93"/>
    </row>
    <row r="1902" spans="1:28" ht="19.5" customHeight="1" x14ac:dyDescent="0.15">
      <c r="A1902" s="194"/>
      <c r="B1902" s="198"/>
      <c r="C1902" s="189"/>
      <c r="D1902" s="189" t="s">
        <v>153</v>
      </c>
      <c r="E1902" s="189" t="s">
        <v>184</v>
      </c>
      <c r="F1902" s="240">
        <v>4061.8</v>
      </c>
      <c r="G1902" s="240">
        <v>12.04</v>
      </c>
      <c r="H1902" s="240">
        <v>12.66</v>
      </c>
      <c r="I1902" s="240">
        <v>29.18</v>
      </c>
      <c r="J1902" s="240">
        <v>54.81</v>
      </c>
      <c r="K1902" s="240">
        <v>102.54</v>
      </c>
      <c r="L1902" s="240">
        <v>119.03</v>
      </c>
      <c r="M1902" s="240">
        <v>177.69</v>
      </c>
      <c r="N1902" s="240">
        <v>359.05</v>
      </c>
      <c r="O1902" s="240">
        <v>352.64</v>
      </c>
      <c r="P1902" s="240">
        <v>705.65</v>
      </c>
      <c r="Q1902" s="240">
        <v>482.51</v>
      </c>
      <c r="R1902" s="240">
        <v>670.78</v>
      </c>
      <c r="S1902" s="240">
        <v>439.33</v>
      </c>
      <c r="T1902" s="240">
        <v>270.35000000000002</v>
      </c>
      <c r="U1902" s="240">
        <v>110.69</v>
      </c>
      <c r="V1902" s="240">
        <v>81.66</v>
      </c>
      <c r="W1902" s="240">
        <v>24.57</v>
      </c>
      <c r="X1902" s="240">
        <v>35.21</v>
      </c>
      <c r="Y1902" s="240">
        <v>3.9</v>
      </c>
      <c r="Z1902" s="240">
        <v>8.5399999999999991</v>
      </c>
      <c r="AA1902" s="248">
        <v>8.9700000000000006</v>
      </c>
      <c r="AB1902" s="93"/>
    </row>
    <row r="1903" spans="1:28" ht="19.5" customHeight="1" x14ac:dyDescent="0.15">
      <c r="A1903" s="194"/>
      <c r="B1903" s="198" t="s">
        <v>154</v>
      </c>
      <c r="C1903" s="198"/>
      <c r="D1903" s="198"/>
      <c r="E1903" s="189" t="s">
        <v>150</v>
      </c>
      <c r="F1903" s="240">
        <v>1254.895</v>
      </c>
      <c r="G1903" s="240">
        <v>0</v>
      </c>
      <c r="H1903" s="240">
        <v>0</v>
      </c>
      <c r="I1903" s="240">
        <v>1.5549999999999999</v>
      </c>
      <c r="J1903" s="240">
        <v>5.6049999999999898</v>
      </c>
      <c r="K1903" s="240">
        <v>16.53</v>
      </c>
      <c r="L1903" s="240">
        <v>24.681999999999999</v>
      </c>
      <c r="M1903" s="240">
        <v>43.57</v>
      </c>
      <c r="N1903" s="240">
        <v>102.48</v>
      </c>
      <c r="O1903" s="240">
        <v>109.53100000000001</v>
      </c>
      <c r="P1903" s="240">
        <v>224.458</v>
      </c>
      <c r="Q1903" s="240">
        <v>160.113</v>
      </c>
      <c r="R1903" s="240">
        <v>225.83199999999999</v>
      </c>
      <c r="S1903" s="240">
        <v>150.49299999999999</v>
      </c>
      <c r="T1903" s="240">
        <v>93.724000000000004</v>
      </c>
      <c r="U1903" s="240">
        <v>41.652000000000001</v>
      </c>
      <c r="V1903" s="240">
        <v>29.611000000000001</v>
      </c>
      <c r="W1903" s="240">
        <v>7.9969999999999999</v>
      </c>
      <c r="X1903" s="240">
        <v>10.555999999999999</v>
      </c>
      <c r="Y1903" s="240">
        <v>1.4570000000000001</v>
      </c>
      <c r="Z1903" s="240">
        <v>2.669</v>
      </c>
      <c r="AA1903" s="248">
        <v>2.38</v>
      </c>
      <c r="AB1903" s="93"/>
    </row>
    <row r="1904" spans="1:28" ht="19.5" customHeight="1" x14ac:dyDescent="0.15">
      <c r="A1904" s="194" t="s">
        <v>155</v>
      </c>
      <c r="B1904" s="198"/>
      <c r="C1904" s="198" t="s">
        <v>10</v>
      </c>
      <c r="D1904" s="189" t="s">
        <v>156</v>
      </c>
      <c r="E1904" s="189" t="s">
        <v>184</v>
      </c>
      <c r="F1904" s="240">
        <v>3227.94</v>
      </c>
      <c r="G1904" s="240">
        <v>8.99</v>
      </c>
      <c r="H1904" s="240">
        <v>11.1</v>
      </c>
      <c r="I1904" s="240">
        <v>20.51</v>
      </c>
      <c r="J1904" s="240">
        <v>45</v>
      </c>
      <c r="K1904" s="240">
        <v>95.37</v>
      </c>
      <c r="L1904" s="240">
        <v>116</v>
      </c>
      <c r="M1904" s="240">
        <v>169.34</v>
      </c>
      <c r="N1904" s="240">
        <v>346.98</v>
      </c>
      <c r="O1904" s="240">
        <v>329.97</v>
      </c>
      <c r="P1904" s="240">
        <v>596.07000000000005</v>
      </c>
      <c r="Q1904" s="240">
        <v>360.66</v>
      </c>
      <c r="R1904" s="240">
        <v>485.14</v>
      </c>
      <c r="S1904" s="240">
        <v>299.72000000000003</v>
      </c>
      <c r="T1904" s="240">
        <v>174.56</v>
      </c>
      <c r="U1904" s="240">
        <v>87.15</v>
      </c>
      <c r="V1904" s="240">
        <v>55.86</v>
      </c>
      <c r="W1904" s="240">
        <v>10.88</v>
      </c>
      <c r="X1904" s="240">
        <v>8.42</v>
      </c>
      <c r="Y1904" s="240">
        <v>2.95</v>
      </c>
      <c r="Z1904" s="240">
        <v>2.97</v>
      </c>
      <c r="AA1904" s="248">
        <v>0.3</v>
      </c>
      <c r="AB1904" s="93"/>
    </row>
    <row r="1905" spans="1:28" ht="19.5" customHeight="1" x14ac:dyDescent="0.15">
      <c r="A1905" s="194"/>
      <c r="B1905" s="198"/>
      <c r="C1905" s="198"/>
      <c r="D1905" s="198"/>
      <c r="E1905" s="189" t="s">
        <v>150</v>
      </c>
      <c r="F1905" s="240">
        <v>1071.3720000000001</v>
      </c>
      <c r="G1905" s="240">
        <v>0</v>
      </c>
      <c r="H1905" s="240">
        <v>0</v>
      </c>
      <c r="I1905" s="240">
        <v>1.4390000000000001</v>
      </c>
      <c r="J1905" s="240">
        <v>5.39299999999999</v>
      </c>
      <c r="K1905" s="240">
        <v>16.224</v>
      </c>
      <c r="L1905" s="240">
        <v>24.358000000000001</v>
      </c>
      <c r="M1905" s="240">
        <v>42.420999999999999</v>
      </c>
      <c r="N1905" s="240">
        <v>100.527</v>
      </c>
      <c r="O1905" s="240">
        <v>105.434</v>
      </c>
      <c r="P1905" s="240">
        <v>202.58099999999999</v>
      </c>
      <c r="Q1905" s="240">
        <v>133.309</v>
      </c>
      <c r="R1905" s="240">
        <v>183.98500000000001</v>
      </c>
      <c r="S1905" s="240">
        <v>116.923</v>
      </c>
      <c r="T1905" s="240">
        <v>69.677000000000007</v>
      </c>
      <c r="U1905" s="240">
        <v>35.728000000000002</v>
      </c>
      <c r="V1905" s="240">
        <v>22.902000000000001</v>
      </c>
      <c r="W1905" s="240">
        <v>4.4630000000000001</v>
      </c>
      <c r="X1905" s="240">
        <v>3.4529999999999998</v>
      </c>
      <c r="Y1905" s="240">
        <v>1.21</v>
      </c>
      <c r="Z1905" s="240">
        <v>1.2210000000000001</v>
      </c>
      <c r="AA1905" s="248">
        <v>0.124</v>
      </c>
      <c r="AB1905" s="93"/>
    </row>
    <row r="1906" spans="1:28" ht="19.5" customHeight="1" x14ac:dyDescent="0.15">
      <c r="A1906" s="194"/>
      <c r="B1906" s="198"/>
      <c r="C1906" s="198"/>
      <c r="D1906" s="189" t="s">
        <v>157</v>
      </c>
      <c r="E1906" s="189" t="s">
        <v>184</v>
      </c>
      <c r="F1906" s="240">
        <v>42.26</v>
      </c>
      <c r="G1906" s="240">
        <v>0</v>
      </c>
      <c r="H1906" s="240">
        <v>0</v>
      </c>
      <c r="I1906" s="240">
        <v>0.52</v>
      </c>
      <c r="J1906" s="240">
        <v>0</v>
      </c>
      <c r="K1906" s="240">
        <v>0.14000000000000001</v>
      </c>
      <c r="L1906" s="240">
        <v>0.51</v>
      </c>
      <c r="M1906" s="240">
        <v>0.36</v>
      </c>
      <c r="N1906" s="240">
        <v>1.19</v>
      </c>
      <c r="O1906" s="240">
        <v>2</v>
      </c>
      <c r="P1906" s="240">
        <v>11.31</v>
      </c>
      <c r="Q1906" s="240">
        <v>0.89</v>
      </c>
      <c r="R1906" s="240">
        <v>14.1</v>
      </c>
      <c r="S1906" s="240">
        <v>1.44</v>
      </c>
      <c r="T1906" s="240">
        <v>1.31</v>
      </c>
      <c r="U1906" s="240">
        <v>0.22</v>
      </c>
      <c r="V1906" s="240">
        <v>1.62</v>
      </c>
      <c r="W1906" s="240">
        <v>4.75</v>
      </c>
      <c r="X1906" s="240">
        <v>1.9</v>
      </c>
      <c r="Y1906" s="240">
        <v>0</v>
      </c>
      <c r="Z1906" s="240">
        <v>0</v>
      </c>
      <c r="AA1906" s="248">
        <v>0</v>
      </c>
      <c r="AB1906" s="93"/>
    </row>
    <row r="1907" spans="1:28" ht="19.5" customHeight="1" x14ac:dyDescent="0.15">
      <c r="A1907" s="194"/>
      <c r="B1907" s="198"/>
      <c r="C1907" s="198"/>
      <c r="D1907" s="198"/>
      <c r="E1907" s="189" t="s">
        <v>150</v>
      </c>
      <c r="F1907" s="240">
        <v>9.2609999999999992</v>
      </c>
      <c r="G1907" s="240">
        <v>0</v>
      </c>
      <c r="H1907" s="240">
        <v>0</v>
      </c>
      <c r="I1907" s="240">
        <v>2.5000000000000001E-2</v>
      </c>
      <c r="J1907" s="240">
        <v>0</v>
      </c>
      <c r="K1907" s="240">
        <v>1.4E-2</v>
      </c>
      <c r="L1907" s="240">
        <v>6.0999999999999999E-2</v>
      </c>
      <c r="M1907" s="240">
        <v>0.05</v>
      </c>
      <c r="N1907" s="240">
        <v>0.191</v>
      </c>
      <c r="O1907" s="240">
        <v>0.36</v>
      </c>
      <c r="P1907" s="240">
        <v>2.262</v>
      </c>
      <c r="Q1907" s="240">
        <v>0.19500000000000001</v>
      </c>
      <c r="R1907" s="240">
        <v>3.2450000000000001</v>
      </c>
      <c r="S1907" s="240">
        <v>0.34699999999999998</v>
      </c>
      <c r="T1907" s="240">
        <v>0.32600000000000001</v>
      </c>
      <c r="U1907" s="240">
        <v>5.7000000000000002E-2</v>
      </c>
      <c r="V1907" s="240">
        <v>0.42199999999999999</v>
      </c>
      <c r="W1907" s="240">
        <v>1.212</v>
      </c>
      <c r="X1907" s="240">
        <v>0.49399999999999999</v>
      </c>
      <c r="Y1907" s="240">
        <v>0</v>
      </c>
      <c r="Z1907" s="240">
        <v>0</v>
      </c>
      <c r="AA1907" s="248">
        <v>0</v>
      </c>
      <c r="AB1907" s="93"/>
    </row>
    <row r="1908" spans="1:28" ht="19.5" customHeight="1" x14ac:dyDescent="0.15">
      <c r="A1908" s="194"/>
      <c r="B1908" s="198" t="s">
        <v>158</v>
      </c>
      <c r="C1908" s="198" t="s">
        <v>159</v>
      </c>
      <c r="D1908" s="189" t="s">
        <v>160</v>
      </c>
      <c r="E1908" s="189" t="s">
        <v>184</v>
      </c>
      <c r="F1908" s="240">
        <v>751.47</v>
      </c>
      <c r="G1908" s="240">
        <v>0</v>
      </c>
      <c r="H1908" s="240">
        <v>0</v>
      </c>
      <c r="I1908" s="240">
        <v>0.08</v>
      </c>
      <c r="J1908" s="240">
        <v>0.81</v>
      </c>
      <c r="K1908" s="240">
        <v>1.63</v>
      </c>
      <c r="L1908" s="240">
        <v>1.86</v>
      </c>
      <c r="M1908" s="240">
        <v>7.61</v>
      </c>
      <c r="N1908" s="240">
        <v>10.52</v>
      </c>
      <c r="O1908" s="240">
        <v>20.399999999999999</v>
      </c>
      <c r="P1908" s="240">
        <v>96.94</v>
      </c>
      <c r="Q1908" s="240">
        <v>120.71</v>
      </c>
      <c r="R1908" s="240">
        <v>171.19</v>
      </c>
      <c r="S1908" s="240">
        <v>134.77000000000001</v>
      </c>
      <c r="T1908" s="240">
        <v>93</v>
      </c>
      <c r="U1908" s="240">
        <v>23.32</v>
      </c>
      <c r="V1908" s="240">
        <v>24.18</v>
      </c>
      <c r="W1908" s="240">
        <v>8.94</v>
      </c>
      <c r="X1908" s="240">
        <v>20.32</v>
      </c>
      <c r="Y1908" s="240">
        <v>0.95</v>
      </c>
      <c r="Z1908" s="240">
        <v>5.57</v>
      </c>
      <c r="AA1908" s="248">
        <v>8.67</v>
      </c>
      <c r="AB1908" s="93"/>
    </row>
    <row r="1909" spans="1:28" ht="19.5" customHeight="1" x14ac:dyDescent="0.15">
      <c r="A1909" s="194"/>
      <c r="B1909" s="198"/>
      <c r="C1909" s="198"/>
      <c r="D1909" s="198"/>
      <c r="E1909" s="189" t="s">
        <v>150</v>
      </c>
      <c r="F1909" s="240">
        <v>170.595</v>
      </c>
      <c r="G1909" s="240">
        <v>0</v>
      </c>
      <c r="H1909" s="240">
        <v>0</v>
      </c>
      <c r="I1909" s="240">
        <v>4.0000000000000001E-3</v>
      </c>
      <c r="J1909" s="240">
        <v>5.6000000000000001E-2</v>
      </c>
      <c r="K1909" s="240">
        <v>0.14899999999999999</v>
      </c>
      <c r="L1909" s="240">
        <v>0.22500000000000001</v>
      </c>
      <c r="M1909" s="240">
        <v>1.0660000000000001</v>
      </c>
      <c r="N1909" s="240">
        <v>1.6859999999999999</v>
      </c>
      <c r="O1909" s="240">
        <v>3.6739999999999999</v>
      </c>
      <c r="P1909" s="240">
        <v>19.388999999999999</v>
      </c>
      <c r="Q1909" s="240">
        <v>26.565000000000001</v>
      </c>
      <c r="R1909" s="240">
        <v>38.508000000000003</v>
      </c>
      <c r="S1909" s="240">
        <v>32.270000000000003</v>
      </c>
      <c r="T1909" s="240">
        <v>23.292000000000002</v>
      </c>
      <c r="U1909" s="240">
        <v>5.867</v>
      </c>
      <c r="V1909" s="240">
        <v>6.2869999999999999</v>
      </c>
      <c r="W1909" s="240">
        <v>2.3220000000000001</v>
      </c>
      <c r="X1909" s="240">
        <v>5.2839999999999998</v>
      </c>
      <c r="Y1909" s="240">
        <v>0.247</v>
      </c>
      <c r="Z1909" s="240">
        <v>1.448</v>
      </c>
      <c r="AA1909" s="248">
        <v>2.2559999999999998</v>
      </c>
      <c r="AB1909" s="93"/>
    </row>
    <row r="1910" spans="1:28" ht="19.5" customHeight="1" x14ac:dyDescent="0.15">
      <c r="A1910" s="194"/>
      <c r="B1910" s="198"/>
      <c r="C1910" s="198"/>
      <c r="D1910" s="189" t="s">
        <v>161</v>
      </c>
      <c r="E1910" s="189" t="s">
        <v>184</v>
      </c>
      <c r="F1910" s="240">
        <v>31.39</v>
      </c>
      <c r="G1910" s="240">
        <v>3.05</v>
      </c>
      <c r="H1910" s="240">
        <v>1.56</v>
      </c>
      <c r="I1910" s="240">
        <v>6.62</v>
      </c>
      <c r="J1910" s="240">
        <v>8.42</v>
      </c>
      <c r="K1910" s="240">
        <v>5.4</v>
      </c>
      <c r="L1910" s="240">
        <v>0.56000000000000005</v>
      </c>
      <c r="M1910" s="240">
        <v>0.3</v>
      </c>
      <c r="N1910" s="240">
        <v>0</v>
      </c>
      <c r="O1910" s="240">
        <v>0</v>
      </c>
      <c r="P1910" s="240">
        <v>0.91</v>
      </c>
      <c r="Q1910" s="240">
        <v>0</v>
      </c>
      <c r="R1910" s="240">
        <v>0</v>
      </c>
      <c r="S1910" s="240">
        <v>0</v>
      </c>
      <c r="T1910" s="240">
        <v>0</v>
      </c>
      <c r="U1910" s="240">
        <v>0</v>
      </c>
      <c r="V1910" s="240">
        <v>0</v>
      </c>
      <c r="W1910" s="240">
        <v>0</v>
      </c>
      <c r="X1910" s="240">
        <v>4.57</v>
      </c>
      <c r="Y1910" s="240">
        <v>0</v>
      </c>
      <c r="Z1910" s="240">
        <v>0</v>
      </c>
      <c r="AA1910" s="248">
        <v>0</v>
      </c>
      <c r="AB1910" s="93"/>
    </row>
    <row r="1911" spans="1:28" ht="19.5" customHeight="1" x14ac:dyDescent="0.15">
      <c r="A1911" s="194"/>
      <c r="B1911" s="198"/>
      <c r="C1911" s="198"/>
      <c r="D1911" s="198"/>
      <c r="E1911" s="189" t="s">
        <v>150</v>
      </c>
      <c r="F1911" s="240">
        <v>1.726</v>
      </c>
      <c r="G1911" s="240">
        <v>0</v>
      </c>
      <c r="H1911" s="240">
        <v>0</v>
      </c>
      <c r="I1911" s="240">
        <v>0</v>
      </c>
      <c r="J1911" s="240">
        <v>9.8000000000000004E-2</v>
      </c>
      <c r="K1911" s="240">
        <v>0.14299999999999999</v>
      </c>
      <c r="L1911" s="240">
        <v>2.1999999999999999E-2</v>
      </c>
      <c r="M1911" s="240">
        <v>1.7999999999999999E-2</v>
      </c>
      <c r="N1911" s="240">
        <v>0</v>
      </c>
      <c r="O1911" s="240">
        <v>0</v>
      </c>
      <c r="P1911" s="240">
        <v>0.12</v>
      </c>
      <c r="Q1911" s="240">
        <v>0</v>
      </c>
      <c r="R1911" s="240">
        <v>0</v>
      </c>
      <c r="S1911" s="240">
        <v>0</v>
      </c>
      <c r="T1911" s="240">
        <v>0</v>
      </c>
      <c r="U1911" s="240">
        <v>0</v>
      </c>
      <c r="V1911" s="240">
        <v>0</v>
      </c>
      <c r="W1911" s="240">
        <v>0</v>
      </c>
      <c r="X1911" s="240">
        <v>1.325</v>
      </c>
      <c r="Y1911" s="240">
        <v>0</v>
      </c>
      <c r="Z1911" s="240">
        <v>0</v>
      </c>
      <c r="AA1911" s="248">
        <v>0</v>
      </c>
      <c r="AB1911" s="93"/>
    </row>
    <row r="1912" spans="1:28" ht="19.5" customHeight="1" x14ac:dyDescent="0.15">
      <c r="A1912" s="194"/>
      <c r="B1912" s="198"/>
      <c r="C1912" s="198" t="s">
        <v>162</v>
      </c>
      <c r="D1912" s="189" t="s">
        <v>163</v>
      </c>
      <c r="E1912" s="189" t="s">
        <v>184</v>
      </c>
      <c r="F1912" s="240">
        <v>8.52</v>
      </c>
      <c r="G1912" s="240">
        <v>0</v>
      </c>
      <c r="H1912" s="240">
        <v>0</v>
      </c>
      <c r="I1912" s="240">
        <v>1.45</v>
      </c>
      <c r="J1912" s="240">
        <v>0.57999999999999996</v>
      </c>
      <c r="K1912" s="240">
        <v>0</v>
      </c>
      <c r="L1912" s="240">
        <v>0.1</v>
      </c>
      <c r="M1912" s="240">
        <v>0.08</v>
      </c>
      <c r="N1912" s="240">
        <v>0.36</v>
      </c>
      <c r="O1912" s="240">
        <v>0.27</v>
      </c>
      <c r="P1912" s="240">
        <v>0.42</v>
      </c>
      <c r="Q1912" s="240">
        <v>0.03</v>
      </c>
      <c r="R1912" s="240">
        <v>0.35</v>
      </c>
      <c r="S1912" s="240">
        <v>3.4</v>
      </c>
      <c r="T1912" s="240">
        <v>1.48</v>
      </c>
      <c r="U1912" s="240">
        <v>0</v>
      </c>
      <c r="V1912" s="240">
        <v>0</v>
      </c>
      <c r="W1912" s="240">
        <v>0</v>
      </c>
      <c r="X1912" s="240">
        <v>0</v>
      </c>
      <c r="Y1912" s="240">
        <v>0</v>
      </c>
      <c r="Z1912" s="240">
        <v>0</v>
      </c>
      <c r="AA1912" s="248">
        <v>0</v>
      </c>
      <c r="AB1912" s="93"/>
    </row>
    <row r="1913" spans="1:28" ht="19.5" customHeight="1" x14ac:dyDescent="0.15">
      <c r="A1913" s="194"/>
      <c r="B1913" s="198" t="s">
        <v>20</v>
      </c>
      <c r="C1913" s="198"/>
      <c r="D1913" s="198"/>
      <c r="E1913" s="189" t="s">
        <v>150</v>
      </c>
      <c r="F1913" s="240">
        <v>1.905</v>
      </c>
      <c r="G1913" s="240">
        <v>0</v>
      </c>
      <c r="H1913" s="240">
        <v>0</v>
      </c>
      <c r="I1913" s="240">
        <v>8.6999999999999994E-2</v>
      </c>
      <c r="J1913" s="240">
        <v>5.8000000000000003E-2</v>
      </c>
      <c r="K1913" s="240">
        <v>0</v>
      </c>
      <c r="L1913" s="240">
        <v>1.6E-2</v>
      </c>
      <c r="M1913" s="240">
        <v>1.4999999999999999E-2</v>
      </c>
      <c r="N1913" s="240">
        <v>7.5999999999999998E-2</v>
      </c>
      <c r="O1913" s="240">
        <v>6.3E-2</v>
      </c>
      <c r="P1913" s="240">
        <v>0.106</v>
      </c>
      <c r="Q1913" s="240">
        <v>8.0000000000000002E-3</v>
      </c>
      <c r="R1913" s="240">
        <v>9.4E-2</v>
      </c>
      <c r="S1913" s="240">
        <v>0.95299999999999996</v>
      </c>
      <c r="T1913" s="240">
        <v>0.42899999999999999</v>
      </c>
      <c r="U1913" s="240">
        <v>0</v>
      </c>
      <c r="V1913" s="240">
        <v>0</v>
      </c>
      <c r="W1913" s="240">
        <v>0</v>
      </c>
      <c r="X1913" s="240">
        <v>0</v>
      </c>
      <c r="Y1913" s="240">
        <v>0</v>
      </c>
      <c r="Z1913" s="240">
        <v>0</v>
      </c>
      <c r="AA1913" s="248">
        <v>0</v>
      </c>
      <c r="AB1913" s="93"/>
    </row>
    <row r="1914" spans="1:28" ht="19.5" customHeight="1" x14ac:dyDescent="0.15">
      <c r="A1914" s="194"/>
      <c r="B1914" s="198"/>
      <c r="C1914" s="198"/>
      <c r="D1914" s="189" t="s">
        <v>164</v>
      </c>
      <c r="E1914" s="189" t="s">
        <v>184</v>
      </c>
      <c r="F1914" s="240">
        <v>0.22</v>
      </c>
      <c r="G1914" s="240">
        <v>0</v>
      </c>
      <c r="H1914" s="240">
        <v>0</v>
      </c>
      <c r="I1914" s="240">
        <v>0</v>
      </c>
      <c r="J1914" s="240">
        <v>0</v>
      </c>
      <c r="K1914" s="240">
        <v>0</v>
      </c>
      <c r="L1914" s="240">
        <v>0</v>
      </c>
      <c r="M1914" s="240">
        <v>0</v>
      </c>
      <c r="N1914" s="240">
        <v>0</v>
      </c>
      <c r="O1914" s="240">
        <v>0</v>
      </c>
      <c r="P1914" s="240">
        <v>0</v>
      </c>
      <c r="Q1914" s="240">
        <v>0.22</v>
      </c>
      <c r="R1914" s="240">
        <v>0</v>
      </c>
      <c r="S1914" s="240">
        <v>0</v>
      </c>
      <c r="T1914" s="240">
        <v>0</v>
      </c>
      <c r="U1914" s="240">
        <v>0</v>
      </c>
      <c r="V1914" s="240">
        <v>0</v>
      </c>
      <c r="W1914" s="240">
        <v>0</v>
      </c>
      <c r="X1914" s="240">
        <v>0</v>
      </c>
      <c r="Y1914" s="240">
        <v>0</v>
      </c>
      <c r="Z1914" s="240">
        <v>0</v>
      </c>
      <c r="AA1914" s="248">
        <v>0</v>
      </c>
      <c r="AB1914" s="93"/>
    </row>
    <row r="1915" spans="1:28" ht="19.5" customHeight="1" x14ac:dyDescent="0.15">
      <c r="A1915" s="194" t="s">
        <v>227</v>
      </c>
      <c r="B1915" s="198"/>
      <c r="C1915" s="198"/>
      <c r="D1915" s="198"/>
      <c r="E1915" s="189" t="s">
        <v>150</v>
      </c>
      <c r="F1915" s="240">
        <v>3.5999999999999997E-2</v>
      </c>
      <c r="G1915" s="240">
        <v>0</v>
      </c>
      <c r="H1915" s="240">
        <v>0</v>
      </c>
      <c r="I1915" s="240">
        <v>0</v>
      </c>
      <c r="J1915" s="240">
        <v>0</v>
      </c>
      <c r="K1915" s="240">
        <v>0</v>
      </c>
      <c r="L1915" s="240">
        <v>0</v>
      </c>
      <c r="M1915" s="240">
        <v>0</v>
      </c>
      <c r="N1915" s="240">
        <v>0</v>
      </c>
      <c r="O1915" s="240">
        <v>0</v>
      </c>
      <c r="P1915" s="240">
        <v>0</v>
      </c>
      <c r="Q1915" s="240">
        <v>3.5999999999999997E-2</v>
      </c>
      <c r="R1915" s="240">
        <v>0</v>
      </c>
      <c r="S1915" s="240">
        <v>0</v>
      </c>
      <c r="T1915" s="240">
        <v>0</v>
      </c>
      <c r="U1915" s="240">
        <v>0</v>
      </c>
      <c r="V1915" s="240">
        <v>0</v>
      </c>
      <c r="W1915" s="240">
        <v>0</v>
      </c>
      <c r="X1915" s="240">
        <v>0</v>
      </c>
      <c r="Y1915" s="240">
        <v>0</v>
      </c>
      <c r="Z1915" s="240">
        <v>0</v>
      </c>
      <c r="AA1915" s="248">
        <v>0</v>
      </c>
      <c r="AB1915" s="93"/>
    </row>
    <row r="1916" spans="1:28" ht="19.5" customHeight="1" x14ac:dyDescent="0.15">
      <c r="A1916" s="194"/>
      <c r="B1916" s="197"/>
      <c r="C1916" s="193" t="s">
        <v>165</v>
      </c>
      <c r="D1916" s="188"/>
      <c r="E1916" s="189" t="s">
        <v>184</v>
      </c>
      <c r="F1916" s="240">
        <v>64.239999999999995</v>
      </c>
      <c r="G1916" s="240">
        <v>0.26</v>
      </c>
      <c r="H1916" s="240">
        <v>0.74</v>
      </c>
      <c r="I1916" s="240">
        <v>10.65</v>
      </c>
      <c r="J1916" s="240">
        <v>2.27</v>
      </c>
      <c r="K1916" s="240">
        <v>5.27</v>
      </c>
      <c r="L1916" s="240">
        <v>1.72</v>
      </c>
      <c r="M1916" s="240">
        <v>4.72</v>
      </c>
      <c r="N1916" s="240">
        <v>2.4900000000000002</v>
      </c>
      <c r="O1916" s="240">
        <v>13.24</v>
      </c>
      <c r="P1916" s="240">
        <v>3.16</v>
      </c>
      <c r="Q1916" s="240">
        <v>0</v>
      </c>
      <c r="R1916" s="240">
        <v>0.32</v>
      </c>
      <c r="S1916" s="240">
        <v>2.11</v>
      </c>
      <c r="T1916" s="240">
        <v>2.67</v>
      </c>
      <c r="U1916" s="240">
        <v>1.05</v>
      </c>
      <c r="V1916" s="240">
        <v>13.57</v>
      </c>
      <c r="W1916" s="240">
        <v>0</v>
      </c>
      <c r="X1916" s="240">
        <v>0</v>
      </c>
      <c r="Y1916" s="240">
        <v>0</v>
      </c>
      <c r="Z1916" s="240">
        <v>0</v>
      </c>
      <c r="AA1916" s="248">
        <v>0</v>
      </c>
      <c r="AB1916" s="93"/>
    </row>
    <row r="1917" spans="1:28" ht="19.5" customHeight="1" x14ac:dyDescent="0.15">
      <c r="A1917" s="194"/>
      <c r="B1917" s="197"/>
      <c r="C1917" s="197"/>
      <c r="D1917" s="191"/>
      <c r="E1917" s="189" t="s">
        <v>150</v>
      </c>
      <c r="F1917" s="240">
        <v>7.9320000000000004</v>
      </c>
      <c r="G1917" s="240">
        <v>0</v>
      </c>
      <c r="H1917" s="240">
        <v>8.0000000000000002E-3</v>
      </c>
      <c r="I1917" s="240">
        <v>0.34499999999999997</v>
      </c>
      <c r="J1917" s="240">
        <v>0.156</v>
      </c>
      <c r="K1917" s="240">
        <v>0.39800000000000002</v>
      </c>
      <c r="L1917" s="240">
        <v>0.30399999999999999</v>
      </c>
      <c r="M1917" s="240">
        <v>0.497</v>
      </c>
      <c r="N1917" s="240">
        <v>0.52700000000000002</v>
      </c>
      <c r="O1917" s="240">
        <v>2.9260000000000002</v>
      </c>
      <c r="P1917" s="240">
        <v>0.74199999999999999</v>
      </c>
      <c r="Q1917" s="240">
        <v>0</v>
      </c>
      <c r="R1917" s="240">
        <v>3.2000000000000001E-2</v>
      </c>
      <c r="S1917" s="240">
        <v>0.21299999999999999</v>
      </c>
      <c r="T1917" s="240">
        <v>0.28100000000000003</v>
      </c>
      <c r="U1917" s="240">
        <v>0.107</v>
      </c>
      <c r="V1917" s="240">
        <v>1.3959999999999999</v>
      </c>
      <c r="W1917" s="240">
        <v>0</v>
      </c>
      <c r="X1917" s="240">
        <v>0</v>
      </c>
      <c r="Y1917" s="240">
        <v>0</v>
      </c>
      <c r="Z1917" s="240">
        <v>0</v>
      </c>
      <c r="AA1917" s="248">
        <v>0</v>
      </c>
      <c r="AB1917" s="93"/>
    </row>
    <row r="1918" spans="1:28" ht="19.5" customHeight="1" x14ac:dyDescent="0.15">
      <c r="A1918" s="194"/>
      <c r="B1918" s="196"/>
      <c r="C1918" s="193" t="s">
        <v>152</v>
      </c>
      <c r="D1918" s="188"/>
      <c r="E1918" s="189" t="s">
        <v>184</v>
      </c>
      <c r="F1918" s="240">
        <v>3016.66</v>
      </c>
      <c r="G1918" s="240">
        <v>0</v>
      </c>
      <c r="H1918" s="240">
        <v>13.59</v>
      </c>
      <c r="I1918" s="240">
        <v>39.950000000000003</v>
      </c>
      <c r="J1918" s="240">
        <v>19.72</v>
      </c>
      <c r="K1918" s="240">
        <v>24.89</v>
      </c>
      <c r="L1918" s="240">
        <v>41.91</v>
      </c>
      <c r="M1918" s="240">
        <v>72.41</v>
      </c>
      <c r="N1918" s="240">
        <v>150.35</v>
      </c>
      <c r="O1918" s="240">
        <v>83.9</v>
      </c>
      <c r="P1918" s="240">
        <v>108.96</v>
      </c>
      <c r="Q1918" s="240">
        <v>169.89</v>
      </c>
      <c r="R1918" s="240">
        <v>312.04000000000002</v>
      </c>
      <c r="S1918" s="240">
        <v>324.14</v>
      </c>
      <c r="T1918" s="240">
        <v>824.69</v>
      </c>
      <c r="U1918" s="240">
        <v>435.13</v>
      </c>
      <c r="V1918" s="240">
        <v>217.59</v>
      </c>
      <c r="W1918" s="240">
        <v>79.63</v>
      </c>
      <c r="X1918" s="240">
        <v>34.130000000000003</v>
      </c>
      <c r="Y1918" s="240">
        <v>49.16</v>
      </c>
      <c r="Z1918" s="240">
        <v>14.57</v>
      </c>
      <c r="AA1918" s="248">
        <v>0.01</v>
      </c>
      <c r="AB1918" s="93"/>
    </row>
    <row r="1919" spans="1:28" ht="19.5" customHeight="1" x14ac:dyDescent="0.15">
      <c r="A1919" s="194"/>
      <c r="B1919" s="197"/>
      <c r="C1919" s="197"/>
      <c r="D1919" s="191"/>
      <c r="E1919" s="189" t="s">
        <v>150</v>
      </c>
      <c r="F1919" s="240">
        <v>437.66800000000097</v>
      </c>
      <c r="G1919" s="240">
        <v>0</v>
      </c>
      <c r="H1919" s="240">
        <v>0.13300000000000001</v>
      </c>
      <c r="I1919" s="240">
        <v>1.01</v>
      </c>
      <c r="J1919" s="240">
        <v>1.006</v>
      </c>
      <c r="K1919" s="240">
        <v>1.855</v>
      </c>
      <c r="L1919" s="240">
        <v>3.7749999999999999</v>
      </c>
      <c r="M1919" s="240">
        <v>7.3329999999999904</v>
      </c>
      <c r="N1919" s="240">
        <v>16.692</v>
      </c>
      <c r="O1919" s="240">
        <v>10.343</v>
      </c>
      <c r="P1919" s="240">
        <v>15.333</v>
      </c>
      <c r="Q1919" s="240">
        <v>26.736000000000001</v>
      </c>
      <c r="R1919" s="240">
        <v>51.106000000000002</v>
      </c>
      <c r="S1919" s="240">
        <v>50.762999999999998</v>
      </c>
      <c r="T1919" s="240">
        <v>126.377000000001</v>
      </c>
      <c r="U1919" s="240">
        <v>65.877999999999901</v>
      </c>
      <c r="V1919" s="240">
        <v>32.554000000000002</v>
      </c>
      <c r="W1919" s="240">
        <v>11.801</v>
      </c>
      <c r="X1919" s="240">
        <v>5.601</v>
      </c>
      <c r="Y1919" s="240">
        <v>7.23</v>
      </c>
      <c r="Z1919" s="240">
        <v>2.141</v>
      </c>
      <c r="AA1919" s="248">
        <v>1E-3</v>
      </c>
      <c r="AB1919" s="93"/>
    </row>
    <row r="1920" spans="1:28" ht="19.5" customHeight="1" x14ac:dyDescent="0.15">
      <c r="A1920" s="194"/>
      <c r="B1920" s="198" t="s">
        <v>94</v>
      </c>
      <c r="C1920" s="189"/>
      <c r="D1920" s="189" t="s">
        <v>153</v>
      </c>
      <c r="E1920" s="189" t="s">
        <v>184</v>
      </c>
      <c r="F1920" s="240">
        <v>266.14</v>
      </c>
      <c r="G1920" s="240">
        <v>0</v>
      </c>
      <c r="H1920" s="240">
        <v>0.3</v>
      </c>
      <c r="I1920" s="240">
        <v>0</v>
      </c>
      <c r="J1920" s="240">
        <v>0</v>
      </c>
      <c r="K1920" s="240">
        <v>3.49</v>
      </c>
      <c r="L1920" s="240">
        <v>7.0000000000000007E-2</v>
      </c>
      <c r="M1920" s="240">
        <v>2.2999999999999998</v>
      </c>
      <c r="N1920" s="240">
        <v>2.83</v>
      </c>
      <c r="O1920" s="240">
        <v>5</v>
      </c>
      <c r="P1920" s="240">
        <v>17.829999999999998</v>
      </c>
      <c r="Q1920" s="240">
        <v>38.07</v>
      </c>
      <c r="R1920" s="240">
        <v>68.849999999999994</v>
      </c>
      <c r="S1920" s="240">
        <v>39.44</v>
      </c>
      <c r="T1920" s="240">
        <v>60.08</v>
      </c>
      <c r="U1920" s="240">
        <v>17.09</v>
      </c>
      <c r="V1920" s="240">
        <v>5.08</v>
      </c>
      <c r="W1920" s="240">
        <v>0.65</v>
      </c>
      <c r="X1920" s="240">
        <v>5.0599999999999996</v>
      </c>
      <c r="Y1920" s="240">
        <v>0</v>
      </c>
      <c r="Z1920" s="240">
        <v>0</v>
      </c>
      <c r="AA1920" s="252">
        <v>0</v>
      </c>
      <c r="AB1920" s="93"/>
    </row>
    <row r="1921" spans="1:28" ht="19.5" customHeight="1" x14ac:dyDescent="0.15">
      <c r="A1921" s="194"/>
      <c r="B1921" s="198"/>
      <c r="C1921" s="198" t="s">
        <v>10</v>
      </c>
      <c r="D1921" s="198"/>
      <c r="E1921" s="189" t="s">
        <v>150</v>
      </c>
      <c r="F1921" s="240">
        <v>61.566000000000003</v>
      </c>
      <c r="G1921" s="240">
        <v>0</v>
      </c>
      <c r="H1921" s="240">
        <v>0</v>
      </c>
      <c r="I1921" s="240">
        <v>0</v>
      </c>
      <c r="J1921" s="240">
        <v>0</v>
      </c>
      <c r="K1921" s="240">
        <v>0.34699999999999998</v>
      </c>
      <c r="L1921" s="240">
        <v>8.0000000000000002E-3</v>
      </c>
      <c r="M1921" s="240">
        <v>0.31900000000000001</v>
      </c>
      <c r="N1921" s="240">
        <v>0.45300000000000001</v>
      </c>
      <c r="O1921" s="240">
        <v>0.88900000000000001</v>
      </c>
      <c r="P1921" s="240">
        <v>3.5640000000000001</v>
      </c>
      <c r="Q1921" s="240">
        <v>8.3770000000000007</v>
      </c>
      <c r="R1921" s="240">
        <v>15.843</v>
      </c>
      <c r="S1921" s="240">
        <v>9.4619999999999909</v>
      </c>
      <c r="T1921" s="240">
        <v>15.051</v>
      </c>
      <c r="U1921" s="240">
        <v>4.4400000000000004</v>
      </c>
      <c r="V1921" s="240">
        <v>1.32</v>
      </c>
      <c r="W1921" s="240">
        <v>0.16900000000000001</v>
      </c>
      <c r="X1921" s="240">
        <v>1.3240000000000001</v>
      </c>
      <c r="Y1921" s="240">
        <v>0</v>
      </c>
      <c r="Z1921" s="240">
        <v>0</v>
      </c>
      <c r="AA1921" s="248">
        <v>0</v>
      </c>
      <c r="AB1921" s="93"/>
    </row>
    <row r="1922" spans="1:28" ht="19.5" customHeight="1" x14ac:dyDescent="0.15">
      <c r="A1922" s="194"/>
      <c r="B1922" s="198"/>
      <c r="C1922" s="198"/>
      <c r="D1922" s="189" t="s">
        <v>157</v>
      </c>
      <c r="E1922" s="189" t="s">
        <v>184</v>
      </c>
      <c r="F1922" s="240">
        <v>5.37</v>
      </c>
      <c r="G1922" s="240">
        <v>0</v>
      </c>
      <c r="H1922" s="240">
        <v>0</v>
      </c>
      <c r="I1922" s="240">
        <v>0</v>
      </c>
      <c r="J1922" s="240">
        <v>0</v>
      </c>
      <c r="K1922" s="240">
        <v>0</v>
      </c>
      <c r="L1922" s="240">
        <v>0</v>
      </c>
      <c r="M1922" s="240">
        <v>0</v>
      </c>
      <c r="N1922" s="240">
        <v>0</v>
      </c>
      <c r="O1922" s="240">
        <v>0</v>
      </c>
      <c r="P1922" s="240">
        <v>1.84</v>
      </c>
      <c r="Q1922" s="240">
        <v>0.28000000000000003</v>
      </c>
      <c r="R1922" s="240">
        <v>0</v>
      </c>
      <c r="S1922" s="240">
        <v>7.0000000000000007E-2</v>
      </c>
      <c r="T1922" s="240">
        <v>1.6</v>
      </c>
      <c r="U1922" s="240">
        <v>1.58</v>
      </c>
      <c r="V1922" s="240">
        <v>0</v>
      </c>
      <c r="W1922" s="240">
        <v>0</v>
      </c>
      <c r="X1922" s="240">
        <v>0</v>
      </c>
      <c r="Y1922" s="240">
        <v>0</v>
      </c>
      <c r="Z1922" s="240">
        <v>0</v>
      </c>
      <c r="AA1922" s="248">
        <v>0</v>
      </c>
      <c r="AB1922" s="93"/>
    </row>
    <row r="1923" spans="1:28" ht="19.5" customHeight="1" x14ac:dyDescent="0.15">
      <c r="A1923" s="194"/>
      <c r="B1923" s="198"/>
      <c r="C1923" s="198"/>
      <c r="D1923" s="198"/>
      <c r="E1923" s="189" t="s">
        <v>150</v>
      </c>
      <c r="F1923" s="240">
        <v>1.2549999999999999</v>
      </c>
      <c r="G1923" s="240">
        <v>0</v>
      </c>
      <c r="H1923" s="240">
        <v>0</v>
      </c>
      <c r="I1923" s="240">
        <v>0</v>
      </c>
      <c r="J1923" s="240">
        <v>0</v>
      </c>
      <c r="K1923" s="240">
        <v>0</v>
      </c>
      <c r="L1923" s="240">
        <v>0</v>
      </c>
      <c r="M1923" s="240">
        <v>0</v>
      </c>
      <c r="N1923" s="240">
        <v>0</v>
      </c>
      <c r="O1923" s="240">
        <v>0</v>
      </c>
      <c r="P1923" s="240">
        <v>0.36799999999999999</v>
      </c>
      <c r="Q1923" s="240">
        <v>6.0999999999999999E-2</v>
      </c>
      <c r="R1923" s="240">
        <v>0</v>
      </c>
      <c r="S1923" s="240">
        <v>1.7000000000000001E-2</v>
      </c>
      <c r="T1923" s="240">
        <v>0.40100000000000002</v>
      </c>
      <c r="U1923" s="240">
        <v>0.40799999999999997</v>
      </c>
      <c r="V1923" s="240">
        <v>0</v>
      </c>
      <c r="W1923" s="240">
        <v>0</v>
      </c>
      <c r="X1923" s="240">
        <v>0</v>
      </c>
      <c r="Y1923" s="240">
        <v>0</v>
      </c>
      <c r="Z1923" s="240">
        <v>0</v>
      </c>
      <c r="AA1923" s="248">
        <v>0</v>
      </c>
      <c r="AB1923" s="93"/>
    </row>
    <row r="1924" spans="1:28" ht="19.5" customHeight="1" x14ac:dyDescent="0.15">
      <c r="A1924" s="194"/>
      <c r="B1924" s="198" t="s">
        <v>65</v>
      </c>
      <c r="C1924" s="198" t="s">
        <v>159</v>
      </c>
      <c r="D1924" s="189" t="s">
        <v>160</v>
      </c>
      <c r="E1924" s="189" t="s">
        <v>184</v>
      </c>
      <c r="F1924" s="240">
        <v>260.48</v>
      </c>
      <c r="G1924" s="240">
        <v>0</v>
      </c>
      <c r="H1924" s="240">
        <v>0.3</v>
      </c>
      <c r="I1924" s="240">
        <v>0</v>
      </c>
      <c r="J1924" s="240">
        <v>0</v>
      </c>
      <c r="K1924" s="240">
        <v>3.49</v>
      </c>
      <c r="L1924" s="240">
        <v>7.0000000000000007E-2</v>
      </c>
      <c r="M1924" s="240">
        <v>2.2999999999999998</v>
      </c>
      <c r="N1924" s="240">
        <v>2.83</v>
      </c>
      <c r="O1924" s="240">
        <v>5</v>
      </c>
      <c r="P1924" s="240">
        <v>15.99</v>
      </c>
      <c r="Q1924" s="240">
        <v>37.79</v>
      </c>
      <c r="R1924" s="240">
        <v>68.849999999999994</v>
      </c>
      <c r="S1924" s="240">
        <v>39.369999999999997</v>
      </c>
      <c r="T1924" s="240">
        <v>58.48</v>
      </c>
      <c r="U1924" s="240">
        <v>15.51</v>
      </c>
      <c r="V1924" s="240">
        <v>5.08</v>
      </c>
      <c r="W1924" s="240">
        <v>0.65</v>
      </c>
      <c r="X1924" s="240">
        <v>4.7699999999999996</v>
      </c>
      <c r="Y1924" s="240">
        <v>0</v>
      </c>
      <c r="Z1924" s="240">
        <v>0</v>
      </c>
      <c r="AA1924" s="248">
        <v>0</v>
      </c>
      <c r="AB1924" s="93"/>
    </row>
    <row r="1925" spans="1:28" ht="19.5" customHeight="1" x14ac:dyDescent="0.15">
      <c r="A1925" s="194"/>
      <c r="B1925" s="198"/>
      <c r="C1925" s="198"/>
      <c r="D1925" s="198"/>
      <c r="E1925" s="189" t="s">
        <v>150</v>
      </c>
      <c r="F1925" s="240">
        <v>60.226999999999997</v>
      </c>
      <c r="G1925" s="240">
        <v>0</v>
      </c>
      <c r="H1925" s="240">
        <v>0</v>
      </c>
      <c r="I1925" s="240">
        <v>0</v>
      </c>
      <c r="J1925" s="240">
        <v>0</v>
      </c>
      <c r="K1925" s="240">
        <v>0.34699999999999998</v>
      </c>
      <c r="L1925" s="240">
        <v>8.0000000000000002E-3</v>
      </c>
      <c r="M1925" s="240">
        <v>0.31900000000000001</v>
      </c>
      <c r="N1925" s="240">
        <v>0.45300000000000001</v>
      </c>
      <c r="O1925" s="240">
        <v>0.88900000000000001</v>
      </c>
      <c r="P1925" s="240">
        <v>3.1960000000000002</v>
      </c>
      <c r="Q1925" s="240">
        <v>8.3160000000000007</v>
      </c>
      <c r="R1925" s="240">
        <v>15.843</v>
      </c>
      <c r="S1925" s="240">
        <v>9.4449999999999896</v>
      </c>
      <c r="T1925" s="240">
        <v>14.65</v>
      </c>
      <c r="U1925" s="240">
        <v>4.032</v>
      </c>
      <c r="V1925" s="240">
        <v>1.32</v>
      </c>
      <c r="W1925" s="240">
        <v>0.16900000000000001</v>
      </c>
      <c r="X1925" s="240">
        <v>1.24</v>
      </c>
      <c r="Y1925" s="240">
        <v>0</v>
      </c>
      <c r="Z1925" s="240">
        <v>0</v>
      </c>
      <c r="AA1925" s="248">
        <v>0</v>
      </c>
      <c r="AB1925" s="93"/>
    </row>
    <row r="1926" spans="1:28" ht="19.5" customHeight="1" x14ac:dyDescent="0.15">
      <c r="A1926" s="194" t="s">
        <v>85</v>
      </c>
      <c r="B1926" s="198"/>
      <c r="C1926" s="198"/>
      <c r="D1926" s="189" t="s">
        <v>166</v>
      </c>
      <c r="E1926" s="189" t="s">
        <v>184</v>
      </c>
      <c r="F1926" s="240">
        <v>0.28999999999999998</v>
      </c>
      <c r="G1926" s="240">
        <v>0</v>
      </c>
      <c r="H1926" s="240">
        <v>0</v>
      </c>
      <c r="I1926" s="240">
        <v>0</v>
      </c>
      <c r="J1926" s="240">
        <v>0</v>
      </c>
      <c r="K1926" s="240">
        <v>0</v>
      </c>
      <c r="L1926" s="240">
        <v>0</v>
      </c>
      <c r="M1926" s="240">
        <v>0</v>
      </c>
      <c r="N1926" s="240">
        <v>0</v>
      </c>
      <c r="O1926" s="240">
        <v>0</v>
      </c>
      <c r="P1926" s="240">
        <v>0</v>
      </c>
      <c r="Q1926" s="240">
        <v>0</v>
      </c>
      <c r="R1926" s="240">
        <v>0</v>
      </c>
      <c r="S1926" s="240">
        <v>0</v>
      </c>
      <c r="T1926" s="240">
        <v>0</v>
      </c>
      <c r="U1926" s="240">
        <v>0</v>
      </c>
      <c r="V1926" s="240">
        <v>0</v>
      </c>
      <c r="W1926" s="240">
        <v>0</v>
      </c>
      <c r="X1926" s="240">
        <v>0.28999999999999998</v>
      </c>
      <c r="Y1926" s="240">
        <v>0</v>
      </c>
      <c r="Z1926" s="240">
        <v>0</v>
      </c>
      <c r="AA1926" s="248">
        <v>0</v>
      </c>
      <c r="AB1926" s="93"/>
    </row>
    <row r="1927" spans="1:28" ht="19.5" customHeight="1" x14ac:dyDescent="0.15">
      <c r="A1927" s="194"/>
      <c r="B1927" s="198"/>
      <c r="C1927" s="198" t="s">
        <v>162</v>
      </c>
      <c r="D1927" s="198"/>
      <c r="E1927" s="189" t="s">
        <v>150</v>
      </c>
      <c r="F1927" s="240">
        <v>8.4000000000000005E-2</v>
      </c>
      <c r="G1927" s="240">
        <v>0</v>
      </c>
      <c r="H1927" s="240">
        <v>0</v>
      </c>
      <c r="I1927" s="240">
        <v>0</v>
      </c>
      <c r="J1927" s="240">
        <v>0</v>
      </c>
      <c r="K1927" s="240">
        <v>0</v>
      </c>
      <c r="L1927" s="240">
        <v>0</v>
      </c>
      <c r="M1927" s="240">
        <v>0</v>
      </c>
      <c r="N1927" s="240">
        <v>0</v>
      </c>
      <c r="O1927" s="240">
        <v>0</v>
      </c>
      <c r="P1927" s="240">
        <v>0</v>
      </c>
      <c r="Q1927" s="240">
        <v>0</v>
      </c>
      <c r="R1927" s="240">
        <v>0</v>
      </c>
      <c r="S1927" s="240">
        <v>0</v>
      </c>
      <c r="T1927" s="240">
        <v>0</v>
      </c>
      <c r="U1927" s="240">
        <v>0</v>
      </c>
      <c r="V1927" s="240">
        <v>0</v>
      </c>
      <c r="W1927" s="240">
        <v>0</v>
      </c>
      <c r="X1927" s="240">
        <v>8.4000000000000005E-2</v>
      </c>
      <c r="Y1927" s="240">
        <v>0</v>
      </c>
      <c r="Z1927" s="240">
        <v>0</v>
      </c>
      <c r="AA1927" s="248">
        <v>0</v>
      </c>
      <c r="AB1927" s="93"/>
    </row>
    <row r="1928" spans="1:28" ht="19.5" customHeight="1" x14ac:dyDescent="0.15">
      <c r="A1928" s="194"/>
      <c r="B1928" s="198" t="s">
        <v>20</v>
      </c>
      <c r="C1928" s="198"/>
      <c r="D1928" s="189" t="s">
        <v>164</v>
      </c>
      <c r="E1928" s="189" t="s">
        <v>184</v>
      </c>
      <c r="F1928" s="240">
        <v>0</v>
      </c>
      <c r="G1928" s="240">
        <v>0</v>
      </c>
      <c r="H1928" s="240">
        <v>0</v>
      </c>
      <c r="I1928" s="240">
        <v>0</v>
      </c>
      <c r="J1928" s="240">
        <v>0</v>
      </c>
      <c r="K1928" s="240">
        <v>0</v>
      </c>
      <c r="L1928" s="240">
        <v>0</v>
      </c>
      <c r="M1928" s="240">
        <v>0</v>
      </c>
      <c r="N1928" s="240">
        <v>0</v>
      </c>
      <c r="O1928" s="240">
        <v>0</v>
      </c>
      <c r="P1928" s="240">
        <v>0</v>
      </c>
      <c r="Q1928" s="240">
        <v>0</v>
      </c>
      <c r="R1928" s="240">
        <v>0</v>
      </c>
      <c r="S1928" s="240">
        <v>0</v>
      </c>
      <c r="T1928" s="240">
        <v>0</v>
      </c>
      <c r="U1928" s="240">
        <v>0</v>
      </c>
      <c r="V1928" s="240">
        <v>0</v>
      </c>
      <c r="W1928" s="240">
        <v>0</v>
      </c>
      <c r="X1928" s="240">
        <v>0</v>
      </c>
      <c r="Y1928" s="240">
        <v>0</v>
      </c>
      <c r="Z1928" s="240">
        <v>0</v>
      </c>
      <c r="AA1928" s="248">
        <v>0</v>
      </c>
      <c r="AB1928" s="93"/>
    </row>
    <row r="1929" spans="1:28" ht="19.5" customHeight="1" x14ac:dyDescent="0.15">
      <c r="A1929" s="194"/>
      <c r="B1929" s="198"/>
      <c r="C1929" s="198"/>
      <c r="D1929" s="198"/>
      <c r="E1929" s="189" t="s">
        <v>150</v>
      </c>
      <c r="F1929" s="240">
        <v>0</v>
      </c>
      <c r="G1929" s="240">
        <v>0</v>
      </c>
      <c r="H1929" s="240">
        <v>0</v>
      </c>
      <c r="I1929" s="240">
        <v>0</v>
      </c>
      <c r="J1929" s="240">
        <v>0</v>
      </c>
      <c r="K1929" s="240">
        <v>0</v>
      </c>
      <c r="L1929" s="240">
        <v>0</v>
      </c>
      <c r="M1929" s="240">
        <v>0</v>
      </c>
      <c r="N1929" s="240">
        <v>0</v>
      </c>
      <c r="O1929" s="240">
        <v>0</v>
      </c>
      <c r="P1929" s="240">
        <v>0</v>
      </c>
      <c r="Q1929" s="240">
        <v>0</v>
      </c>
      <c r="R1929" s="240">
        <v>0</v>
      </c>
      <c r="S1929" s="240">
        <v>0</v>
      </c>
      <c r="T1929" s="240">
        <v>0</v>
      </c>
      <c r="U1929" s="240">
        <v>0</v>
      </c>
      <c r="V1929" s="240">
        <v>0</v>
      </c>
      <c r="W1929" s="240">
        <v>0</v>
      </c>
      <c r="X1929" s="240">
        <v>0</v>
      </c>
      <c r="Y1929" s="240">
        <v>0</v>
      </c>
      <c r="Z1929" s="240">
        <v>0</v>
      </c>
      <c r="AA1929" s="248">
        <v>0</v>
      </c>
      <c r="AB1929" s="93"/>
    </row>
    <row r="1930" spans="1:28" ht="19.5" customHeight="1" x14ac:dyDescent="0.15">
      <c r="A1930" s="194"/>
      <c r="B1930" s="197"/>
      <c r="C1930" s="193" t="s">
        <v>165</v>
      </c>
      <c r="D1930" s="188"/>
      <c r="E1930" s="189" t="s">
        <v>184</v>
      </c>
      <c r="F1930" s="240">
        <v>2750.52</v>
      </c>
      <c r="G1930" s="240">
        <v>0</v>
      </c>
      <c r="H1930" s="240">
        <v>13.29</v>
      </c>
      <c r="I1930" s="240">
        <v>39.950000000000003</v>
      </c>
      <c r="J1930" s="240">
        <v>19.72</v>
      </c>
      <c r="K1930" s="240">
        <v>21.4</v>
      </c>
      <c r="L1930" s="240">
        <v>41.84</v>
      </c>
      <c r="M1930" s="240">
        <v>70.11</v>
      </c>
      <c r="N1930" s="240">
        <v>147.52000000000001</v>
      </c>
      <c r="O1930" s="240">
        <v>78.900000000000006</v>
      </c>
      <c r="P1930" s="240">
        <v>91.13</v>
      </c>
      <c r="Q1930" s="240">
        <v>131.82</v>
      </c>
      <c r="R1930" s="240">
        <v>243.19</v>
      </c>
      <c r="S1930" s="240">
        <v>284.7</v>
      </c>
      <c r="T1930" s="240">
        <v>764.61</v>
      </c>
      <c r="U1930" s="240">
        <v>418.04</v>
      </c>
      <c r="V1930" s="240">
        <v>212.51</v>
      </c>
      <c r="W1930" s="240">
        <v>78.98</v>
      </c>
      <c r="X1930" s="240">
        <v>29.07</v>
      </c>
      <c r="Y1930" s="240">
        <v>49.16</v>
      </c>
      <c r="Z1930" s="240">
        <v>14.57</v>
      </c>
      <c r="AA1930" s="248">
        <v>0.01</v>
      </c>
      <c r="AB1930" s="93"/>
    </row>
    <row r="1931" spans="1:28" ht="19.5" customHeight="1" thickBot="1" x14ac:dyDescent="0.2">
      <c r="A1931" s="199"/>
      <c r="B1931" s="200"/>
      <c r="C1931" s="200"/>
      <c r="D1931" s="201"/>
      <c r="E1931" s="202" t="s">
        <v>150</v>
      </c>
      <c r="F1931" s="240">
        <v>376.102000000001</v>
      </c>
      <c r="G1931" s="251">
        <v>0</v>
      </c>
      <c r="H1931" s="250">
        <v>0.13300000000000001</v>
      </c>
      <c r="I1931" s="250">
        <v>1.01</v>
      </c>
      <c r="J1931" s="250">
        <v>1.006</v>
      </c>
      <c r="K1931" s="250">
        <v>1.508</v>
      </c>
      <c r="L1931" s="250">
        <v>3.7669999999999999</v>
      </c>
      <c r="M1931" s="250">
        <v>7.0139999999999896</v>
      </c>
      <c r="N1931" s="250">
        <v>16.239000000000001</v>
      </c>
      <c r="O1931" s="250">
        <v>9.4540000000000006</v>
      </c>
      <c r="P1931" s="250">
        <v>11.769</v>
      </c>
      <c r="Q1931" s="250">
        <v>18.359000000000002</v>
      </c>
      <c r="R1931" s="250">
        <v>35.262999999999998</v>
      </c>
      <c r="S1931" s="250">
        <v>41.301000000000002</v>
      </c>
      <c r="T1931" s="250">
        <v>111.326000000001</v>
      </c>
      <c r="U1931" s="250">
        <v>61.437999999999903</v>
      </c>
      <c r="V1931" s="250">
        <v>31.234000000000002</v>
      </c>
      <c r="W1931" s="250">
        <v>11.632</v>
      </c>
      <c r="X1931" s="250">
        <v>4.2770000000000001</v>
      </c>
      <c r="Y1931" s="250">
        <v>7.23</v>
      </c>
      <c r="Z1931" s="250">
        <v>2.141</v>
      </c>
      <c r="AA1931" s="249">
        <v>1E-3</v>
      </c>
      <c r="AB1931" s="93"/>
    </row>
    <row r="1932" spans="1:28" ht="19.5" customHeight="1" x14ac:dyDescent="0.15">
      <c r="A1932" s="372" t="s">
        <v>119</v>
      </c>
      <c r="B1932" s="375" t="s">
        <v>120</v>
      </c>
      <c r="C1932" s="376"/>
      <c r="D1932" s="377"/>
      <c r="E1932" s="198" t="s">
        <v>184</v>
      </c>
      <c r="F1932" s="248">
        <v>83.78</v>
      </c>
    </row>
    <row r="1933" spans="1:28" ht="19.5" customHeight="1" x14ac:dyDescent="0.15">
      <c r="A1933" s="373"/>
      <c r="B1933" s="378" t="s">
        <v>206</v>
      </c>
      <c r="C1933" s="379"/>
      <c r="D1933" s="380"/>
      <c r="E1933" s="189" t="s">
        <v>184</v>
      </c>
      <c r="F1933" s="248">
        <v>64.38</v>
      </c>
    </row>
    <row r="1934" spans="1:28" ht="19.5" customHeight="1" x14ac:dyDescent="0.15">
      <c r="A1934" s="374"/>
      <c r="B1934" s="378" t="s">
        <v>207</v>
      </c>
      <c r="C1934" s="379"/>
      <c r="D1934" s="380"/>
      <c r="E1934" s="189" t="s">
        <v>184</v>
      </c>
      <c r="F1934" s="248">
        <v>19.399999999999999</v>
      </c>
    </row>
    <row r="1935" spans="1:28" ht="19.5" customHeight="1" thickBot="1" x14ac:dyDescent="0.2">
      <c r="A1935" s="381" t="s">
        <v>205</v>
      </c>
      <c r="B1935" s="382"/>
      <c r="C1935" s="382"/>
      <c r="D1935" s="383"/>
      <c r="E1935" s="203" t="s">
        <v>184</v>
      </c>
      <c r="F1935" s="247">
        <v>0</v>
      </c>
    </row>
    <row r="1937" spans="1:28" ht="19.5" customHeight="1" x14ac:dyDescent="0.15">
      <c r="A1937" s="88" t="s">
        <v>387</v>
      </c>
      <c r="F1937" s="261" t="s">
        <v>500</v>
      </c>
    </row>
    <row r="1938" spans="1:28" ht="19.5" customHeight="1" thickBot="1" x14ac:dyDescent="0.2">
      <c r="A1938" s="369" t="s">
        <v>28</v>
      </c>
      <c r="B1938" s="371"/>
      <c r="C1938" s="371"/>
      <c r="D1938" s="371"/>
      <c r="E1938" s="371"/>
      <c r="F1938" s="371"/>
      <c r="G1938" s="371"/>
      <c r="H1938" s="371"/>
      <c r="I1938" s="371"/>
      <c r="J1938" s="371"/>
      <c r="K1938" s="371"/>
      <c r="L1938" s="371"/>
      <c r="M1938" s="371"/>
      <c r="N1938" s="371"/>
      <c r="O1938" s="371"/>
      <c r="P1938" s="371"/>
      <c r="Q1938" s="371"/>
      <c r="R1938" s="371"/>
      <c r="S1938" s="371"/>
      <c r="T1938" s="371"/>
      <c r="U1938" s="371"/>
      <c r="V1938" s="371"/>
      <c r="W1938" s="371"/>
      <c r="X1938" s="371"/>
      <c r="Y1938" s="371"/>
      <c r="Z1938" s="371"/>
      <c r="AA1938" s="371"/>
    </row>
    <row r="1939" spans="1:28" ht="19.5" customHeight="1" x14ac:dyDescent="0.15">
      <c r="A1939" s="185" t="s">
        <v>180</v>
      </c>
      <c r="B1939" s="186"/>
      <c r="C1939" s="186"/>
      <c r="D1939" s="186"/>
      <c r="E1939" s="186"/>
      <c r="F1939" s="90" t="s">
        <v>181</v>
      </c>
      <c r="G1939" s="91"/>
      <c r="H1939" s="91"/>
      <c r="I1939" s="91"/>
      <c r="J1939" s="91"/>
      <c r="K1939" s="91"/>
      <c r="L1939" s="91"/>
      <c r="M1939" s="91"/>
      <c r="N1939" s="91"/>
      <c r="O1939" s="91"/>
      <c r="P1939" s="91"/>
      <c r="Q1939" s="260"/>
      <c r="R1939" s="92"/>
      <c r="S1939" s="91"/>
      <c r="T1939" s="91"/>
      <c r="U1939" s="91"/>
      <c r="V1939" s="91"/>
      <c r="W1939" s="91"/>
      <c r="X1939" s="91"/>
      <c r="Y1939" s="91"/>
      <c r="Z1939" s="91"/>
      <c r="AA1939" s="259" t="s">
        <v>182</v>
      </c>
      <c r="AB1939" s="93"/>
    </row>
    <row r="1940" spans="1:28" ht="19.5" customHeight="1" x14ac:dyDescent="0.15">
      <c r="A1940" s="187" t="s">
        <v>183</v>
      </c>
      <c r="B1940" s="188"/>
      <c r="C1940" s="188"/>
      <c r="D1940" s="188"/>
      <c r="E1940" s="189" t="s">
        <v>184</v>
      </c>
      <c r="F1940" s="240">
        <v>118.65</v>
      </c>
      <c r="G1940" s="256" t="s">
        <v>185</v>
      </c>
      <c r="H1940" s="256" t="s">
        <v>186</v>
      </c>
      <c r="I1940" s="256" t="s">
        <v>187</v>
      </c>
      <c r="J1940" s="256" t="s">
        <v>188</v>
      </c>
      <c r="K1940" s="256" t="s">
        <v>228</v>
      </c>
      <c r="L1940" s="256" t="s">
        <v>229</v>
      </c>
      <c r="M1940" s="256" t="s">
        <v>230</v>
      </c>
      <c r="N1940" s="256" t="s">
        <v>231</v>
      </c>
      <c r="O1940" s="256" t="s">
        <v>232</v>
      </c>
      <c r="P1940" s="256" t="s">
        <v>233</v>
      </c>
      <c r="Q1940" s="258" t="s">
        <v>234</v>
      </c>
      <c r="R1940" s="257" t="s">
        <v>235</v>
      </c>
      <c r="S1940" s="256" t="s">
        <v>236</v>
      </c>
      <c r="T1940" s="256" t="s">
        <v>237</v>
      </c>
      <c r="U1940" s="256" t="s">
        <v>238</v>
      </c>
      <c r="V1940" s="256" t="s">
        <v>239</v>
      </c>
      <c r="W1940" s="256" t="s">
        <v>42</v>
      </c>
      <c r="X1940" s="256" t="s">
        <v>147</v>
      </c>
      <c r="Y1940" s="256" t="s">
        <v>148</v>
      </c>
      <c r="Z1940" s="256" t="s">
        <v>149</v>
      </c>
      <c r="AA1940" s="253"/>
      <c r="AB1940" s="93"/>
    </row>
    <row r="1941" spans="1:28" ht="19.5" customHeight="1" x14ac:dyDescent="0.15">
      <c r="A1941" s="190"/>
      <c r="B1941" s="191"/>
      <c r="C1941" s="191"/>
      <c r="D1941" s="191"/>
      <c r="E1941" s="189" t="s">
        <v>150</v>
      </c>
      <c r="F1941" s="240">
        <v>28.756</v>
      </c>
      <c r="G1941" s="254"/>
      <c r="H1941" s="254"/>
      <c r="I1941" s="254"/>
      <c r="J1941" s="254"/>
      <c r="K1941" s="254"/>
      <c r="L1941" s="254"/>
      <c r="M1941" s="254"/>
      <c r="N1941" s="254"/>
      <c r="O1941" s="254"/>
      <c r="P1941" s="254"/>
      <c r="Q1941" s="255"/>
      <c r="R1941" s="94"/>
      <c r="S1941" s="254"/>
      <c r="T1941" s="254"/>
      <c r="U1941" s="254"/>
      <c r="V1941" s="254"/>
      <c r="W1941" s="254"/>
      <c r="X1941" s="254"/>
      <c r="Y1941" s="254"/>
      <c r="Z1941" s="254"/>
      <c r="AA1941" s="253" t="s">
        <v>151</v>
      </c>
      <c r="AB1941" s="93"/>
    </row>
    <row r="1942" spans="1:28" ht="19.5" customHeight="1" x14ac:dyDescent="0.15">
      <c r="A1942" s="192"/>
      <c r="B1942" s="193" t="s">
        <v>152</v>
      </c>
      <c r="C1942" s="188"/>
      <c r="D1942" s="188"/>
      <c r="E1942" s="189" t="s">
        <v>184</v>
      </c>
      <c r="F1942" s="240">
        <v>117.45</v>
      </c>
      <c r="G1942" s="240">
        <v>0.61</v>
      </c>
      <c r="H1942" s="240">
        <v>0.11</v>
      </c>
      <c r="I1942" s="240">
        <v>0.81</v>
      </c>
      <c r="J1942" s="240">
        <v>5.53</v>
      </c>
      <c r="K1942" s="240">
        <v>0.82</v>
      </c>
      <c r="L1942" s="240">
        <v>5.18</v>
      </c>
      <c r="M1942" s="240">
        <v>4.0599999999999996</v>
      </c>
      <c r="N1942" s="240">
        <v>5.22</v>
      </c>
      <c r="O1942" s="240">
        <v>4.92</v>
      </c>
      <c r="P1942" s="240">
        <v>7.25</v>
      </c>
      <c r="Q1942" s="240">
        <v>9.4499999999999993</v>
      </c>
      <c r="R1942" s="240">
        <v>10.15</v>
      </c>
      <c r="S1942" s="240">
        <v>23.33</v>
      </c>
      <c r="T1942" s="240">
        <v>11.45</v>
      </c>
      <c r="U1942" s="240">
        <v>6.2</v>
      </c>
      <c r="V1942" s="240">
        <v>4.7300000000000004</v>
      </c>
      <c r="W1942" s="240">
        <v>1.55</v>
      </c>
      <c r="X1942" s="240">
        <v>2.98</v>
      </c>
      <c r="Y1942" s="240">
        <v>6.44</v>
      </c>
      <c r="Z1942" s="240">
        <v>2.56</v>
      </c>
      <c r="AA1942" s="248">
        <v>4.0999999999999996</v>
      </c>
      <c r="AB1942" s="93"/>
    </row>
    <row r="1943" spans="1:28" ht="19.5" customHeight="1" x14ac:dyDescent="0.15">
      <c r="A1943" s="194"/>
      <c r="B1943" s="195"/>
      <c r="C1943" s="191"/>
      <c r="D1943" s="191"/>
      <c r="E1943" s="189" t="s">
        <v>150</v>
      </c>
      <c r="F1943" s="240">
        <v>28.756</v>
      </c>
      <c r="G1943" s="240">
        <v>0</v>
      </c>
      <c r="H1943" s="240">
        <v>0</v>
      </c>
      <c r="I1943" s="240">
        <v>1.6E-2</v>
      </c>
      <c r="J1943" s="240">
        <v>9.5000000000000001E-2</v>
      </c>
      <c r="K1943" s="240">
        <v>5.7000000000000002E-2</v>
      </c>
      <c r="L1943" s="240">
        <v>0.52700000000000002</v>
      </c>
      <c r="M1943" s="240">
        <v>0.72699999999999998</v>
      </c>
      <c r="N1943" s="240">
        <v>1.282</v>
      </c>
      <c r="O1943" s="240">
        <v>1.575</v>
      </c>
      <c r="P1943" s="240">
        <v>1.917</v>
      </c>
      <c r="Q1943" s="240">
        <v>2.3889999999999998</v>
      </c>
      <c r="R1943" s="240">
        <v>2.286</v>
      </c>
      <c r="S1943" s="240">
        <v>6.0380000000000003</v>
      </c>
      <c r="T1943" s="240">
        <v>3.4329999999999998</v>
      </c>
      <c r="U1943" s="240">
        <v>2.0009999999999999</v>
      </c>
      <c r="V1943" s="240">
        <v>1.4630000000000001</v>
      </c>
      <c r="W1943" s="240">
        <v>0.53600000000000003</v>
      </c>
      <c r="X1943" s="240">
        <v>1.0189999999999999</v>
      </c>
      <c r="Y1943" s="240">
        <v>1.8440000000000001</v>
      </c>
      <c r="Z1943" s="240">
        <v>0.48499999999999999</v>
      </c>
      <c r="AA1943" s="248">
        <v>1.0660000000000001</v>
      </c>
      <c r="AB1943" s="93"/>
    </row>
    <row r="1944" spans="1:28" ht="19.5" customHeight="1" x14ac:dyDescent="0.15">
      <c r="A1944" s="194"/>
      <c r="B1944" s="196"/>
      <c r="C1944" s="193" t="s">
        <v>152</v>
      </c>
      <c r="D1944" s="188"/>
      <c r="E1944" s="189" t="s">
        <v>184</v>
      </c>
      <c r="F1944" s="240">
        <v>76.09</v>
      </c>
      <c r="G1944" s="240">
        <v>0.61</v>
      </c>
      <c r="H1944" s="240">
        <v>0.11</v>
      </c>
      <c r="I1944" s="240">
        <v>0.22</v>
      </c>
      <c r="J1944" s="240">
        <v>4.8099999999999996</v>
      </c>
      <c r="K1944" s="240">
        <v>0</v>
      </c>
      <c r="L1944" s="240">
        <v>0.5</v>
      </c>
      <c r="M1944" s="240">
        <v>2.4300000000000002</v>
      </c>
      <c r="N1944" s="240">
        <v>4.28</v>
      </c>
      <c r="O1944" s="240">
        <v>4.92</v>
      </c>
      <c r="P1944" s="240">
        <v>6.07</v>
      </c>
      <c r="Q1944" s="240">
        <v>6.99</v>
      </c>
      <c r="R1944" s="240">
        <v>4.5999999999999996</v>
      </c>
      <c r="S1944" s="240">
        <v>15.14</v>
      </c>
      <c r="T1944" s="240">
        <v>8.1199999999999992</v>
      </c>
      <c r="U1944" s="240">
        <v>5.66</v>
      </c>
      <c r="V1944" s="240">
        <v>3.24</v>
      </c>
      <c r="W1944" s="240">
        <v>1.1000000000000001</v>
      </c>
      <c r="X1944" s="240">
        <v>1.62</v>
      </c>
      <c r="Y1944" s="240">
        <v>2.6</v>
      </c>
      <c r="Z1944" s="240">
        <v>0.37</v>
      </c>
      <c r="AA1944" s="248">
        <v>2.7</v>
      </c>
      <c r="AB1944" s="93"/>
    </row>
    <row r="1945" spans="1:28" ht="19.5" customHeight="1" x14ac:dyDescent="0.15">
      <c r="A1945" s="194"/>
      <c r="B1945" s="197"/>
      <c r="C1945" s="197"/>
      <c r="D1945" s="191"/>
      <c r="E1945" s="189" t="s">
        <v>150</v>
      </c>
      <c r="F1945" s="240">
        <v>21.289000000000001</v>
      </c>
      <c r="G1945" s="240">
        <v>0</v>
      </c>
      <c r="H1945" s="240">
        <v>0</v>
      </c>
      <c r="I1945" s="240">
        <v>0</v>
      </c>
      <c r="J1945" s="240">
        <v>5.8000000000000003E-2</v>
      </c>
      <c r="K1945" s="240">
        <v>0</v>
      </c>
      <c r="L1945" s="240">
        <v>0.105</v>
      </c>
      <c r="M1945" s="240">
        <v>0.56399999999999995</v>
      </c>
      <c r="N1945" s="240">
        <v>1.1779999999999999</v>
      </c>
      <c r="O1945" s="240">
        <v>1.575</v>
      </c>
      <c r="P1945" s="240">
        <v>1.7629999999999999</v>
      </c>
      <c r="Q1945" s="240">
        <v>2.0289999999999999</v>
      </c>
      <c r="R1945" s="240">
        <v>1.375</v>
      </c>
      <c r="S1945" s="240">
        <v>4.2350000000000003</v>
      </c>
      <c r="T1945" s="240">
        <v>2.6269999999999998</v>
      </c>
      <c r="U1945" s="240">
        <v>1.889</v>
      </c>
      <c r="V1945" s="240">
        <v>1.0760000000000001</v>
      </c>
      <c r="W1945" s="240">
        <v>0.45100000000000001</v>
      </c>
      <c r="X1945" s="240">
        <v>0.66500000000000004</v>
      </c>
      <c r="Y1945" s="240">
        <v>0.84499999999999997</v>
      </c>
      <c r="Z1945" s="240">
        <v>0.152</v>
      </c>
      <c r="AA1945" s="248">
        <v>0.70199999999999996</v>
      </c>
      <c r="AB1945" s="93"/>
    </row>
    <row r="1946" spans="1:28" ht="19.5" customHeight="1" x14ac:dyDescent="0.15">
      <c r="A1946" s="194"/>
      <c r="B1946" s="198"/>
      <c r="C1946" s="189"/>
      <c r="D1946" s="189" t="s">
        <v>153</v>
      </c>
      <c r="E1946" s="189" t="s">
        <v>184</v>
      </c>
      <c r="F1946" s="240">
        <v>75.11</v>
      </c>
      <c r="G1946" s="240">
        <v>0.61</v>
      </c>
      <c r="H1946" s="240">
        <v>0.11</v>
      </c>
      <c r="I1946" s="240">
        <v>0.22</v>
      </c>
      <c r="J1946" s="240">
        <v>4.8099999999999996</v>
      </c>
      <c r="K1946" s="240">
        <v>0</v>
      </c>
      <c r="L1946" s="240">
        <v>0.5</v>
      </c>
      <c r="M1946" s="240">
        <v>2.4300000000000002</v>
      </c>
      <c r="N1946" s="240">
        <v>4.28</v>
      </c>
      <c r="O1946" s="240">
        <v>4.92</v>
      </c>
      <c r="P1946" s="240">
        <v>5.72</v>
      </c>
      <c r="Q1946" s="240">
        <v>6.36</v>
      </c>
      <c r="R1946" s="240">
        <v>4.5999999999999996</v>
      </c>
      <c r="S1946" s="240">
        <v>15.14</v>
      </c>
      <c r="T1946" s="240">
        <v>8.1199999999999992</v>
      </c>
      <c r="U1946" s="240">
        <v>5.66</v>
      </c>
      <c r="V1946" s="240">
        <v>3.24</v>
      </c>
      <c r="W1946" s="240">
        <v>1.1000000000000001</v>
      </c>
      <c r="X1946" s="240">
        <v>1.62</v>
      </c>
      <c r="Y1946" s="240">
        <v>2.6</v>
      </c>
      <c r="Z1946" s="240">
        <v>0.37</v>
      </c>
      <c r="AA1946" s="248">
        <v>2.7</v>
      </c>
      <c r="AB1946" s="93"/>
    </row>
    <row r="1947" spans="1:28" ht="19.5" customHeight="1" x14ac:dyDescent="0.15">
      <c r="A1947" s="194"/>
      <c r="B1947" s="198" t="s">
        <v>154</v>
      </c>
      <c r="C1947" s="198"/>
      <c r="D1947" s="198"/>
      <c r="E1947" s="189" t="s">
        <v>150</v>
      </c>
      <c r="F1947" s="240">
        <v>21.135999999999999</v>
      </c>
      <c r="G1947" s="240">
        <v>0</v>
      </c>
      <c r="H1947" s="240">
        <v>0</v>
      </c>
      <c r="I1947" s="240">
        <v>0</v>
      </c>
      <c r="J1947" s="240">
        <v>5.8000000000000003E-2</v>
      </c>
      <c r="K1947" s="240">
        <v>0</v>
      </c>
      <c r="L1947" s="240">
        <v>0.105</v>
      </c>
      <c r="M1947" s="240">
        <v>0.56399999999999995</v>
      </c>
      <c r="N1947" s="240">
        <v>1.1779999999999999</v>
      </c>
      <c r="O1947" s="240">
        <v>1.575</v>
      </c>
      <c r="P1947" s="240">
        <v>1.6719999999999999</v>
      </c>
      <c r="Q1947" s="240">
        <v>1.9670000000000001</v>
      </c>
      <c r="R1947" s="240">
        <v>1.375</v>
      </c>
      <c r="S1947" s="240">
        <v>4.2350000000000003</v>
      </c>
      <c r="T1947" s="240">
        <v>2.6269999999999998</v>
      </c>
      <c r="U1947" s="240">
        <v>1.889</v>
      </c>
      <c r="V1947" s="240">
        <v>1.0760000000000001</v>
      </c>
      <c r="W1947" s="240">
        <v>0.45100000000000001</v>
      </c>
      <c r="X1947" s="240">
        <v>0.66500000000000004</v>
      </c>
      <c r="Y1947" s="240">
        <v>0.84499999999999997</v>
      </c>
      <c r="Z1947" s="240">
        <v>0.152</v>
      </c>
      <c r="AA1947" s="248">
        <v>0.70199999999999996</v>
      </c>
      <c r="AB1947" s="93"/>
    </row>
    <row r="1948" spans="1:28" ht="19.5" customHeight="1" x14ac:dyDescent="0.15">
      <c r="A1948" s="194" t="s">
        <v>155</v>
      </c>
      <c r="B1948" s="198"/>
      <c r="C1948" s="198" t="s">
        <v>10</v>
      </c>
      <c r="D1948" s="189" t="s">
        <v>156</v>
      </c>
      <c r="E1948" s="189" t="s">
        <v>184</v>
      </c>
      <c r="F1948" s="240">
        <v>33.549999999999997</v>
      </c>
      <c r="G1948" s="240">
        <v>0</v>
      </c>
      <c r="H1948" s="240">
        <v>0</v>
      </c>
      <c r="I1948" s="240">
        <v>0</v>
      </c>
      <c r="J1948" s="240">
        <v>0</v>
      </c>
      <c r="K1948" s="240">
        <v>0</v>
      </c>
      <c r="L1948" s="240">
        <v>0.5</v>
      </c>
      <c r="M1948" s="240">
        <v>1.64</v>
      </c>
      <c r="N1948" s="240">
        <v>3.73</v>
      </c>
      <c r="O1948" s="240">
        <v>4.92</v>
      </c>
      <c r="P1948" s="240">
        <v>3.77</v>
      </c>
      <c r="Q1948" s="240">
        <v>3.75</v>
      </c>
      <c r="R1948" s="240">
        <v>1.29</v>
      </c>
      <c r="S1948" s="240">
        <v>3.22</v>
      </c>
      <c r="T1948" s="240">
        <v>3.15</v>
      </c>
      <c r="U1948" s="240">
        <v>2.62</v>
      </c>
      <c r="V1948" s="240">
        <v>0.94</v>
      </c>
      <c r="W1948" s="240">
        <v>1.1000000000000001</v>
      </c>
      <c r="X1948" s="240">
        <v>1.62</v>
      </c>
      <c r="Y1948" s="240">
        <v>0.93</v>
      </c>
      <c r="Z1948" s="240">
        <v>0.37</v>
      </c>
      <c r="AA1948" s="248">
        <v>0</v>
      </c>
      <c r="AB1948" s="93"/>
    </row>
    <row r="1949" spans="1:28" ht="19.5" customHeight="1" x14ac:dyDescent="0.15">
      <c r="A1949" s="194"/>
      <c r="B1949" s="198"/>
      <c r="C1949" s="198"/>
      <c r="D1949" s="198"/>
      <c r="E1949" s="189" t="s">
        <v>150</v>
      </c>
      <c r="F1949" s="240">
        <v>11.939</v>
      </c>
      <c r="G1949" s="240">
        <v>0</v>
      </c>
      <c r="H1949" s="240">
        <v>0</v>
      </c>
      <c r="I1949" s="240">
        <v>0</v>
      </c>
      <c r="J1949" s="240">
        <v>0</v>
      </c>
      <c r="K1949" s="240">
        <v>0</v>
      </c>
      <c r="L1949" s="240">
        <v>0.105</v>
      </c>
      <c r="M1949" s="240">
        <v>0.41199999999999998</v>
      </c>
      <c r="N1949" s="240">
        <v>1.0629999999999999</v>
      </c>
      <c r="O1949" s="240">
        <v>1.575</v>
      </c>
      <c r="P1949" s="240">
        <v>1.282</v>
      </c>
      <c r="Q1949" s="240">
        <v>1.3879999999999999</v>
      </c>
      <c r="R1949" s="240">
        <v>0.49099999999999999</v>
      </c>
      <c r="S1949" s="240">
        <v>1.2549999999999999</v>
      </c>
      <c r="T1949" s="240">
        <v>1.258</v>
      </c>
      <c r="U1949" s="240">
        <v>1.0740000000000001</v>
      </c>
      <c r="V1949" s="240">
        <v>0.38600000000000001</v>
      </c>
      <c r="W1949" s="240">
        <v>0.45100000000000001</v>
      </c>
      <c r="X1949" s="240">
        <v>0.66500000000000004</v>
      </c>
      <c r="Y1949" s="240">
        <v>0.38200000000000001</v>
      </c>
      <c r="Z1949" s="240">
        <v>0.152</v>
      </c>
      <c r="AA1949" s="248">
        <v>0</v>
      </c>
      <c r="AB1949" s="93"/>
    </row>
    <row r="1950" spans="1:28" ht="19.5" customHeight="1" x14ac:dyDescent="0.15">
      <c r="A1950" s="194"/>
      <c r="B1950" s="198"/>
      <c r="C1950" s="198"/>
      <c r="D1950" s="189" t="s">
        <v>157</v>
      </c>
      <c r="E1950" s="189" t="s">
        <v>184</v>
      </c>
      <c r="F1950" s="240">
        <v>11.39</v>
      </c>
      <c r="G1950" s="240">
        <v>0</v>
      </c>
      <c r="H1950" s="240">
        <v>0</v>
      </c>
      <c r="I1950" s="240">
        <v>0</v>
      </c>
      <c r="J1950" s="240">
        <v>0</v>
      </c>
      <c r="K1950" s="240">
        <v>0</v>
      </c>
      <c r="L1950" s="240">
        <v>0</v>
      </c>
      <c r="M1950" s="240">
        <v>0</v>
      </c>
      <c r="N1950" s="240">
        <v>0</v>
      </c>
      <c r="O1950" s="240">
        <v>0</v>
      </c>
      <c r="P1950" s="240">
        <v>0</v>
      </c>
      <c r="Q1950" s="240">
        <v>1.95</v>
      </c>
      <c r="R1950" s="240">
        <v>0.27</v>
      </c>
      <c r="S1950" s="240">
        <v>4.78</v>
      </c>
      <c r="T1950" s="240">
        <v>1.88</v>
      </c>
      <c r="U1950" s="240">
        <v>1.67</v>
      </c>
      <c r="V1950" s="240">
        <v>0</v>
      </c>
      <c r="W1950" s="240">
        <v>0</v>
      </c>
      <c r="X1950" s="240">
        <v>0</v>
      </c>
      <c r="Y1950" s="240">
        <v>0.84</v>
      </c>
      <c r="Z1950" s="240">
        <v>0</v>
      </c>
      <c r="AA1950" s="248">
        <v>0</v>
      </c>
      <c r="AB1950" s="93"/>
    </row>
    <row r="1951" spans="1:28" ht="19.5" customHeight="1" x14ac:dyDescent="0.15">
      <c r="A1951" s="194"/>
      <c r="B1951" s="198"/>
      <c r="C1951" s="198"/>
      <c r="D1951" s="198"/>
      <c r="E1951" s="189" t="s">
        <v>150</v>
      </c>
      <c r="F1951" s="240">
        <v>2.762</v>
      </c>
      <c r="G1951" s="240">
        <v>0</v>
      </c>
      <c r="H1951" s="240">
        <v>0</v>
      </c>
      <c r="I1951" s="240">
        <v>0</v>
      </c>
      <c r="J1951" s="240">
        <v>0</v>
      </c>
      <c r="K1951" s="240">
        <v>0</v>
      </c>
      <c r="L1951" s="240">
        <v>0</v>
      </c>
      <c r="M1951" s="240">
        <v>0</v>
      </c>
      <c r="N1951" s="240">
        <v>0</v>
      </c>
      <c r="O1951" s="240">
        <v>0</v>
      </c>
      <c r="P1951" s="240">
        <v>0</v>
      </c>
      <c r="Q1951" s="240">
        <v>0.42899999999999999</v>
      </c>
      <c r="R1951" s="240">
        <v>6.3E-2</v>
      </c>
      <c r="S1951" s="240">
        <v>1.147</v>
      </c>
      <c r="T1951" s="240">
        <v>0.47099999999999997</v>
      </c>
      <c r="U1951" s="240">
        <v>0.434</v>
      </c>
      <c r="V1951" s="240">
        <v>0</v>
      </c>
      <c r="W1951" s="240">
        <v>0</v>
      </c>
      <c r="X1951" s="240">
        <v>0</v>
      </c>
      <c r="Y1951" s="240">
        <v>0.218</v>
      </c>
      <c r="Z1951" s="240">
        <v>0</v>
      </c>
      <c r="AA1951" s="248">
        <v>0</v>
      </c>
      <c r="AB1951" s="93"/>
    </row>
    <row r="1952" spans="1:28" ht="19.5" customHeight="1" x14ac:dyDescent="0.15">
      <c r="A1952" s="194"/>
      <c r="B1952" s="198" t="s">
        <v>158</v>
      </c>
      <c r="C1952" s="198" t="s">
        <v>159</v>
      </c>
      <c r="D1952" s="189" t="s">
        <v>160</v>
      </c>
      <c r="E1952" s="189" t="s">
        <v>184</v>
      </c>
      <c r="F1952" s="240">
        <v>7.64</v>
      </c>
      <c r="G1952" s="240">
        <v>0</v>
      </c>
      <c r="H1952" s="240">
        <v>0</v>
      </c>
      <c r="I1952" s="240">
        <v>0</v>
      </c>
      <c r="J1952" s="240">
        <v>0</v>
      </c>
      <c r="K1952" s="240">
        <v>0</v>
      </c>
      <c r="L1952" s="240">
        <v>0</v>
      </c>
      <c r="M1952" s="240">
        <v>0</v>
      </c>
      <c r="N1952" s="240">
        <v>0</v>
      </c>
      <c r="O1952" s="240">
        <v>0</v>
      </c>
      <c r="P1952" s="240">
        <v>1.95</v>
      </c>
      <c r="Q1952" s="240">
        <v>0</v>
      </c>
      <c r="R1952" s="240">
        <v>0</v>
      </c>
      <c r="S1952" s="240">
        <v>2.16</v>
      </c>
      <c r="T1952" s="240">
        <v>0</v>
      </c>
      <c r="U1952" s="240">
        <v>0.74</v>
      </c>
      <c r="V1952" s="240">
        <v>0</v>
      </c>
      <c r="W1952" s="240">
        <v>0</v>
      </c>
      <c r="X1952" s="240">
        <v>0</v>
      </c>
      <c r="Y1952" s="240">
        <v>0.09</v>
      </c>
      <c r="Z1952" s="240">
        <v>0</v>
      </c>
      <c r="AA1952" s="248">
        <v>2.7</v>
      </c>
      <c r="AB1952" s="93"/>
    </row>
    <row r="1953" spans="1:28" ht="19.5" customHeight="1" x14ac:dyDescent="0.15">
      <c r="A1953" s="194"/>
      <c r="B1953" s="198"/>
      <c r="C1953" s="198"/>
      <c r="D1953" s="198"/>
      <c r="E1953" s="189" t="s">
        <v>150</v>
      </c>
      <c r="F1953" s="240">
        <v>1.825</v>
      </c>
      <c r="G1953" s="240">
        <v>0</v>
      </c>
      <c r="H1953" s="240">
        <v>0</v>
      </c>
      <c r="I1953" s="240">
        <v>0</v>
      </c>
      <c r="J1953" s="240">
        <v>0</v>
      </c>
      <c r="K1953" s="240">
        <v>0</v>
      </c>
      <c r="L1953" s="240">
        <v>0</v>
      </c>
      <c r="M1953" s="240">
        <v>0</v>
      </c>
      <c r="N1953" s="240">
        <v>0</v>
      </c>
      <c r="O1953" s="240">
        <v>0</v>
      </c>
      <c r="P1953" s="240">
        <v>0.39</v>
      </c>
      <c r="Q1953" s="240">
        <v>0</v>
      </c>
      <c r="R1953" s="240">
        <v>0</v>
      </c>
      <c r="S1953" s="240">
        <v>0.51800000000000002</v>
      </c>
      <c r="T1953" s="240">
        <v>0</v>
      </c>
      <c r="U1953" s="240">
        <v>0.192</v>
      </c>
      <c r="V1953" s="240">
        <v>0</v>
      </c>
      <c r="W1953" s="240">
        <v>0</v>
      </c>
      <c r="X1953" s="240">
        <v>0</v>
      </c>
      <c r="Y1953" s="240">
        <v>2.3E-2</v>
      </c>
      <c r="Z1953" s="240">
        <v>0</v>
      </c>
      <c r="AA1953" s="248">
        <v>0.70199999999999996</v>
      </c>
      <c r="AB1953" s="93"/>
    </row>
    <row r="1954" spans="1:28" ht="19.5" customHeight="1" x14ac:dyDescent="0.15">
      <c r="A1954" s="194"/>
      <c r="B1954" s="198"/>
      <c r="C1954" s="198"/>
      <c r="D1954" s="189" t="s">
        <v>161</v>
      </c>
      <c r="E1954" s="189" t="s">
        <v>184</v>
      </c>
      <c r="F1954" s="240">
        <v>5.75</v>
      </c>
      <c r="G1954" s="240">
        <v>0.61</v>
      </c>
      <c r="H1954" s="240">
        <v>0.11</v>
      </c>
      <c r="I1954" s="240">
        <v>0.22</v>
      </c>
      <c r="J1954" s="240">
        <v>4.8099999999999996</v>
      </c>
      <c r="K1954" s="240">
        <v>0</v>
      </c>
      <c r="L1954" s="240">
        <v>0</v>
      </c>
      <c r="M1954" s="240">
        <v>0</v>
      </c>
      <c r="N1954" s="240">
        <v>0</v>
      </c>
      <c r="O1954" s="240">
        <v>0</v>
      </c>
      <c r="P1954" s="240">
        <v>0</v>
      </c>
      <c r="Q1954" s="240">
        <v>0</v>
      </c>
      <c r="R1954" s="240">
        <v>0</v>
      </c>
      <c r="S1954" s="240">
        <v>0</v>
      </c>
      <c r="T1954" s="240">
        <v>0</v>
      </c>
      <c r="U1954" s="240">
        <v>0</v>
      </c>
      <c r="V1954" s="240">
        <v>0</v>
      </c>
      <c r="W1954" s="240">
        <v>0</v>
      </c>
      <c r="X1954" s="240">
        <v>0</v>
      </c>
      <c r="Y1954" s="240">
        <v>0</v>
      </c>
      <c r="Z1954" s="240">
        <v>0</v>
      </c>
      <c r="AA1954" s="248">
        <v>0</v>
      </c>
      <c r="AB1954" s="93"/>
    </row>
    <row r="1955" spans="1:28" ht="19.5" customHeight="1" x14ac:dyDescent="0.15">
      <c r="A1955" s="194"/>
      <c r="B1955" s="198"/>
      <c r="C1955" s="198"/>
      <c r="D1955" s="198"/>
      <c r="E1955" s="189" t="s">
        <v>150</v>
      </c>
      <c r="F1955" s="240">
        <v>5.8000000000000003E-2</v>
      </c>
      <c r="G1955" s="240">
        <v>0</v>
      </c>
      <c r="H1955" s="240">
        <v>0</v>
      </c>
      <c r="I1955" s="240">
        <v>0</v>
      </c>
      <c r="J1955" s="240">
        <v>5.8000000000000003E-2</v>
      </c>
      <c r="K1955" s="240">
        <v>0</v>
      </c>
      <c r="L1955" s="240">
        <v>0</v>
      </c>
      <c r="M1955" s="240">
        <v>0</v>
      </c>
      <c r="N1955" s="240">
        <v>0</v>
      </c>
      <c r="O1955" s="240">
        <v>0</v>
      </c>
      <c r="P1955" s="240">
        <v>0</v>
      </c>
      <c r="Q1955" s="240">
        <v>0</v>
      </c>
      <c r="R1955" s="240">
        <v>0</v>
      </c>
      <c r="S1955" s="240">
        <v>0</v>
      </c>
      <c r="T1955" s="240">
        <v>0</v>
      </c>
      <c r="U1955" s="240">
        <v>0</v>
      </c>
      <c r="V1955" s="240">
        <v>0</v>
      </c>
      <c r="W1955" s="240">
        <v>0</v>
      </c>
      <c r="X1955" s="240">
        <v>0</v>
      </c>
      <c r="Y1955" s="240">
        <v>0</v>
      </c>
      <c r="Z1955" s="240">
        <v>0</v>
      </c>
      <c r="AA1955" s="248">
        <v>0</v>
      </c>
      <c r="AB1955" s="93"/>
    </row>
    <row r="1956" spans="1:28" ht="19.5" customHeight="1" x14ac:dyDescent="0.15">
      <c r="A1956" s="194"/>
      <c r="B1956" s="198"/>
      <c r="C1956" s="198" t="s">
        <v>162</v>
      </c>
      <c r="D1956" s="189" t="s">
        <v>163</v>
      </c>
      <c r="E1956" s="189" t="s">
        <v>184</v>
      </c>
      <c r="F1956" s="240">
        <v>16.78</v>
      </c>
      <c r="G1956" s="240">
        <v>0</v>
      </c>
      <c r="H1956" s="240">
        <v>0</v>
      </c>
      <c r="I1956" s="240">
        <v>0</v>
      </c>
      <c r="J1956" s="240">
        <v>0</v>
      </c>
      <c r="K1956" s="240">
        <v>0</v>
      </c>
      <c r="L1956" s="240">
        <v>0</v>
      </c>
      <c r="M1956" s="240">
        <v>0.79</v>
      </c>
      <c r="N1956" s="240">
        <v>0.55000000000000004</v>
      </c>
      <c r="O1956" s="240">
        <v>0</v>
      </c>
      <c r="P1956" s="240">
        <v>0</v>
      </c>
      <c r="Q1956" s="240">
        <v>0.66</v>
      </c>
      <c r="R1956" s="240">
        <v>3.04</v>
      </c>
      <c r="S1956" s="240">
        <v>4.9800000000000004</v>
      </c>
      <c r="T1956" s="240">
        <v>3.09</v>
      </c>
      <c r="U1956" s="240">
        <v>0.63</v>
      </c>
      <c r="V1956" s="240">
        <v>2.2999999999999998</v>
      </c>
      <c r="W1956" s="240">
        <v>0</v>
      </c>
      <c r="X1956" s="240">
        <v>0</v>
      </c>
      <c r="Y1956" s="240">
        <v>0.74</v>
      </c>
      <c r="Z1956" s="240">
        <v>0</v>
      </c>
      <c r="AA1956" s="248">
        <v>0</v>
      </c>
      <c r="AB1956" s="93"/>
    </row>
    <row r="1957" spans="1:28" ht="19.5" customHeight="1" x14ac:dyDescent="0.15">
      <c r="A1957" s="194"/>
      <c r="B1957" s="198" t="s">
        <v>20</v>
      </c>
      <c r="C1957" s="198"/>
      <c r="D1957" s="198"/>
      <c r="E1957" s="189" t="s">
        <v>150</v>
      </c>
      <c r="F1957" s="240">
        <v>4.5519999999999996</v>
      </c>
      <c r="G1957" s="240">
        <v>0</v>
      </c>
      <c r="H1957" s="240">
        <v>0</v>
      </c>
      <c r="I1957" s="240">
        <v>0</v>
      </c>
      <c r="J1957" s="240">
        <v>0</v>
      </c>
      <c r="K1957" s="240">
        <v>0</v>
      </c>
      <c r="L1957" s="240">
        <v>0</v>
      </c>
      <c r="M1957" s="240">
        <v>0.152</v>
      </c>
      <c r="N1957" s="240">
        <v>0.115</v>
      </c>
      <c r="O1957" s="240">
        <v>0</v>
      </c>
      <c r="P1957" s="240">
        <v>0</v>
      </c>
      <c r="Q1957" s="240">
        <v>0.15</v>
      </c>
      <c r="R1957" s="240">
        <v>0.82099999999999995</v>
      </c>
      <c r="S1957" s="240">
        <v>1.3149999999999999</v>
      </c>
      <c r="T1957" s="240">
        <v>0.89800000000000002</v>
      </c>
      <c r="U1957" s="240">
        <v>0.189</v>
      </c>
      <c r="V1957" s="240">
        <v>0.69</v>
      </c>
      <c r="W1957" s="240">
        <v>0</v>
      </c>
      <c r="X1957" s="240">
        <v>0</v>
      </c>
      <c r="Y1957" s="240">
        <v>0.222</v>
      </c>
      <c r="Z1957" s="240">
        <v>0</v>
      </c>
      <c r="AA1957" s="248">
        <v>0</v>
      </c>
      <c r="AB1957" s="93"/>
    </row>
    <row r="1958" spans="1:28" ht="19.5" customHeight="1" x14ac:dyDescent="0.15">
      <c r="A1958" s="194"/>
      <c r="B1958" s="198"/>
      <c r="C1958" s="198"/>
      <c r="D1958" s="189" t="s">
        <v>164</v>
      </c>
      <c r="E1958" s="189" t="s">
        <v>184</v>
      </c>
      <c r="F1958" s="240">
        <v>0</v>
      </c>
      <c r="G1958" s="240">
        <v>0</v>
      </c>
      <c r="H1958" s="240">
        <v>0</v>
      </c>
      <c r="I1958" s="240">
        <v>0</v>
      </c>
      <c r="J1958" s="240">
        <v>0</v>
      </c>
      <c r="K1958" s="240">
        <v>0</v>
      </c>
      <c r="L1958" s="240">
        <v>0</v>
      </c>
      <c r="M1958" s="240">
        <v>0</v>
      </c>
      <c r="N1958" s="240">
        <v>0</v>
      </c>
      <c r="O1958" s="240">
        <v>0</v>
      </c>
      <c r="P1958" s="240">
        <v>0</v>
      </c>
      <c r="Q1958" s="240">
        <v>0</v>
      </c>
      <c r="R1958" s="240">
        <v>0</v>
      </c>
      <c r="S1958" s="240">
        <v>0</v>
      </c>
      <c r="T1958" s="240">
        <v>0</v>
      </c>
      <c r="U1958" s="240">
        <v>0</v>
      </c>
      <c r="V1958" s="240">
        <v>0</v>
      </c>
      <c r="W1958" s="240">
        <v>0</v>
      </c>
      <c r="X1958" s="240">
        <v>0</v>
      </c>
      <c r="Y1958" s="240">
        <v>0</v>
      </c>
      <c r="Z1958" s="240">
        <v>0</v>
      </c>
      <c r="AA1958" s="248">
        <v>0</v>
      </c>
      <c r="AB1958" s="93"/>
    </row>
    <row r="1959" spans="1:28" ht="19.5" customHeight="1" x14ac:dyDescent="0.15">
      <c r="A1959" s="194" t="s">
        <v>227</v>
      </c>
      <c r="B1959" s="198"/>
      <c r="C1959" s="198"/>
      <c r="D1959" s="198"/>
      <c r="E1959" s="189" t="s">
        <v>150</v>
      </c>
      <c r="F1959" s="240">
        <v>0</v>
      </c>
      <c r="G1959" s="240">
        <v>0</v>
      </c>
      <c r="H1959" s="240">
        <v>0</v>
      </c>
      <c r="I1959" s="240">
        <v>0</v>
      </c>
      <c r="J1959" s="240">
        <v>0</v>
      </c>
      <c r="K1959" s="240">
        <v>0</v>
      </c>
      <c r="L1959" s="240">
        <v>0</v>
      </c>
      <c r="M1959" s="240">
        <v>0</v>
      </c>
      <c r="N1959" s="240">
        <v>0</v>
      </c>
      <c r="O1959" s="240">
        <v>0</v>
      </c>
      <c r="P1959" s="240">
        <v>0</v>
      </c>
      <c r="Q1959" s="240">
        <v>0</v>
      </c>
      <c r="R1959" s="240">
        <v>0</v>
      </c>
      <c r="S1959" s="240">
        <v>0</v>
      </c>
      <c r="T1959" s="240">
        <v>0</v>
      </c>
      <c r="U1959" s="240">
        <v>0</v>
      </c>
      <c r="V1959" s="240">
        <v>0</v>
      </c>
      <c r="W1959" s="240">
        <v>0</v>
      </c>
      <c r="X1959" s="240">
        <v>0</v>
      </c>
      <c r="Y1959" s="240">
        <v>0</v>
      </c>
      <c r="Z1959" s="240">
        <v>0</v>
      </c>
      <c r="AA1959" s="248">
        <v>0</v>
      </c>
      <c r="AB1959" s="93"/>
    </row>
    <row r="1960" spans="1:28" ht="19.5" customHeight="1" x14ac:dyDescent="0.15">
      <c r="A1960" s="194"/>
      <c r="B1960" s="197"/>
      <c r="C1960" s="193" t="s">
        <v>165</v>
      </c>
      <c r="D1960" s="188"/>
      <c r="E1960" s="189" t="s">
        <v>184</v>
      </c>
      <c r="F1960" s="240">
        <v>0.98</v>
      </c>
      <c r="G1960" s="240">
        <v>0</v>
      </c>
      <c r="H1960" s="240">
        <v>0</v>
      </c>
      <c r="I1960" s="240">
        <v>0</v>
      </c>
      <c r="J1960" s="240">
        <v>0</v>
      </c>
      <c r="K1960" s="240">
        <v>0</v>
      </c>
      <c r="L1960" s="240">
        <v>0</v>
      </c>
      <c r="M1960" s="240">
        <v>0</v>
      </c>
      <c r="N1960" s="240">
        <v>0</v>
      </c>
      <c r="O1960" s="240">
        <v>0</v>
      </c>
      <c r="P1960" s="240">
        <v>0.35</v>
      </c>
      <c r="Q1960" s="240">
        <v>0.63</v>
      </c>
      <c r="R1960" s="240">
        <v>0</v>
      </c>
      <c r="S1960" s="240">
        <v>0</v>
      </c>
      <c r="T1960" s="240">
        <v>0</v>
      </c>
      <c r="U1960" s="240">
        <v>0</v>
      </c>
      <c r="V1960" s="240">
        <v>0</v>
      </c>
      <c r="W1960" s="240">
        <v>0</v>
      </c>
      <c r="X1960" s="240">
        <v>0</v>
      </c>
      <c r="Y1960" s="240">
        <v>0</v>
      </c>
      <c r="Z1960" s="240">
        <v>0</v>
      </c>
      <c r="AA1960" s="248">
        <v>0</v>
      </c>
      <c r="AB1960" s="93"/>
    </row>
    <row r="1961" spans="1:28" ht="19.5" customHeight="1" x14ac:dyDescent="0.15">
      <c r="A1961" s="194"/>
      <c r="B1961" s="197"/>
      <c r="C1961" s="197"/>
      <c r="D1961" s="191"/>
      <c r="E1961" s="189" t="s">
        <v>150</v>
      </c>
      <c r="F1961" s="240">
        <v>0.153</v>
      </c>
      <c r="G1961" s="240">
        <v>0</v>
      </c>
      <c r="H1961" s="240">
        <v>0</v>
      </c>
      <c r="I1961" s="240">
        <v>0</v>
      </c>
      <c r="J1961" s="240">
        <v>0</v>
      </c>
      <c r="K1961" s="240">
        <v>0</v>
      </c>
      <c r="L1961" s="240">
        <v>0</v>
      </c>
      <c r="M1961" s="240">
        <v>0</v>
      </c>
      <c r="N1961" s="240">
        <v>0</v>
      </c>
      <c r="O1961" s="240">
        <v>0</v>
      </c>
      <c r="P1961" s="240">
        <v>9.0999999999999998E-2</v>
      </c>
      <c r="Q1961" s="240">
        <v>6.2E-2</v>
      </c>
      <c r="R1961" s="240">
        <v>0</v>
      </c>
      <c r="S1961" s="240">
        <v>0</v>
      </c>
      <c r="T1961" s="240">
        <v>0</v>
      </c>
      <c r="U1961" s="240">
        <v>0</v>
      </c>
      <c r="V1961" s="240">
        <v>0</v>
      </c>
      <c r="W1961" s="240">
        <v>0</v>
      </c>
      <c r="X1961" s="240">
        <v>0</v>
      </c>
      <c r="Y1961" s="240">
        <v>0</v>
      </c>
      <c r="Z1961" s="240">
        <v>0</v>
      </c>
      <c r="AA1961" s="248">
        <v>0</v>
      </c>
      <c r="AB1961" s="93"/>
    </row>
    <row r="1962" spans="1:28" ht="19.5" customHeight="1" x14ac:dyDescent="0.15">
      <c r="A1962" s="194"/>
      <c r="B1962" s="196"/>
      <c r="C1962" s="193" t="s">
        <v>152</v>
      </c>
      <c r="D1962" s="188"/>
      <c r="E1962" s="189" t="s">
        <v>184</v>
      </c>
      <c r="F1962" s="240">
        <v>41.36</v>
      </c>
      <c r="G1962" s="240">
        <v>0</v>
      </c>
      <c r="H1962" s="240">
        <v>0</v>
      </c>
      <c r="I1962" s="240">
        <v>0.59</v>
      </c>
      <c r="J1962" s="240">
        <v>0.72</v>
      </c>
      <c r="K1962" s="240">
        <v>0.82</v>
      </c>
      <c r="L1962" s="240">
        <v>4.68</v>
      </c>
      <c r="M1962" s="240">
        <v>1.63</v>
      </c>
      <c r="N1962" s="240">
        <v>0.94</v>
      </c>
      <c r="O1962" s="240">
        <v>0</v>
      </c>
      <c r="P1962" s="240">
        <v>1.18</v>
      </c>
      <c r="Q1962" s="240">
        <v>2.46</v>
      </c>
      <c r="R1962" s="240">
        <v>5.55</v>
      </c>
      <c r="S1962" s="240">
        <v>8.19</v>
      </c>
      <c r="T1962" s="240">
        <v>3.33</v>
      </c>
      <c r="U1962" s="240">
        <v>0.54</v>
      </c>
      <c r="V1962" s="240">
        <v>1.49</v>
      </c>
      <c r="W1962" s="240">
        <v>0.45</v>
      </c>
      <c r="X1962" s="240">
        <v>1.36</v>
      </c>
      <c r="Y1962" s="240">
        <v>3.84</v>
      </c>
      <c r="Z1962" s="240">
        <v>2.19</v>
      </c>
      <c r="AA1962" s="248">
        <v>1.4</v>
      </c>
      <c r="AB1962" s="93"/>
    </row>
    <row r="1963" spans="1:28" ht="19.5" customHeight="1" x14ac:dyDescent="0.15">
      <c r="A1963" s="194"/>
      <c r="B1963" s="197"/>
      <c r="C1963" s="197"/>
      <c r="D1963" s="191"/>
      <c r="E1963" s="189" t="s">
        <v>150</v>
      </c>
      <c r="F1963" s="240">
        <v>7.4669999999999996</v>
      </c>
      <c r="G1963" s="240">
        <v>0</v>
      </c>
      <c r="H1963" s="240">
        <v>0</v>
      </c>
      <c r="I1963" s="240">
        <v>1.6E-2</v>
      </c>
      <c r="J1963" s="240">
        <v>3.6999999999999998E-2</v>
      </c>
      <c r="K1963" s="240">
        <v>5.7000000000000002E-2</v>
      </c>
      <c r="L1963" s="240">
        <v>0.42199999999999999</v>
      </c>
      <c r="M1963" s="240">
        <v>0.16300000000000001</v>
      </c>
      <c r="N1963" s="240">
        <v>0.104</v>
      </c>
      <c r="O1963" s="240">
        <v>0</v>
      </c>
      <c r="P1963" s="240">
        <v>0.154</v>
      </c>
      <c r="Q1963" s="240">
        <v>0.36</v>
      </c>
      <c r="R1963" s="240">
        <v>0.91100000000000003</v>
      </c>
      <c r="S1963" s="240">
        <v>1.8029999999999999</v>
      </c>
      <c r="T1963" s="240">
        <v>0.80600000000000005</v>
      </c>
      <c r="U1963" s="240">
        <v>0.112</v>
      </c>
      <c r="V1963" s="240">
        <v>0.38700000000000001</v>
      </c>
      <c r="W1963" s="240">
        <v>8.5000000000000006E-2</v>
      </c>
      <c r="X1963" s="240">
        <v>0.35399999999999998</v>
      </c>
      <c r="Y1963" s="240">
        <v>0.999</v>
      </c>
      <c r="Z1963" s="240">
        <v>0.33300000000000002</v>
      </c>
      <c r="AA1963" s="248">
        <v>0.36399999999999999</v>
      </c>
      <c r="AB1963" s="93"/>
    </row>
    <row r="1964" spans="1:28" ht="19.5" customHeight="1" x14ac:dyDescent="0.15">
      <c r="A1964" s="194"/>
      <c r="B1964" s="198" t="s">
        <v>94</v>
      </c>
      <c r="C1964" s="189"/>
      <c r="D1964" s="189" t="s">
        <v>153</v>
      </c>
      <c r="E1964" s="189" t="s">
        <v>184</v>
      </c>
      <c r="F1964" s="240">
        <v>19.63</v>
      </c>
      <c r="G1964" s="240">
        <v>0</v>
      </c>
      <c r="H1964" s="240">
        <v>0</v>
      </c>
      <c r="I1964" s="240">
        <v>0</v>
      </c>
      <c r="J1964" s="240">
        <v>0</v>
      </c>
      <c r="K1964" s="240">
        <v>0</v>
      </c>
      <c r="L1964" s="240">
        <v>0</v>
      </c>
      <c r="M1964" s="240">
        <v>0</v>
      </c>
      <c r="N1964" s="240">
        <v>0</v>
      </c>
      <c r="O1964" s="240">
        <v>0</v>
      </c>
      <c r="P1964" s="240">
        <v>0</v>
      </c>
      <c r="Q1964" s="240">
        <v>0.19</v>
      </c>
      <c r="R1964" s="240">
        <v>1.24</v>
      </c>
      <c r="S1964" s="240">
        <v>6.49</v>
      </c>
      <c r="T1964" s="240">
        <v>3.07</v>
      </c>
      <c r="U1964" s="240">
        <v>0.28999999999999998</v>
      </c>
      <c r="V1964" s="240">
        <v>1.49</v>
      </c>
      <c r="W1964" s="240">
        <v>0.16</v>
      </c>
      <c r="X1964" s="240">
        <v>1.36</v>
      </c>
      <c r="Y1964" s="240">
        <v>3.84</v>
      </c>
      <c r="Z1964" s="240">
        <v>0.1</v>
      </c>
      <c r="AA1964" s="252">
        <v>1.4</v>
      </c>
      <c r="AB1964" s="93"/>
    </row>
    <row r="1965" spans="1:28" ht="19.5" customHeight="1" x14ac:dyDescent="0.15">
      <c r="A1965" s="194"/>
      <c r="B1965" s="198"/>
      <c r="C1965" s="198" t="s">
        <v>10</v>
      </c>
      <c r="D1965" s="198"/>
      <c r="E1965" s="189" t="s">
        <v>150</v>
      </c>
      <c r="F1965" s="240">
        <v>4.899</v>
      </c>
      <c r="G1965" s="240">
        <v>0</v>
      </c>
      <c r="H1965" s="240">
        <v>0</v>
      </c>
      <c r="I1965" s="240">
        <v>0</v>
      </c>
      <c r="J1965" s="240">
        <v>0</v>
      </c>
      <c r="K1965" s="240">
        <v>0</v>
      </c>
      <c r="L1965" s="240">
        <v>0</v>
      </c>
      <c r="M1965" s="240">
        <v>0</v>
      </c>
      <c r="N1965" s="240">
        <v>0</v>
      </c>
      <c r="O1965" s="240">
        <v>0</v>
      </c>
      <c r="P1965" s="240">
        <v>0</v>
      </c>
      <c r="Q1965" s="240">
        <v>4.2000000000000003E-2</v>
      </c>
      <c r="R1965" s="240">
        <v>0.28499999999999998</v>
      </c>
      <c r="S1965" s="240">
        <v>1.5569999999999999</v>
      </c>
      <c r="T1965" s="240">
        <v>0.76800000000000002</v>
      </c>
      <c r="U1965" s="240">
        <v>7.4999999999999997E-2</v>
      </c>
      <c r="V1965" s="240">
        <v>0.38700000000000001</v>
      </c>
      <c r="W1965" s="240">
        <v>4.2000000000000003E-2</v>
      </c>
      <c r="X1965" s="240">
        <v>0.35399999999999998</v>
      </c>
      <c r="Y1965" s="240">
        <v>0.999</v>
      </c>
      <c r="Z1965" s="240">
        <v>2.5999999999999999E-2</v>
      </c>
      <c r="AA1965" s="248">
        <v>0.36399999999999999</v>
      </c>
      <c r="AB1965" s="93"/>
    </row>
    <row r="1966" spans="1:28" ht="19.5" customHeight="1" x14ac:dyDescent="0.15">
      <c r="A1966" s="194"/>
      <c r="B1966" s="198"/>
      <c r="C1966" s="198"/>
      <c r="D1966" s="189" t="s">
        <v>157</v>
      </c>
      <c r="E1966" s="189" t="s">
        <v>184</v>
      </c>
      <c r="F1966" s="240">
        <v>17.37</v>
      </c>
      <c r="G1966" s="240">
        <v>0</v>
      </c>
      <c r="H1966" s="240">
        <v>0</v>
      </c>
      <c r="I1966" s="240">
        <v>0</v>
      </c>
      <c r="J1966" s="240">
        <v>0</v>
      </c>
      <c r="K1966" s="240">
        <v>0</v>
      </c>
      <c r="L1966" s="240">
        <v>0</v>
      </c>
      <c r="M1966" s="240">
        <v>0</v>
      </c>
      <c r="N1966" s="240">
        <v>0</v>
      </c>
      <c r="O1966" s="240">
        <v>0</v>
      </c>
      <c r="P1966" s="240">
        <v>0</v>
      </c>
      <c r="Q1966" s="240">
        <v>0.19</v>
      </c>
      <c r="R1966" s="240">
        <v>1.24</v>
      </c>
      <c r="S1966" s="240">
        <v>6.49</v>
      </c>
      <c r="T1966" s="240">
        <v>3.07</v>
      </c>
      <c r="U1966" s="240">
        <v>0.28999999999999998</v>
      </c>
      <c r="V1966" s="240">
        <v>1.49</v>
      </c>
      <c r="W1966" s="240">
        <v>0.16</v>
      </c>
      <c r="X1966" s="240">
        <v>1.36</v>
      </c>
      <c r="Y1966" s="240">
        <v>1.68</v>
      </c>
      <c r="Z1966" s="240">
        <v>0</v>
      </c>
      <c r="AA1966" s="248">
        <v>1.4</v>
      </c>
      <c r="AB1966" s="93"/>
    </row>
    <row r="1967" spans="1:28" ht="19.5" customHeight="1" x14ac:dyDescent="0.15">
      <c r="A1967" s="194"/>
      <c r="B1967" s="198"/>
      <c r="C1967" s="198"/>
      <c r="D1967" s="198"/>
      <c r="E1967" s="189" t="s">
        <v>150</v>
      </c>
      <c r="F1967" s="240">
        <v>4.3109999999999999</v>
      </c>
      <c r="G1967" s="240">
        <v>0</v>
      </c>
      <c r="H1967" s="240">
        <v>0</v>
      </c>
      <c r="I1967" s="240">
        <v>0</v>
      </c>
      <c r="J1967" s="240">
        <v>0</v>
      </c>
      <c r="K1967" s="240">
        <v>0</v>
      </c>
      <c r="L1967" s="240">
        <v>0</v>
      </c>
      <c r="M1967" s="240">
        <v>0</v>
      </c>
      <c r="N1967" s="240">
        <v>0</v>
      </c>
      <c r="O1967" s="240">
        <v>0</v>
      </c>
      <c r="P1967" s="240">
        <v>0</v>
      </c>
      <c r="Q1967" s="240">
        <v>4.2000000000000003E-2</v>
      </c>
      <c r="R1967" s="240">
        <v>0.28499999999999998</v>
      </c>
      <c r="S1967" s="240">
        <v>1.5569999999999999</v>
      </c>
      <c r="T1967" s="240">
        <v>0.76800000000000002</v>
      </c>
      <c r="U1967" s="240">
        <v>7.4999999999999997E-2</v>
      </c>
      <c r="V1967" s="240">
        <v>0.38700000000000001</v>
      </c>
      <c r="W1967" s="240">
        <v>4.2000000000000003E-2</v>
      </c>
      <c r="X1967" s="240">
        <v>0.35399999999999998</v>
      </c>
      <c r="Y1967" s="240">
        <v>0.437</v>
      </c>
      <c r="Z1967" s="240">
        <v>0</v>
      </c>
      <c r="AA1967" s="248">
        <v>0.36399999999999999</v>
      </c>
      <c r="AB1967" s="93"/>
    </row>
    <row r="1968" spans="1:28" ht="19.5" customHeight="1" x14ac:dyDescent="0.15">
      <c r="A1968" s="194"/>
      <c r="B1968" s="198" t="s">
        <v>65</v>
      </c>
      <c r="C1968" s="198" t="s">
        <v>159</v>
      </c>
      <c r="D1968" s="189" t="s">
        <v>160</v>
      </c>
      <c r="E1968" s="189" t="s">
        <v>184</v>
      </c>
      <c r="F1968" s="240">
        <v>2.2599999999999998</v>
      </c>
      <c r="G1968" s="240">
        <v>0</v>
      </c>
      <c r="H1968" s="240">
        <v>0</v>
      </c>
      <c r="I1968" s="240">
        <v>0</v>
      </c>
      <c r="J1968" s="240">
        <v>0</v>
      </c>
      <c r="K1968" s="240">
        <v>0</v>
      </c>
      <c r="L1968" s="240">
        <v>0</v>
      </c>
      <c r="M1968" s="240">
        <v>0</v>
      </c>
      <c r="N1968" s="240">
        <v>0</v>
      </c>
      <c r="O1968" s="240">
        <v>0</v>
      </c>
      <c r="P1968" s="240">
        <v>0</v>
      </c>
      <c r="Q1968" s="240">
        <v>0</v>
      </c>
      <c r="R1968" s="240">
        <v>0</v>
      </c>
      <c r="S1968" s="240">
        <v>0</v>
      </c>
      <c r="T1968" s="240">
        <v>0</v>
      </c>
      <c r="U1968" s="240">
        <v>0</v>
      </c>
      <c r="V1968" s="240">
        <v>0</v>
      </c>
      <c r="W1968" s="240">
        <v>0</v>
      </c>
      <c r="X1968" s="240">
        <v>0</v>
      </c>
      <c r="Y1968" s="240">
        <v>2.16</v>
      </c>
      <c r="Z1968" s="240">
        <v>0.1</v>
      </c>
      <c r="AA1968" s="248">
        <v>0</v>
      </c>
      <c r="AB1968" s="93"/>
    </row>
    <row r="1969" spans="1:28" ht="19.5" customHeight="1" x14ac:dyDescent="0.15">
      <c r="A1969" s="194"/>
      <c r="B1969" s="198"/>
      <c r="C1969" s="198"/>
      <c r="D1969" s="198"/>
      <c r="E1969" s="189" t="s">
        <v>150</v>
      </c>
      <c r="F1969" s="240">
        <v>0.58799999999999997</v>
      </c>
      <c r="G1969" s="240">
        <v>0</v>
      </c>
      <c r="H1969" s="240">
        <v>0</v>
      </c>
      <c r="I1969" s="240">
        <v>0</v>
      </c>
      <c r="J1969" s="240">
        <v>0</v>
      </c>
      <c r="K1969" s="240">
        <v>0</v>
      </c>
      <c r="L1969" s="240">
        <v>0</v>
      </c>
      <c r="M1969" s="240">
        <v>0</v>
      </c>
      <c r="N1969" s="240">
        <v>0</v>
      </c>
      <c r="O1969" s="240">
        <v>0</v>
      </c>
      <c r="P1969" s="240">
        <v>0</v>
      </c>
      <c r="Q1969" s="240">
        <v>0</v>
      </c>
      <c r="R1969" s="240">
        <v>0</v>
      </c>
      <c r="S1969" s="240">
        <v>0</v>
      </c>
      <c r="T1969" s="240">
        <v>0</v>
      </c>
      <c r="U1969" s="240">
        <v>0</v>
      </c>
      <c r="V1969" s="240">
        <v>0</v>
      </c>
      <c r="W1969" s="240">
        <v>0</v>
      </c>
      <c r="X1969" s="240">
        <v>0</v>
      </c>
      <c r="Y1969" s="240">
        <v>0.56200000000000006</v>
      </c>
      <c r="Z1969" s="240">
        <v>2.5999999999999999E-2</v>
      </c>
      <c r="AA1969" s="248">
        <v>0</v>
      </c>
      <c r="AB1969" s="93"/>
    </row>
    <row r="1970" spans="1:28" ht="19.5" customHeight="1" x14ac:dyDescent="0.15">
      <c r="A1970" s="194" t="s">
        <v>85</v>
      </c>
      <c r="B1970" s="198"/>
      <c r="C1970" s="198"/>
      <c r="D1970" s="189" t="s">
        <v>166</v>
      </c>
      <c r="E1970" s="189" t="s">
        <v>184</v>
      </c>
      <c r="F1970" s="240">
        <v>0</v>
      </c>
      <c r="G1970" s="240">
        <v>0</v>
      </c>
      <c r="H1970" s="240">
        <v>0</v>
      </c>
      <c r="I1970" s="240">
        <v>0</v>
      </c>
      <c r="J1970" s="240">
        <v>0</v>
      </c>
      <c r="K1970" s="240">
        <v>0</v>
      </c>
      <c r="L1970" s="240">
        <v>0</v>
      </c>
      <c r="M1970" s="240">
        <v>0</v>
      </c>
      <c r="N1970" s="240">
        <v>0</v>
      </c>
      <c r="O1970" s="240">
        <v>0</v>
      </c>
      <c r="P1970" s="240">
        <v>0</v>
      </c>
      <c r="Q1970" s="240">
        <v>0</v>
      </c>
      <c r="R1970" s="240">
        <v>0</v>
      </c>
      <c r="S1970" s="240">
        <v>0</v>
      </c>
      <c r="T1970" s="240">
        <v>0</v>
      </c>
      <c r="U1970" s="240">
        <v>0</v>
      </c>
      <c r="V1970" s="240">
        <v>0</v>
      </c>
      <c r="W1970" s="240">
        <v>0</v>
      </c>
      <c r="X1970" s="240">
        <v>0</v>
      </c>
      <c r="Y1970" s="240">
        <v>0</v>
      </c>
      <c r="Z1970" s="240">
        <v>0</v>
      </c>
      <c r="AA1970" s="248">
        <v>0</v>
      </c>
      <c r="AB1970" s="93"/>
    </row>
    <row r="1971" spans="1:28" ht="19.5" customHeight="1" x14ac:dyDescent="0.15">
      <c r="A1971" s="194"/>
      <c r="B1971" s="198"/>
      <c r="C1971" s="198" t="s">
        <v>162</v>
      </c>
      <c r="D1971" s="198"/>
      <c r="E1971" s="189" t="s">
        <v>150</v>
      </c>
      <c r="F1971" s="240">
        <v>0</v>
      </c>
      <c r="G1971" s="240">
        <v>0</v>
      </c>
      <c r="H1971" s="240">
        <v>0</v>
      </c>
      <c r="I1971" s="240">
        <v>0</v>
      </c>
      <c r="J1971" s="240">
        <v>0</v>
      </c>
      <c r="K1971" s="240">
        <v>0</v>
      </c>
      <c r="L1971" s="240">
        <v>0</v>
      </c>
      <c r="M1971" s="240">
        <v>0</v>
      </c>
      <c r="N1971" s="240">
        <v>0</v>
      </c>
      <c r="O1971" s="240">
        <v>0</v>
      </c>
      <c r="P1971" s="240">
        <v>0</v>
      </c>
      <c r="Q1971" s="240">
        <v>0</v>
      </c>
      <c r="R1971" s="240">
        <v>0</v>
      </c>
      <c r="S1971" s="240">
        <v>0</v>
      </c>
      <c r="T1971" s="240">
        <v>0</v>
      </c>
      <c r="U1971" s="240">
        <v>0</v>
      </c>
      <c r="V1971" s="240">
        <v>0</v>
      </c>
      <c r="W1971" s="240">
        <v>0</v>
      </c>
      <c r="X1971" s="240">
        <v>0</v>
      </c>
      <c r="Y1971" s="240">
        <v>0</v>
      </c>
      <c r="Z1971" s="240">
        <v>0</v>
      </c>
      <c r="AA1971" s="248">
        <v>0</v>
      </c>
      <c r="AB1971" s="93"/>
    </row>
    <row r="1972" spans="1:28" ht="19.5" customHeight="1" x14ac:dyDescent="0.15">
      <c r="A1972" s="194"/>
      <c r="B1972" s="198" t="s">
        <v>20</v>
      </c>
      <c r="C1972" s="198"/>
      <c r="D1972" s="189" t="s">
        <v>164</v>
      </c>
      <c r="E1972" s="189" t="s">
        <v>184</v>
      </c>
      <c r="F1972" s="240">
        <v>0</v>
      </c>
      <c r="G1972" s="240">
        <v>0</v>
      </c>
      <c r="H1972" s="240">
        <v>0</v>
      </c>
      <c r="I1972" s="240">
        <v>0</v>
      </c>
      <c r="J1972" s="240">
        <v>0</v>
      </c>
      <c r="K1972" s="240">
        <v>0</v>
      </c>
      <c r="L1972" s="240">
        <v>0</v>
      </c>
      <c r="M1972" s="240">
        <v>0</v>
      </c>
      <c r="N1972" s="240">
        <v>0</v>
      </c>
      <c r="O1972" s="240">
        <v>0</v>
      </c>
      <c r="P1972" s="240">
        <v>0</v>
      </c>
      <c r="Q1972" s="240">
        <v>0</v>
      </c>
      <c r="R1972" s="240">
        <v>0</v>
      </c>
      <c r="S1972" s="240">
        <v>0</v>
      </c>
      <c r="T1972" s="240">
        <v>0</v>
      </c>
      <c r="U1972" s="240">
        <v>0</v>
      </c>
      <c r="V1972" s="240">
        <v>0</v>
      </c>
      <c r="W1972" s="240">
        <v>0</v>
      </c>
      <c r="X1972" s="240">
        <v>0</v>
      </c>
      <c r="Y1972" s="240">
        <v>0</v>
      </c>
      <c r="Z1972" s="240">
        <v>0</v>
      </c>
      <c r="AA1972" s="248">
        <v>0</v>
      </c>
      <c r="AB1972" s="93"/>
    </row>
    <row r="1973" spans="1:28" ht="19.5" customHeight="1" x14ac:dyDescent="0.15">
      <c r="A1973" s="194"/>
      <c r="B1973" s="198"/>
      <c r="C1973" s="198"/>
      <c r="D1973" s="198"/>
      <c r="E1973" s="189" t="s">
        <v>150</v>
      </c>
      <c r="F1973" s="240">
        <v>0</v>
      </c>
      <c r="G1973" s="240">
        <v>0</v>
      </c>
      <c r="H1973" s="240">
        <v>0</v>
      </c>
      <c r="I1973" s="240">
        <v>0</v>
      </c>
      <c r="J1973" s="240">
        <v>0</v>
      </c>
      <c r="K1973" s="240">
        <v>0</v>
      </c>
      <c r="L1973" s="240">
        <v>0</v>
      </c>
      <c r="M1973" s="240">
        <v>0</v>
      </c>
      <c r="N1973" s="240">
        <v>0</v>
      </c>
      <c r="O1973" s="240">
        <v>0</v>
      </c>
      <c r="P1973" s="240">
        <v>0</v>
      </c>
      <c r="Q1973" s="240">
        <v>0</v>
      </c>
      <c r="R1973" s="240">
        <v>0</v>
      </c>
      <c r="S1973" s="240">
        <v>0</v>
      </c>
      <c r="T1973" s="240">
        <v>0</v>
      </c>
      <c r="U1973" s="240">
        <v>0</v>
      </c>
      <c r="V1973" s="240">
        <v>0</v>
      </c>
      <c r="W1973" s="240">
        <v>0</v>
      </c>
      <c r="X1973" s="240">
        <v>0</v>
      </c>
      <c r="Y1973" s="240">
        <v>0</v>
      </c>
      <c r="Z1973" s="240">
        <v>0</v>
      </c>
      <c r="AA1973" s="248">
        <v>0</v>
      </c>
      <c r="AB1973" s="93"/>
    </row>
    <row r="1974" spans="1:28" ht="19.5" customHeight="1" x14ac:dyDescent="0.15">
      <c r="A1974" s="194"/>
      <c r="B1974" s="197"/>
      <c r="C1974" s="193" t="s">
        <v>165</v>
      </c>
      <c r="D1974" s="188"/>
      <c r="E1974" s="189" t="s">
        <v>184</v>
      </c>
      <c r="F1974" s="240">
        <v>21.73</v>
      </c>
      <c r="G1974" s="240">
        <v>0</v>
      </c>
      <c r="H1974" s="240">
        <v>0</v>
      </c>
      <c r="I1974" s="240">
        <v>0.59</v>
      </c>
      <c r="J1974" s="240">
        <v>0.72</v>
      </c>
      <c r="K1974" s="240">
        <v>0.82</v>
      </c>
      <c r="L1974" s="240">
        <v>4.68</v>
      </c>
      <c r="M1974" s="240">
        <v>1.63</v>
      </c>
      <c r="N1974" s="240">
        <v>0.94</v>
      </c>
      <c r="O1974" s="240">
        <v>0</v>
      </c>
      <c r="P1974" s="240">
        <v>1.18</v>
      </c>
      <c r="Q1974" s="240">
        <v>2.27</v>
      </c>
      <c r="R1974" s="240">
        <v>4.3099999999999996</v>
      </c>
      <c r="S1974" s="240">
        <v>1.7</v>
      </c>
      <c r="T1974" s="240">
        <v>0.26</v>
      </c>
      <c r="U1974" s="240">
        <v>0.25</v>
      </c>
      <c r="V1974" s="240">
        <v>0</v>
      </c>
      <c r="W1974" s="240">
        <v>0.28999999999999998</v>
      </c>
      <c r="X1974" s="240">
        <v>0</v>
      </c>
      <c r="Y1974" s="240">
        <v>0</v>
      </c>
      <c r="Z1974" s="240">
        <v>2.09</v>
      </c>
      <c r="AA1974" s="248">
        <v>0</v>
      </c>
      <c r="AB1974" s="93"/>
    </row>
    <row r="1975" spans="1:28" ht="19.5" customHeight="1" thickBot="1" x14ac:dyDescent="0.2">
      <c r="A1975" s="199"/>
      <c r="B1975" s="200"/>
      <c r="C1975" s="200"/>
      <c r="D1975" s="201"/>
      <c r="E1975" s="202" t="s">
        <v>150</v>
      </c>
      <c r="F1975" s="240">
        <v>2.5680000000000001</v>
      </c>
      <c r="G1975" s="251">
        <v>0</v>
      </c>
      <c r="H1975" s="250">
        <v>0</v>
      </c>
      <c r="I1975" s="250">
        <v>1.6E-2</v>
      </c>
      <c r="J1975" s="250">
        <v>3.6999999999999998E-2</v>
      </c>
      <c r="K1975" s="250">
        <v>5.7000000000000002E-2</v>
      </c>
      <c r="L1975" s="250">
        <v>0.42199999999999999</v>
      </c>
      <c r="M1975" s="250">
        <v>0.16300000000000001</v>
      </c>
      <c r="N1975" s="250">
        <v>0.104</v>
      </c>
      <c r="O1975" s="250">
        <v>0</v>
      </c>
      <c r="P1975" s="250">
        <v>0.154</v>
      </c>
      <c r="Q1975" s="250">
        <v>0.318</v>
      </c>
      <c r="R1975" s="250">
        <v>0.626</v>
      </c>
      <c r="S1975" s="250">
        <v>0.246</v>
      </c>
      <c r="T1975" s="250">
        <v>3.7999999999999999E-2</v>
      </c>
      <c r="U1975" s="250">
        <v>3.6999999999999998E-2</v>
      </c>
      <c r="V1975" s="250">
        <v>0</v>
      </c>
      <c r="W1975" s="250">
        <v>4.2999999999999997E-2</v>
      </c>
      <c r="X1975" s="250">
        <v>0</v>
      </c>
      <c r="Y1975" s="250">
        <v>0</v>
      </c>
      <c r="Z1975" s="250">
        <v>0.307</v>
      </c>
      <c r="AA1975" s="249">
        <v>0</v>
      </c>
      <c r="AB1975" s="93"/>
    </row>
    <row r="1976" spans="1:28" ht="19.5" customHeight="1" x14ac:dyDescent="0.15">
      <c r="A1976" s="372" t="s">
        <v>119</v>
      </c>
      <c r="B1976" s="375" t="s">
        <v>120</v>
      </c>
      <c r="C1976" s="376"/>
      <c r="D1976" s="377"/>
      <c r="E1976" s="198" t="s">
        <v>184</v>
      </c>
      <c r="F1976" s="248">
        <v>1.2</v>
      </c>
    </row>
    <row r="1977" spans="1:28" ht="19.5" customHeight="1" x14ac:dyDescent="0.15">
      <c r="A1977" s="373"/>
      <c r="B1977" s="378" t="s">
        <v>206</v>
      </c>
      <c r="C1977" s="379"/>
      <c r="D1977" s="380"/>
      <c r="E1977" s="189" t="s">
        <v>184</v>
      </c>
      <c r="F1977" s="248">
        <v>0.92</v>
      </c>
    </row>
    <row r="1978" spans="1:28" ht="19.5" customHeight="1" x14ac:dyDescent="0.15">
      <c r="A1978" s="374"/>
      <c r="B1978" s="378" t="s">
        <v>207</v>
      </c>
      <c r="C1978" s="379"/>
      <c r="D1978" s="380"/>
      <c r="E1978" s="189" t="s">
        <v>184</v>
      </c>
      <c r="F1978" s="248">
        <v>0.28000000000000003</v>
      </c>
    </row>
    <row r="1979" spans="1:28" ht="19.5" customHeight="1" thickBot="1" x14ac:dyDescent="0.2">
      <c r="A1979" s="381" t="s">
        <v>205</v>
      </c>
      <c r="B1979" s="382"/>
      <c r="C1979" s="382"/>
      <c r="D1979" s="383"/>
      <c r="E1979" s="203" t="s">
        <v>184</v>
      </c>
      <c r="F1979" s="247">
        <v>0</v>
      </c>
    </row>
    <row r="1981" spans="1:28" ht="19.5" customHeight="1" x14ac:dyDescent="0.15">
      <c r="A1981" s="88" t="s">
        <v>387</v>
      </c>
      <c r="F1981" s="261" t="s">
        <v>499</v>
      </c>
    </row>
    <row r="1982" spans="1:28" ht="19.5" customHeight="1" thickBot="1" x14ac:dyDescent="0.2">
      <c r="A1982" s="369" t="s">
        <v>28</v>
      </c>
      <c r="B1982" s="371"/>
      <c r="C1982" s="371"/>
      <c r="D1982" s="371"/>
      <c r="E1982" s="371"/>
      <c r="F1982" s="371"/>
      <c r="G1982" s="371"/>
      <c r="H1982" s="371"/>
      <c r="I1982" s="371"/>
      <c r="J1982" s="371"/>
      <c r="K1982" s="371"/>
      <c r="L1982" s="371"/>
      <c r="M1982" s="371"/>
      <c r="N1982" s="371"/>
      <c r="O1982" s="371"/>
      <c r="P1982" s="371"/>
      <c r="Q1982" s="371"/>
      <c r="R1982" s="371"/>
      <c r="S1982" s="371"/>
      <c r="T1982" s="371"/>
      <c r="U1982" s="371"/>
      <c r="V1982" s="371"/>
      <c r="W1982" s="371"/>
      <c r="X1982" s="371"/>
      <c r="Y1982" s="371"/>
      <c r="Z1982" s="371"/>
      <c r="AA1982" s="371"/>
    </row>
    <row r="1983" spans="1:28" ht="19.5" customHeight="1" x14ac:dyDescent="0.15">
      <c r="A1983" s="185" t="s">
        <v>180</v>
      </c>
      <c r="B1983" s="186"/>
      <c r="C1983" s="186"/>
      <c r="D1983" s="186"/>
      <c r="E1983" s="186"/>
      <c r="F1983" s="90" t="s">
        <v>181</v>
      </c>
      <c r="G1983" s="91"/>
      <c r="H1983" s="91"/>
      <c r="I1983" s="91"/>
      <c r="J1983" s="91"/>
      <c r="K1983" s="91"/>
      <c r="L1983" s="91"/>
      <c r="M1983" s="91"/>
      <c r="N1983" s="91"/>
      <c r="O1983" s="91"/>
      <c r="P1983" s="91"/>
      <c r="Q1983" s="260"/>
      <c r="R1983" s="92"/>
      <c r="S1983" s="91"/>
      <c r="T1983" s="91"/>
      <c r="U1983" s="91"/>
      <c r="V1983" s="91"/>
      <c r="W1983" s="91"/>
      <c r="X1983" s="91"/>
      <c r="Y1983" s="91"/>
      <c r="Z1983" s="91"/>
      <c r="AA1983" s="259" t="s">
        <v>182</v>
      </c>
      <c r="AB1983" s="93"/>
    </row>
    <row r="1984" spans="1:28" ht="19.5" customHeight="1" x14ac:dyDescent="0.15">
      <c r="A1984" s="187" t="s">
        <v>183</v>
      </c>
      <c r="B1984" s="188"/>
      <c r="C1984" s="188"/>
      <c r="D1984" s="188"/>
      <c r="E1984" s="189" t="s">
        <v>184</v>
      </c>
      <c r="F1984" s="240">
        <v>1714.22</v>
      </c>
      <c r="G1984" s="256" t="s">
        <v>185</v>
      </c>
      <c r="H1984" s="256" t="s">
        <v>186</v>
      </c>
      <c r="I1984" s="256" t="s">
        <v>187</v>
      </c>
      <c r="J1984" s="256" t="s">
        <v>188</v>
      </c>
      <c r="K1984" s="256" t="s">
        <v>228</v>
      </c>
      <c r="L1984" s="256" t="s">
        <v>229</v>
      </c>
      <c r="M1984" s="256" t="s">
        <v>230</v>
      </c>
      <c r="N1984" s="256" t="s">
        <v>231</v>
      </c>
      <c r="O1984" s="256" t="s">
        <v>232</v>
      </c>
      <c r="P1984" s="256" t="s">
        <v>233</v>
      </c>
      <c r="Q1984" s="258" t="s">
        <v>234</v>
      </c>
      <c r="R1984" s="257" t="s">
        <v>235</v>
      </c>
      <c r="S1984" s="256" t="s">
        <v>236</v>
      </c>
      <c r="T1984" s="256" t="s">
        <v>237</v>
      </c>
      <c r="U1984" s="256" t="s">
        <v>238</v>
      </c>
      <c r="V1984" s="256" t="s">
        <v>239</v>
      </c>
      <c r="W1984" s="256" t="s">
        <v>42</v>
      </c>
      <c r="X1984" s="256" t="s">
        <v>147</v>
      </c>
      <c r="Y1984" s="256" t="s">
        <v>148</v>
      </c>
      <c r="Z1984" s="256" t="s">
        <v>149</v>
      </c>
      <c r="AA1984" s="253"/>
      <c r="AB1984" s="93"/>
    </row>
    <row r="1985" spans="1:28" ht="19.5" customHeight="1" x14ac:dyDescent="0.15">
      <c r="A1985" s="190"/>
      <c r="B1985" s="191"/>
      <c r="C1985" s="191"/>
      <c r="D1985" s="191"/>
      <c r="E1985" s="189" t="s">
        <v>150</v>
      </c>
      <c r="F1985" s="240">
        <v>398.03199999999998</v>
      </c>
      <c r="G1985" s="254"/>
      <c r="H1985" s="254"/>
      <c r="I1985" s="254"/>
      <c r="J1985" s="254"/>
      <c r="K1985" s="254"/>
      <c r="L1985" s="254"/>
      <c r="M1985" s="254"/>
      <c r="N1985" s="254"/>
      <c r="O1985" s="254"/>
      <c r="P1985" s="254"/>
      <c r="Q1985" s="255"/>
      <c r="R1985" s="94"/>
      <c r="S1985" s="254"/>
      <c r="T1985" s="254"/>
      <c r="U1985" s="254"/>
      <c r="V1985" s="254"/>
      <c r="W1985" s="254"/>
      <c r="X1985" s="254"/>
      <c r="Y1985" s="254"/>
      <c r="Z1985" s="254"/>
      <c r="AA1985" s="253" t="s">
        <v>151</v>
      </c>
      <c r="AB1985" s="93"/>
    </row>
    <row r="1986" spans="1:28" ht="19.5" customHeight="1" x14ac:dyDescent="0.15">
      <c r="A1986" s="192"/>
      <c r="B1986" s="193" t="s">
        <v>152</v>
      </c>
      <c r="C1986" s="188"/>
      <c r="D1986" s="188"/>
      <c r="E1986" s="189" t="s">
        <v>184</v>
      </c>
      <c r="F1986" s="240">
        <v>1680.42</v>
      </c>
      <c r="G1986" s="240">
        <v>11.56</v>
      </c>
      <c r="H1986" s="240">
        <v>15.64</v>
      </c>
      <c r="I1986" s="240">
        <v>29.97</v>
      </c>
      <c r="J1986" s="240">
        <v>25.01</v>
      </c>
      <c r="K1986" s="240">
        <v>6.04</v>
      </c>
      <c r="L1986" s="240">
        <v>26.87</v>
      </c>
      <c r="M1986" s="240">
        <v>35.67</v>
      </c>
      <c r="N1986" s="240">
        <v>23.26</v>
      </c>
      <c r="O1986" s="240">
        <v>50.06</v>
      </c>
      <c r="P1986" s="240">
        <v>70.25</v>
      </c>
      <c r="Q1986" s="240">
        <v>172.97</v>
      </c>
      <c r="R1986" s="240">
        <v>248.32</v>
      </c>
      <c r="S1986" s="240">
        <v>181.04</v>
      </c>
      <c r="T1986" s="240">
        <v>242.67</v>
      </c>
      <c r="U1986" s="240">
        <v>170.72</v>
      </c>
      <c r="V1986" s="240">
        <v>166.64</v>
      </c>
      <c r="W1986" s="240">
        <v>91.29</v>
      </c>
      <c r="X1986" s="240">
        <v>31.98</v>
      </c>
      <c r="Y1986" s="240">
        <v>46.06</v>
      </c>
      <c r="Z1986" s="240">
        <v>10.67</v>
      </c>
      <c r="AA1986" s="248">
        <v>23.73</v>
      </c>
      <c r="AB1986" s="93"/>
    </row>
    <row r="1987" spans="1:28" ht="19.5" customHeight="1" x14ac:dyDescent="0.15">
      <c r="A1987" s="194"/>
      <c r="B1987" s="195"/>
      <c r="C1987" s="191"/>
      <c r="D1987" s="191"/>
      <c r="E1987" s="189" t="s">
        <v>150</v>
      </c>
      <c r="F1987" s="240">
        <v>398.03199999999998</v>
      </c>
      <c r="G1987" s="240">
        <v>0</v>
      </c>
      <c r="H1987" s="240">
        <v>0</v>
      </c>
      <c r="I1987" s="240">
        <v>4.9000000000000002E-2</v>
      </c>
      <c r="J1987" s="240">
        <v>1.0980000000000001</v>
      </c>
      <c r="K1987" s="240">
        <v>0.72599999999999998</v>
      </c>
      <c r="L1987" s="240">
        <v>3.621</v>
      </c>
      <c r="M1987" s="240">
        <v>7.1630000000000003</v>
      </c>
      <c r="N1987" s="240">
        <v>5.2930000000000001</v>
      </c>
      <c r="O1987" s="240">
        <v>12.635999999999999</v>
      </c>
      <c r="P1987" s="240">
        <v>20.739000000000001</v>
      </c>
      <c r="Q1987" s="240">
        <v>50.546999999999997</v>
      </c>
      <c r="R1987" s="240">
        <v>71.558999999999997</v>
      </c>
      <c r="S1987" s="240">
        <v>47.411999999999999</v>
      </c>
      <c r="T1987" s="240">
        <v>58.594999999999999</v>
      </c>
      <c r="U1987" s="240">
        <v>35.588999999999999</v>
      </c>
      <c r="V1987" s="240">
        <v>42.554000000000002</v>
      </c>
      <c r="W1987" s="240">
        <v>17.937000000000001</v>
      </c>
      <c r="X1987" s="240">
        <v>7.5510000000000002</v>
      </c>
      <c r="Y1987" s="240">
        <v>6.7489999999999997</v>
      </c>
      <c r="Z1987" s="240">
        <v>1.829</v>
      </c>
      <c r="AA1987" s="248">
        <v>6.3849999999999998</v>
      </c>
      <c r="AB1987" s="93"/>
    </row>
    <row r="1988" spans="1:28" ht="19.5" customHeight="1" x14ac:dyDescent="0.15">
      <c r="A1988" s="194"/>
      <c r="B1988" s="196"/>
      <c r="C1988" s="193" t="s">
        <v>152</v>
      </c>
      <c r="D1988" s="188"/>
      <c r="E1988" s="189" t="s">
        <v>184</v>
      </c>
      <c r="F1988" s="240">
        <v>899.17</v>
      </c>
      <c r="G1988" s="240">
        <v>11.56</v>
      </c>
      <c r="H1988" s="240">
        <v>15.64</v>
      </c>
      <c r="I1988" s="240">
        <v>29.77</v>
      </c>
      <c r="J1988" s="240">
        <v>17</v>
      </c>
      <c r="K1988" s="240">
        <v>4.1500000000000004</v>
      </c>
      <c r="L1988" s="240">
        <v>18.77</v>
      </c>
      <c r="M1988" s="240">
        <v>24.78</v>
      </c>
      <c r="N1988" s="240">
        <v>18.07</v>
      </c>
      <c r="O1988" s="240">
        <v>35.700000000000003</v>
      </c>
      <c r="P1988" s="240">
        <v>64.64</v>
      </c>
      <c r="Q1988" s="240">
        <v>117.49</v>
      </c>
      <c r="R1988" s="240">
        <v>165.78</v>
      </c>
      <c r="S1988" s="240">
        <v>89.46</v>
      </c>
      <c r="T1988" s="240">
        <v>94.18</v>
      </c>
      <c r="U1988" s="240">
        <v>56.2</v>
      </c>
      <c r="V1988" s="240">
        <v>87.52</v>
      </c>
      <c r="W1988" s="240">
        <v>23.83</v>
      </c>
      <c r="X1988" s="240">
        <v>11.94</v>
      </c>
      <c r="Y1988" s="240">
        <v>10.26</v>
      </c>
      <c r="Z1988" s="240">
        <v>0.9</v>
      </c>
      <c r="AA1988" s="248">
        <v>1.53</v>
      </c>
      <c r="AB1988" s="93"/>
    </row>
    <row r="1989" spans="1:28" ht="19.5" customHeight="1" x14ac:dyDescent="0.15">
      <c r="A1989" s="194"/>
      <c r="B1989" s="197"/>
      <c r="C1989" s="197"/>
      <c r="D1989" s="191"/>
      <c r="E1989" s="189" t="s">
        <v>150</v>
      </c>
      <c r="F1989" s="240">
        <v>279.392</v>
      </c>
      <c r="G1989" s="240">
        <v>0</v>
      </c>
      <c r="H1989" s="240">
        <v>0</v>
      </c>
      <c r="I1989" s="240">
        <v>4.3999999999999997E-2</v>
      </c>
      <c r="J1989" s="240">
        <v>0.69</v>
      </c>
      <c r="K1989" s="240">
        <v>0.59399999999999997</v>
      </c>
      <c r="L1989" s="240">
        <v>3.04</v>
      </c>
      <c r="M1989" s="240">
        <v>6.0579999999999998</v>
      </c>
      <c r="N1989" s="240">
        <v>4.7240000000000002</v>
      </c>
      <c r="O1989" s="240">
        <v>10.901</v>
      </c>
      <c r="P1989" s="240">
        <v>19.984999999999999</v>
      </c>
      <c r="Q1989" s="240">
        <v>42.545999999999999</v>
      </c>
      <c r="R1989" s="240">
        <v>59.552</v>
      </c>
      <c r="S1989" s="240">
        <v>32.335000000000001</v>
      </c>
      <c r="T1989" s="240">
        <v>35.204999999999998</v>
      </c>
      <c r="U1989" s="240">
        <v>18.506</v>
      </c>
      <c r="V1989" s="240">
        <v>30.56</v>
      </c>
      <c r="W1989" s="240">
        <v>8.0359999999999996</v>
      </c>
      <c r="X1989" s="240">
        <v>4.4779999999999998</v>
      </c>
      <c r="Y1989" s="240">
        <v>1.542</v>
      </c>
      <c r="Z1989" s="240">
        <v>0.29599999999999999</v>
      </c>
      <c r="AA1989" s="248">
        <v>0.3</v>
      </c>
      <c r="AB1989" s="93"/>
    </row>
    <row r="1990" spans="1:28" ht="19.5" customHeight="1" x14ac:dyDescent="0.15">
      <c r="A1990" s="194"/>
      <c r="B1990" s="198"/>
      <c r="C1990" s="189"/>
      <c r="D1990" s="189" t="s">
        <v>153</v>
      </c>
      <c r="E1990" s="189" t="s">
        <v>184</v>
      </c>
      <c r="F1990" s="240">
        <v>862.18</v>
      </c>
      <c r="G1990" s="240">
        <v>11.56</v>
      </c>
      <c r="H1990" s="240">
        <v>15.64</v>
      </c>
      <c r="I1990" s="240">
        <v>29.77</v>
      </c>
      <c r="J1990" s="240">
        <v>17</v>
      </c>
      <c r="K1990" s="240">
        <v>4.1500000000000004</v>
      </c>
      <c r="L1990" s="240">
        <v>18.77</v>
      </c>
      <c r="M1990" s="240">
        <v>24.78</v>
      </c>
      <c r="N1990" s="240">
        <v>18.07</v>
      </c>
      <c r="O1990" s="240">
        <v>35.700000000000003</v>
      </c>
      <c r="P1990" s="240">
        <v>64.64</v>
      </c>
      <c r="Q1990" s="240">
        <v>116.73</v>
      </c>
      <c r="R1990" s="240">
        <v>164.58</v>
      </c>
      <c r="S1990" s="240">
        <v>88.56</v>
      </c>
      <c r="T1990" s="240">
        <v>93.27</v>
      </c>
      <c r="U1990" s="240">
        <v>43.53</v>
      </c>
      <c r="V1990" s="240">
        <v>82.33</v>
      </c>
      <c r="W1990" s="240">
        <v>18.43</v>
      </c>
      <c r="X1990" s="240">
        <v>10.85</v>
      </c>
      <c r="Y1990" s="240">
        <v>1.63</v>
      </c>
      <c r="Z1990" s="240">
        <v>0.66</v>
      </c>
      <c r="AA1990" s="248">
        <v>1.53</v>
      </c>
      <c r="AB1990" s="93"/>
    </row>
    <row r="1991" spans="1:28" ht="19.5" customHeight="1" x14ac:dyDescent="0.15">
      <c r="A1991" s="194"/>
      <c r="B1991" s="198" t="s">
        <v>154</v>
      </c>
      <c r="C1991" s="198"/>
      <c r="D1991" s="198"/>
      <c r="E1991" s="189" t="s">
        <v>150</v>
      </c>
      <c r="F1991" s="240">
        <v>275.64400000000001</v>
      </c>
      <c r="G1991" s="240">
        <v>0</v>
      </c>
      <c r="H1991" s="240">
        <v>0</v>
      </c>
      <c r="I1991" s="240">
        <v>4.3999999999999997E-2</v>
      </c>
      <c r="J1991" s="240">
        <v>0.69</v>
      </c>
      <c r="K1991" s="240">
        <v>0.59399999999999997</v>
      </c>
      <c r="L1991" s="240">
        <v>3.04</v>
      </c>
      <c r="M1991" s="240">
        <v>6.0579999999999998</v>
      </c>
      <c r="N1991" s="240">
        <v>4.7240000000000002</v>
      </c>
      <c r="O1991" s="240">
        <v>10.901</v>
      </c>
      <c r="P1991" s="240">
        <v>19.984999999999999</v>
      </c>
      <c r="Q1991" s="240">
        <v>42.472999999999999</v>
      </c>
      <c r="R1991" s="240">
        <v>59.430999999999997</v>
      </c>
      <c r="S1991" s="240">
        <v>32.244999999999997</v>
      </c>
      <c r="T1991" s="240">
        <v>35.113</v>
      </c>
      <c r="U1991" s="240">
        <v>17.216000000000001</v>
      </c>
      <c r="V1991" s="240">
        <v>30.033000000000001</v>
      </c>
      <c r="W1991" s="240">
        <v>7.4889999999999999</v>
      </c>
      <c r="X1991" s="240">
        <v>4.3689999999999998</v>
      </c>
      <c r="Y1991" s="240">
        <v>0.66800000000000004</v>
      </c>
      <c r="Z1991" s="240">
        <v>0.27100000000000002</v>
      </c>
      <c r="AA1991" s="248">
        <v>0.3</v>
      </c>
      <c r="AB1991" s="93"/>
    </row>
    <row r="1992" spans="1:28" ht="19.5" customHeight="1" x14ac:dyDescent="0.15">
      <c r="A1992" s="194" t="s">
        <v>155</v>
      </c>
      <c r="B1992" s="198"/>
      <c r="C1992" s="198" t="s">
        <v>10</v>
      </c>
      <c r="D1992" s="189" t="s">
        <v>156</v>
      </c>
      <c r="E1992" s="189" t="s">
        <v>184</v>
      </c>
      <c r="F1992" s="240">
        <v>709.53</v>
      </c>
      <c r="G1992" s="240">
        <v>0</v>
      </c>
      <c r="H1992" s="240">
        <v>0</v>
      </c>
      <c r="I1992" s="240">
        <v>0.63</v>
      </c>
      <c r="J1992" s="240">
        <v>4.46</v>
      </c>
      <c r="K1992" s="240">
        <v>3.38</v>
      </c>
      <c r="L1992" s="240">
        <v>13.33</v>
      </c>
      <c r="M1992" s="240">
        <v>23.73</v>
      </c>
      <c r="N1992" s="240">
        <v>16.43</v>
      </c>
      <c r="O1992" s="240">
        <v>34.01</v>
      </c>
      <c r="P1992" s="240">
        <v>56.8</v>
      </c>
      <c r="Q1992" s="240">
        <v>116.73</v>
      </c>
      <c r="R1992" s="240">
        <v>148.58000000000001</v>
      </c>
      <c r="S1992" s="240">
        <v>75.349999999999994</v>
      </c>
      <c r="T1992" s="240">
        <v>81.430000000000007</v>
      </c>
      <c r="U1992" s="240">
        <v>41</v>
      </c>
      <c r="V1992" s="240">
        <v>62.45</v>
      </c>
      <c r="W1992" s="240">
        <v>18.43</v>
      </c>
      <c r="X1992" s="240">
        <v>10.5</v>
      </c>
      <c r="Y1992" s="240">
        <v>1.63</v>
      </c>
      <c r="Z1992" s="240">
        <v>0.66</v>
      </c>
      <c r="AA1992" s="248">
        <v>0</v>
      </c>
      <c r="AB1992" s="93"/>
    </row>
    <row r="1993" spans="1:28" ht="19.5" customHeight="1" x14ac:dyDescent="0.15">
      <c r="A1993" s="194"/>
      <c r="B1993" s="198"/>
      <c r="C1993" s="198"/>
      <c r="D1993" s="198"/>
      <c r="E1993" s="189" t="s">
        <v>150</v>
      </c>
      <c r="F1993" s="240">
        <v>257.536</v>
      </c>
      <c r="G1993" s="240">
        <v>0</v>
      </c>
      <c r="H1993" s="240">
        <v>0</v>
      </c>
      <c r="I1993" s="240">
        <v>4.3999999999999997E-2</v>
      </c>
      <c r="J1993" s="240">
        <v>0.53500000000000003</v>
      </c>
      <c r="K1993" s="240">
        <v>0.57399999999999995</v>
      </c>
      <c r="L1993" s="240">
        <v>2.7909999999999999</v>
      </c>
      <c r="M1993" s="240">
        <v>5.9409999999999998</v>
      </c>
      <c r="N1993" s="240">
        <v>4.53</v>
      </c>
      <c r="O1993" s="240">
        <v>10.579000000000001</v>
      </c>
      <c r="P1993" s="240">
        <v>18.922999999999998</v>
      </c>
      <c r="Q1993" s="240">
        <v>42.472999999999999</v>
      </c>
      <c r="R1993" s="240">
        <v>55.764000000000003</v>
      </c>
      <c r="S1993" s="240">
        <v>29.048999999999999</v>
      </c>
      <c r="T1993" s="240">
        <v>32.173999999999999</v>
      </c>
      <c r="U1993" s="240">
        <v>16.562999999999999</v>
      </c>
      <c r="V1993" s="240">
        <v>24.863</v>
      </c>
      <c r="W1993" s="240">
        <v>7.4889999999999999</v>
      </c>
      <c r="X1993" s="240">
        <v>4.3049999999999997</v>
      </c>
      <c r="Y1993" s="240">
        <v>0.66800000000000004</v>
      </c>
      <c r="Z1993" s="240">
        <v>0.27100000000000002</v>
      </c>
      <c r="AA1993" s="248">
        <v>0</v>
      </c>
      <c r="AB1993" s="93"/>
    </row>
    <row r="1994" spans="1:28" ht="19.5" customHeight="1" x14ac:dyDescent="0.15">
      <c r="A1994" s="194"/>
      <c r="B1994" s="198"/>
      <c r="C1994" s="198"/>
      <c r="D1994" s="189" t="s">
        <v>157</v>
      </c>
      <c r="E1994" s="189" t="s">
        <v>184</v>
      </c>
      <c r="F1994" s="240">
        <v>42.2</v>
      </c>
      <c r="G1994" s="240">
        <v>0</v>
      </c>
      <c r="H1994" s="240">
        <v>0</v>
      </c>
      <c r="I1994" s="240">
        <v>0</v>
      </c>
      <c r="J1994" s="240">
        <v>0</v>
      </c>
      <c r="K1994" s="240">
        <v>0</v>
      </c>
      <c r="L1994" s="240">
        <v>0.45</v>
      </c>
      <c r="M1994" s="240">
        <v>0.03</v>
      </c>
      <c r="N1994" s="240">
        <v>0</v>
      </c>
      <c r="O1994" s="240">
        <v>0.75</v>
      </c>
      <c r="P1994" s="240">
        <v>0</v>
      </c>
      <c r="Q1994" s="240">
        <v>0</v>
      </c>
      <c r="R1994" s="240">
        <v>3.76</v>
      </c>
      <c r="S1994" s="240">
        <v>7.02</v>
      </c>
      <c r="T1994" s="240">
        <v>7.95</v>
      </c>
      <c r="U1994" s="240">
        <v>2.36</v>
      </c>
      <c r="V1994" s="240">
        <v>19.88</v>
      </c>
      <c r="W1994" s="240">
        <v>0</v>
      </c>
      <c r="X1994" s="240">
        <v>0</v>
      </c>
      <c r="Y1994" s="240">
        <v>0</v>
      </c>
      <c r="Z1994" s="240">
        <v>0</v>
      </c>
      <c r="AA1994" s="248">
        <v>0</v>
      </c>
      <c r="AB1994" s="93"/>
    </row>
    <row r="1995" spans="1:28" ht="19.5" customHeight="1" x14ac:dyDescent="0.15">
      <c r="A1995" s="194"/>
      <c r="B1995" s="198"/>
      <c r="C1995" s="198"/>
      <c r="D1995" s="198"/>
      <c r="E1995" s="189" t="s">
        <v>150</v>
      </c>
      <c r="F1995" s="240">
        <v>10.445</v>
      </c>
      <c r="G1995" s="240">
        <v>0</v>
      </c>
      <c r="H1995" s="240">
        <v>0</v>
      </c>
      <c r="I1995" s="240">
        <v>0</v>
      </c>
      <c r="J1995" s="240">
        <v>0</v>
      </c>
      <c r="K1995" s="240">
        <v>0</v>
      </c>
      <c r="L1995" s="240">
        <v>5.3999999999999999E-2</v>
      </c>
      <c r="M1995" s="240">
        <v>4.0000000000000001E-3</v>
      </c>
      <c r="N1995" s="240">
        <v>0</v>
      </c>
      <c r="O1995" s="240">
        <v>0.13500000000000001</v>
      </c>
      <c r="P1995" s="240">
        <v>0</v>
      </c>
      <c r="Q1995" s="240">
        <v>0</v>
      </c>
      <c r="R1995" s="240">
        <v>0.85199999999999998</v>
      </c>
      <c r="S1995" s="240">
        <v>1.673</v>
      </c>
      <c r="T1995" s="240">
        <v>1.9490000000000001</v>
      </c>
      <c r="U1995" s="240">
        <v>0.60799999999999998</v>
      </c>
      <c r="V1995" s="240">
        <v>5.17</v>
      </c>
      <c r="W1995" s="240">
        <v>0</v>
      </c>
      <c r="X1995" s="240">
        <v>0</v>
      </c>
      <c r="Y1995" s="240">
        <v>0</v>
      </c>
      <c r="Z1995" s="240">
        <v>0</v>
      </c>
      <c r="AA1995" s="248">
        <v>0</v>
      </c>
      <c r="AB1995" s="93"/>
    </row>
    <row r="1996" spans="1:28" ht="19.5" customHeight="1" x14ac:dyDescent="0.15">
      <c r="A1996" s="194"/>
      <c r="B1996" s="198" t="s">
        <v>158</v>
      </c>
      <c r="C1996" s="198" t="s">
        <v>159</v>
      </c>
      <c r="D1996" s="189" t="s">
        <v>160</v>
      </c>
      <c r="E1996" s="189" t="s">
        <v>184</v>
      </c>
      <c r="F1996" s="240">
        <v>22.83</v>
      </c>
      <c r="G1996" s="240">
        <v>0</v>
      </c>
      <c r="H1996" s="240">
        <v>0</v>
      </c>
      <c r="I1996" s="240">
        <v>0</v>
      </c>
      <c r="J1996" s="240">
        <v>0</v>
      </c>
      <c r="K1996" s="240">
        <v>0</v>
      </c>
      <c r="L1996" s="240">
        <v>0</v>
      </c>
      <c r="M1996" s="240">
        <v>0.65</v>
      </c>
      <c r="N1996" s="240">
        <v>1</v>
      </c>
      <c r="O1996" s="240">
        <v>0.56000000000000005</v>
      </c>
      <c r="P1996" s="240">
        <v>0.39</v>
      </c>
      <c r="Q1996" s="240">
        <v>0</v>
      </c>
      <c r="R1996" s="240">
        <v>12.24</v>
      </c>
      <c r="S1996" s="240">
        <v>4.96</v>
      </c>
      <c r="T1996" s="240">
        <v>2.5099999999999998</v>
      </c>
      <c r="U1996" s="240">
        <v>0.17</v>
      </c>
      <c r="V1996" s="240">
        <v>0</v>
      </c>
      <c r="W1996" s="240">
        <v>0</v>
      </c>
      <c r="X1996" s="240">
        <v>0.35</v>
      </c>
      <c r="Y1996" s="240">
        <v>0</v>
      </c>
      <c r="Z1996" s="240">
        <v>0</v>
      </c>
      <c r="AA1996" s="248">
        <v>0</v>
      </c>
      <c r="AB1996" s="93"/>
    </row>
    <row r="1997" spans="1:28" ht="19.5" customHeight="1" x14ac:dyDescent="0.15">
      <c r="A1997" s="194"/>
      <c r="B1997" s="198"/>
      <c r="C1997" s="198"/>
      <c r="D1997" s="198"/>
      <c r="E1997" s="189" t="s">
        <v>150</v>
      </c>
      <c r="F1997" s="240">
        <v>5.1210000000000004</v>
      </c>
      <c r="G1997" s="240">
        <v>0</v>
      </c>
      <c r="H1997" s="240">
        <v>0</v>
      </c>
      <c r="I1997" s="240">
        <v>0</v>
      </c>
      <c r="J1997" s="240">
        <v>0</v>
      </c>
      <c r="K1997" s="240">
        <v>0</v>
      </c>
      <c r="L1997" s="240">
        <v>0</v>
      </c>
      <c r="M1997" s="240">
        <v>9.0999999999999998E-2</v>
      </c>
      <c r="N1997" s="240">
        <v>0.16</v>
      </c>
      <c r="O1997" s="240">
        <v>0.1</v>
      </c>
      <c r="P1997" s="240">
        <v>7.8E-2</v>
      </c>
      <c r="Q1997" s="240">
        <v>0</v>
      </c>
      <c r="R1997" s="240">
        <v>2.8149999999999999</v>
      </c>
      <c r="S1997" s="240">
        <v>1.179</v>
      </c>
      <c r="T1997" s="240">
        <v>0.58899999999999997</v>
      </c>
      <c r="U1997" s="240">
        <v>4.4999999999999998E-2</v>
      </c>
      <c r="V1997" s="240">
        <v>0</v>
      </c>
      <c r="W1997" s="240">
        <v>0</v>
      </c>
      <c r="X1997" s="240">
        <v>6.4000000000000001E-2</v>
      </c>
      <c r="Y1997" s="240">
        <v>0</v>
      </c>
      <c r="Z1997" s="240">
        <v>0</v>
      </c>
      <c r="AA1997" s="248">
        <v>0</v>
      </c>
      <c r="AB1997" s="93"/>
    </row>
    <row r="1998" spans="1:28" ht="19.5" customHeight="1" x14ac:dyDescent="0.15">
      <c r="A1998" s="194"/>
      <c r="B1998" s="198"/>
      <c r="C1998" s="198"/>
      <c r="D1998" s="189" t="s">
        <v>161</v>
      </c>
      <c r="E1998" s="189" t="s">
        <v>184</v>
      </c>
      <c r="F1998" s="240">
        <v>81.14</v>
      </c>
      <c r="G1998" s="240">
        <v>8.07</v>
      </c>
      <c r="H1998" s="240">
        <v>15.64</v>
      </c>
      <c r="I1998" s="240">
        <v>29.14</v>
      </c>
      <c r="J1998" s="240">
        <v>12.54</v>
      </c>
      <c r="K1998" s="240">
        <v>0.77</v>
      </c>
      <c r="L1998" s="240">
        <v>4.99</v>
      </c>
      <c r="M1998" s="240">
        <v>0.37</v>
      </c>
      <c r="N1998" s="240">
        <v>0.64</v>
      </c>
      <c r="O1998" s="240">
        <v>0</v>
      </c>
      <c r="P1998" s="240">
        <v>7.45</v>
      </c>
      <c r="Q1998" s="240">
        <v>0</v>
      </c>
      <c r="R1998" s="240">
        <v>0</v>
      </c>
      <c r="S1998" s="240">
        <v>0</v>
      </c>
      <c r="T1998" s="240">
        <v>0</v>
      </c>
      <c r="U1998" s="240">
        <v>0</v>
      </c>
      <c r="V1998" s="240">
        <v>0</v>
      </c>
      <c r="W1998" s="240">
        <v>0</v>
      </c>
      <c r="X1998" s="240">
        <v>0</v>
      </c>
      <c r="Y1998" s="240">
        <v>0</v>
      </c>
      <c r="Z1998" s="240">
        <v>0</v>
      </c>
      <c r="AA1998" s="248">
        <v>1.53</v>
      </c>
      <c r="AB1998" s="93"/>
    </row>
    <row r="1999" spans="1:28" ht="19.5" customHeight="1" x14ac:dyDescent="0.15">
      <c r="A1999" s="194"/>
      <c r="B1999" s="198"/>
      <c r="C1999" s="198"/>
      <c r="D1999" s="198"/>
      <c r="E1999" s="189" t="s">
        <v>150</v>
      </c>
      <c r="F1999" s="240">
        <v>1.71</v>
      </c>
      <c r="G1999" s="240">
        <v>0</v>
      </c>
      <c r="H1999" s="240">
        <v>0</v>
      </c>
      <c r="I1999" s="240">
        <v>0</v>
      </c>
      <c r="J1999" s="240">
        <v>0.155</v>
      </c>
      <c r="K1999" s="240">
        <v>0.02</v>
      </c>
      <c r="L1999" s="240">
        <v>0.19500000000000001</v>
      </c>
      <c r="M1999" s="240">
        <v>2.1999999999999999E-2</v>
      </c>
      <c r="N1999" s="240">
        <v>3.4000000000000002E-2</v>
      </c>
      <c r="O1999" s="240">
        <v>0</v>
      </c>
      <c r="P1999" s="240">
        <v>0.98399999999999999</v>
      </c>
      <c r="Q1999" s="240">
        <v>0</v>
      </c>
      <c r="R1999" s="240">
        <v>0</v>
      </c>
      <c r="S1999" s="240">
        <v>0</v>
      </c>
      <c r="T1999" s="240">
        <v>0</v>
      </c>
      <c r="U1999" s="240">
        <v>0</v>
      </c>
      <c r="V1999" s="240">
        <v>0</v>
      </c>
      <c r="W1999" s="240">
        <v>0</v>
      </c>
      <c r="X1999" s="240">
        <v>0</v>
      </c>
      <c r="Y1999" s="240">
        <v>0</v>
      </c>
      <c r="Z1999" s="240">
        <v>0</v>
      </c>
      <c r="AA1999" s="248">
        <v>0.3</v>
      </c>
      <c r="AB1999" s="93"/>
    </row>
    <row r="2000" spans="1:28" ht="19.5" customHeight="1" x14ac:dyDescent="0.15">
      <c r="A2000" s="194"/>
      <c r="B2000" s="198"/>
      <c r="C2000" s="198" t="s">
        <v>162</v>
      </c>
      <c r="D2000" s="189" t="s">
        <v>163</v>
      </c>
      <c r="E2000" s="189" t="s">
        <v>184</v>
      </c>
      <c r="F2000" s="240">
        <v>6.48</v>
      </c>
      <c r="G2000" s="240">
        <v>3.49</v>
      </c>
      <c r="H2000" s="240">
        <v>0</v>
      </c>
      <c r="I2000" s="240">
        <v>0</v>
      </c>
      <c r="J2000" s="240">
        <v>0</v>
      </c>
      <c r="K2000" s="240">
        <v>0</v>
      </c>
      <c r="L2000" s="240">
        <v>0</v>
      </c>
      <c r="M2000" s="240">
        <v>0</v>
      </c>
      <c r="N2000" s="240">
        <v>0</v>
      </c>
      <c r="O2000" s="240">
        <v>0.38</v>
      </c>
      <c r="P2000" s="240">
        <v>0</v>
      </c>
      <c r="Q2000" s="240">
        <v>0</v>
      </c>
      <c r="R2000" s="240">
        <v>0</v>
      </c>
      <c r="S2000" s="240">
        <v>1.23</v>
      </c>
      <c r="T2000" s="240">
        <v>1.38</v>
      </c>
      <c r="U2000" s="240">
        <v>0</v>
      </c>
      <c r="V2000" s="240">
        <v>0</v>
      </c>
      <c r="W2000" s="240">
        <v>0</v>
      </c>
      <c r="X2000" s="240">
        <v>0</v>
      </c>
      <c r="Y2000" s="240">
        <v>0</v>
      </c>
      <c r="Z2000" s="240">
        <v>0</v>
      </c>
      <c r="AA2000" s="248">
        <v>0</v>
      </c>
      <c r="AB2000" s="93"/>
    </row>
    <row r="2001" spans="1:28" ht="19.5" customHeight="1" x14ac:dyDescent="0.15">
      <c r="A2001" s="194"/>
      <c r="B2001" s="198" t="s">
        <v>20</v>
      </c>
      <c r="C2001" s="198"/>
      <c r="D2001" s="198"/>
      <c r="E2001" s="189" t="s">
        <v>150</v>
      </c>
      <c r="F2001" s="240">
        <v>0.83199999999999996</v>
      </c>
      <c r="G2001" s="240">
        <v>0</v>
      </c>
      <c r="H2001" s="240">
        <v>0</v>
      </c>
      <c r="I2001" s="240">
        <v>0</v>
      </c>
      <c r="J2001" s="240">
        <v>0</v>
      </c>
      <c r="K2001" s="240">
        <v>0</v>
      </c>
      <c r="L2001" s="240">
        <v>0</v>
      </c>
      <c r="M2001" s="240">
        <v>0</v>
      </c>
      <c r="N2001" s="240">
        <v>0</v>
      </c>
      <c r="O2001" s="240">
        <v>8.6999999999999994E-2</v>
      </c>
      <c r="P2001" s="240">
        <v>0</v>
      </c>
      <c r="Q2001" s="240">
        <v>0</v>
      </c>
      <c r="R2001" s="240">
        <v>0</v>
      </c>
      <c r="S2001" s="240">
        <v>0.34399999999999997</v>
      </c>
      <c r="T2001" s="240">
        <v>0.40100000000000002</v>
      </c>
      <c r="U2001" s="240">
        <v>0</v>
      </c>
      <c r="V2001" s="240">
        <v>0</v>
      </c>
      <c r="W2001" s="240">
        <v>0</v>
      </c>
      <c r="X2001" s="240">
        <v>0</v>
      </c>
      <c r="Y2001" s="240">
        <v>0</v>
      </c>
      <c r="Z2001" s="240">
        <v>0</v>
      </c>
      <c r="AA2001" s="248">
        <v>0</v>
      </c>
      <c r="AB2001" s="93"/>
    </row>
    <row r="2002" spans="1:28" ht="19.5" customHeight="1" x14ac:dyDescent="0.15">
      <c r="A2002" s="194"/>
      <c r="B2002" s="198"/>
      <c r="C2002" s="198"/>
      <c r="D2002" s="189" t="s">
        <v>164</v>
      </c>
      <c r="E2002" s="189" t="s">
        <v>184</v>
      </c>
      <c r="F2002" s="240">
        <v>0</v>
      </c>
      <c r="G2002" s="240">
        <v>0</v>
      </c>
      <c r="H2002" s="240">
        <v>0</v>
      </c>
      <c r="I2002" s="240">
        <v>0</v>
      </c>
      <c r="J2002" s="240">
        <v>0</v>
      </c>
      <c r="K2002" s="240">
        <v>0</v>
      </c>
      <c r="L2002" s="240">
        <v>0</v>
      </c>
      <c r="M2002" s="240">
        <v>0</v>
      </c>
      <c r="N2002" s="240">
        <v>0</v>
      </c>
      <c r="O2002" s="240">
        <v>0</v>
      </c>
      <c r="P2002" s="240">
        <v>0</v>
      </c>
      <c r="Q2002" s="240">
        <v>0</v>
      </c>
      <c r="R2002" s="240">
        <v>0</v>
      </c>
      <c r="S2002" s="240">
        <v>0</v>
      </c>
      <c r="T2002" s="240">
        <v>0</v>
      </c>
      <c r="U2002" s="240">
        <v>0</v>
      </c>
      <c r="V2002" s="240">
        <v>0</v>
      </c>
      <c r="W2002" s="240">
        <v>0</v>
      </c>
      <c r="X2002" s="240">
        <v>0</v>
      </c>
      <c r="Y2002" s="240">
        <v>0</v>
      </c>
      <c r="Z2002" s="240">
        <v>0</v>
      </c>
      <c r="AA2002" s="248">
        <v>0</v>
      </c>
      <c r="AB2002" s="93"/>
    </row>
    <row r="2003" spans="1:28" ht="19.5" customHeight="1" x14ac:dyDescent="0.15">
      <c r="A2003" s="194" t="s">
        <v>227</v>
      </c>
      <c r="B2003" s="198"/>
      <c r="C2003" s="198"/>
      <c r="D2003" s="198"/>
      <c r="E2003" s="189" t="s">
        <v>150</v>
      </c>
      <c r="F2003" s="240">
        <v>0</v>
      </c>
      <c r="G2003" s="240">
        <v>0</v>
      </c>
      <c r="H2003" s="240">
        <v>0</v>
      </c>
      <c r="I2003" s="240">
        <v>0</v>
      </c>
      <c r="J2003" s="240">
        <v>0</v>
      </c>
      <c r="K2003" s="240">
        <v>0</v>
      </c>
      <c r="L2003" s="240">
        <v>0</v>
      </c>
      <c r="M2003" s="240">
        <v>0</v>
      </c>
      <c r="N2003" s="240">
        <v>0</v>
      </c>
      <c r="O2003" s="240">
        <v>0</v>
      </c>
      <c r="P2003" s="240">
        <v>0</v>
      </c>
      <c r="Q2003" s="240">
        <v>0</v>
      </c>
      <c r="R2003" s="240">
        <v>0</v>
      </c>
      <c r="S2003" s="240">
        <v>0</v>
      </c>
      <c r="T2003" s="240">
        <v>0</v>
      </c>
      <c r="U2003" s="240">
        <v>0</v>
      </c>
      <c r="V2003" s="240">
        <v>0</v>
      </c>
      <c r="W2003" s="240">
        <v>0</v>
      </c>
      <c r="X2003" s="240">
        <v>0</v>
      </c>
      <c r="Y2003" s="240">
        <v>0</v>
      </c>
      <c r="Z2003" s="240">
        <v>0</v>
      </c>
      <c r="AA2003" s="248">
        <v>0</v>
      </c>
      <c r="AB2003" s="93"/>
    </row>
    <row r="2004" spans="1:28" ht="19.5" customHeight="1" x14ac:dyDescent="0.15">
      <c r="A2004" s="194"/>
      <c r="B2004" s="197"/>
      <c r="C2004" s="193" t="s">
        <v>165</v>
      </c>
      <c r="D2004" s="188"/>
      <c r="E2004" s="189" t="s">
        <v>184</v>
      </c>
      <c r="F2004" s="240">
        <v>36.99</v>
      </c>
      <c r="G2004" s="240">
        <v>0</v>
      </c>
      <c r="H2004" s="240">
        <v>0</v>
      </c>
      <c r="I2004" s="240">
        <v>0</v>
      </c>
      <c r="J2004" s="240">
        <v>0</v>
      </c>
      <c r="K2004" s="240">
        <v>0</v>
      </c>
      <c r="L2004" s="240">
        <v>0</v>
      </c>
      <c r="M2004" s="240">
        <v>0</v>
      </c>
      <c r="N2004" s="240">
        <v>0</v>
      </c>
      <c r="O2004" s="240">
        <v>0</v>
      </c>
      <c r="P2004" s="240">
        <v>0</v>
      </c>
      <c r="Q2004" s="240">
        <v>0.76</v>
      </c>
      <c r="R2004" s="240">
        <v>1.2</v>
      </c>
      <c r="S2004" s="240">
        <v>0.9</v>
      </c>
      <c r="T2004" s="240">
        <v>0.91</v>
      </c>
      <c r="U2004" s="240">
        <v>12.67</v>
      </c>
      <c r="V2004" s="240">
        <v>5.19</v>
      </c>
      <c r="W2004" s="240">
        <v>5.4</v>
      </c>
      <c r="X2004" s="240">
        <v>1.0900000000000001</v>
      </c>
      <c r="Y2004" s="240">
        <v>8.6300000000000008</v>
      </c>
      <c r="Z2004" s="240">
        <v>0.24</v>
      </c>
      <c r="AA2004" s="248">
        <v>0</v>
      </c>
      <c r="AB2004" s="93"/>
    </row>
    <row r="2005" spans="1:28" ht="19.5" customHeight="1" x14ac:dyDescent="0.15">
      <c r="A2005" s="194"/>
      <c r="B2005" s="197"/>
      <c r="C2005" s="197"/>
      <c r="D2005" s="191"/>
      <c r="E2005" s="189" t="s">
        <v>150</v>
      </c>
      <c r="F2005" s="240">
        <v>3.7480000000000002</v>
      </c>
      <c r="G2005" s="240">
        <v>0</v>
      </c>
      <c r="H2005" s="240">
        <v>0</v>
      </c>
      <c r="I2005" s="240">
        <v>0</v>
      </c>
      <c r="J2005" s="240">
        <v>0</v>
      </c>
      <c r="K2005" s="240">
        <v>0</v>
      </c>
      <c r="L2005" s="240">
        <v>0</v>
      </c>
      <c r="M2005" s="240">
        <v>0</v>
      </c>
      <c r="N2005" s="240">
        <v>0</v>
      </c>
      <c r="O2005" s="240">
        <v>0</v>
      </c>
      <c r="P2005" s="240">
        <v>0</v>
      </c>
      <c r="Q2005" s="240">
        <v>7.2999999999999995E-2</v>
      </c>
      <c r="R2005" s="240">
        <v>0.121</v>
      </c>
      <c r="S2005" s="240">
        <v>0.09</v>
      </c>
      <c r="T2005" s="240">
        <v>9.1999999999999998E-2</v>
      </c>
      <c r="U2005" s="240">
        <v>1.29</v>
      </c>
      <c r="V2005" s="240">
        <v>0.52700000000000002</v>
      </c>
      <c r="W2005" s="240">
        <v>0.54700000000000004</v>
      </c>
      <c r="X2005" s="240">
        <v>0.109</v>
      </c>
      <c r="Y2005" s="240">
        <v>0.874000000000001</v>
      </c>
      <c r="Z2005" s="240">
        <v>2.5000000000000001E-2</v>
      </c>
      <c r="AA2005" s="248">
        <v>0</v>
      </c>
      <c r="AB2005" s="93"/>
    </row>
    <row r="2006" spans="1:28" ht="19.5" customHeight="1" x14ac:dyDescent="0.15">
      <c r="A2006" s="194"/>
      <c r="B2006" s="196"/>
      <c r="C2006" s="193" t="s">
        <v>152</v>
      </c>
      <c r="D2006" s="188"/>
      <c r="E2006" s="189" t="s">
        <v>184</v>
      </c>
      <c r="F2006" s="240">
        <v>781.25</v>
      </c>
      <c r="G2006" s="240">
        <v>0</v>
      </c>
      <c r="H2006" s="240">
        <v>0</v>
      </c>
      <c r="I2006" s="240">
        <v>0.2</v>
      </c>
      <c r="J2006" s="240">
        <v>8.01</v>
      </c>
      <c r="K2006" s="240">
        <v>1.89</v>
      </c>
      <c r="L2006" s="240">
        <v>8.1</v>
      </c>
      <c r="M2006" s="240">
        <v>10.89</v>
      </c>
      <c r="N2006" s="240">
        <v>5.19</v>
      </c>
      <c r="O2006" s="240">
        <v>14.36</v>
      </c>
      <c r="P2006" s="240">
        <v>5.61</v>
      </c>
      <c r="Q2006" s="240">
        <v>55.48</v>
      </c>
      <c r="R2006" s="240">
        <v>82.54</v>
      </c>
      <c r="S2006" s="240">
        <v>91.58</v>
      </c>
      <c r="T2006" s="240">
        <v>148.49</v>
      </c>
      <c r="U2006" s="240">
        <v>114.52</v>
      </c>
      <c r="V2006" s="240">
        <v>79.12</v>
      </c>
      <c r="W2006" s="240">
        <v>67.459999999999994</v>
      </c>
      <c r="X2006" s="240">
        <v>20.04</v>
      </c>
      <c r="Y2006" s="240">
        <v>35.799999999999997</v>
      </c>
      <c r="Z2006" s="240">
        <v>9.77</v>
      </c>
      <c r="AA2006" s="248">
        <v>22.2</v>
      </c>
      <c r="AB2006" s="93"/>
    </row>
    <row r="2007" spans="1:28" ht="19.5" customHeight="1" x14ac:dyDescent="0.15">
      <c r="A2007" s="194"/>
      <c r="B2007" s="197"/>
      <c r="C2007" s="197"/>
      <c r="D2007" s="191"/>
      <c r="E2007" s="189" t="s">
        <v>150</v>
      </c>
      <c r="F2007" s="240">
        <v>118.64</v>
      </c>
      <c r="G2007" s="240">
        <v>0</v>
      </c>
      <c r="H2007" s="240">
        <v>0</v>
      </c>
      <c r="I2007" s="240">
        <v>5.0000000000000001E-3</v>
      </c>
      <c r="J2007" s="240">
        <v>0.40799999999999997</v>
      </c>
      <c r="K2007" s="240">
        <v>0.13200000000000001</v>
      </c>
      <c r="L2007" s="240">
        <v>0.58099999999999996</v>
      </c>
      <c r="M2007" s="240">
        <v>1.105</v>
      </c>
      <c r="N2007" s="240">
        <v>0.56899999999999995</v>
      </c>
      <c r="O2007" s="240">
        <v>1.7350000000000001</v>
      </c>
      <c r="P2007" s="240">
        <v>0.754</v>
      </c>
      <c r="Q2007" s="240">
        <v>8.0009999999999994</v>
      </c>
      <c r="R2007" s="240">
        <v>12.007</v>
      </c>
      <c r="S2007" s="240">
        <v>15.077</v>
      </c>
      <c r="T2007" s="240">
        <v>23.39</v>
      </c>
      <c r="U2007" s="240">
        <v>17.082999999999998</v>
      </c>
      <c r="V2007" s="240">
        <v>11.994</v>
      </c>
      <c r="W2007" s="240">
        <v>9.9009999999999998</v>
      </c>
      <c r="X2007" s="240">
        <v>3.073</v>
      </c>
      <c r="Y2007" s="240">
        <v>5.2069999999999999</v>
      </c>
      <c r="Z2007" s="240">
        <v>1.5329999999999999</v>
      </c>
      <c r="AA2007" s="248">
        <v>6.085</v>
      </c>
      <c r="AB2007" s="93"/>
    </row>
    <row r="2008" spans="1:28" ht="19.5" customHeight="1" x14ac:dyDescent="0.15">
      <c r="A2008" s="194"/>
      <c r="B2008" s="198" t="s">
        <v>94</v>
      </c>
      <c r="C2008" s="189"/>
      <c r="D2008" s="189" t="s">
        <v>153</v>
      </c>
      <c r="E2008" s="189" t="s">
        <v>184</v>
      </c>
      <c r="F2008" s="240">
        <v>73.59</v>
      </c>
      <c r="G2008" s="240">
        <v>0</v>
      </c>
      <c r="H2008" s="240">
        <v>0</v>
      </c>
      <c r="I2008" s="240">
        <v>0</v>
      </c>
      <c r="J2008" s="240">
        <v>0</v>
      </c>
      <c r="K2008" s="240">
        <v>0</v>
      </c>
      <c r="L2008" s="240">
        <v>2.39</v>
      </c>
      <c r="M2008" s="240">
        <v>0.39</v>
      </c>
      <c r="N2008" s="240">
        <v>0</v>
      </c>
      <c r="O2008" s="240">
        <v>0.15</v>
      </c>
      <c r="P2008" s="240">
        <v>0.34</v>
      </c>
      <c r="Q2008" s="240">
        <v>3.35</v>
      </c>
      <c r="R2008" s="240">
        <v>0.48</v>
      </c>
      <c r="S2008" s="240">
        <v>19.75</v>
      </c>
      <c r="T2008" s="240">
        <v>16.88</v>
      </c>
      <c r="U2008" s="240">
        <v>3.28</v>
      </c>
      <c r="V2008" s="240">
        <v>3.44</v>
      </c>
      <c r="W2008" s="240">
        <v>0.32</v>
      </c>
      <c r="X2008" s="240">
        <v>1.17</v>
      </c>
      <c r="Y2008" s="240">
        <v>0.62</v>
      </c>
      <c r="Z2008" s="240">
        <v>0.69</v>
      </c>
      <c r="AA2008" s="252">
        <v>20.34</v>
      </c>
      <c r="AB2008" s="93"/>
    </row>
    <row r="2009" spans="1:28" ht="19.5" customHeight="1" x14ac:dyDescent="0.15">
      <c r="A2009" s="194"/>
      <c r="B2009" s="198"/>
      <c r="C2009" s="198" t="s">
        <v>10</v>
      </c>
      <c r="D2009" s="198"/>
      <c r="E2009" s="189" t="s">
        <v>150</v>
      </c>
      <c r="F2009" s="240">
        <v>18.263999999999999</v>
      </c>
      <c r="G2009" s="240">
        <v>0</v>
      </c>
      <c r="H2009" s="240">
        <v>0</v>
      </c>
      <c r="I2009" s="240">
        <v>0</v>
      </c>
      <c r="J2009" s="240">
        <v>0</v>
      </c>
      <c r="K2009" s="240">
        <v>0</v>
      </c>
      <c r="L2009" s="240">
        <v>6.6000000000000003E-2</v>
      </c>
      <c r="M2009" s="240">
        <v>5.5E-2</v>
      </c>
      <c r="N2009" s="240">
        <v>0</v>
      </c>
      <c r="O2009" s="240">
        <v>2.7E-2</v>
      </c>
      <c r="P2009" s="240">
        <v>6.8000000000000005E-2</v>
      </c>
      <c r="Q2009" s="240">
        <v>0.70399999999999996</v>
      </c>
      <c r="R2009" s="240">
        <v>0.11</v>
      </c>
      <c r="S2009" s="240">
        <v>4.742</v>
      </c>
      <c r="T2009" s="240">
        <v>4.1900000000000004</v>
      </c>
      <c r="U2009" s="240">
        <v>0.83799999999999997</v>
      </c>
      <c r="V2009" s="240">
        <v>0.88900000000000001</v>
      </c>
      <c r="W2009" s="240">
        <v>8.3000000000000004E-2</v>
      </c>
      <c r="X2009" s="240">
        <v>0.30399999999999999</v>
      </c>
      <c r="Y2009" s="240">
        <v>0.17899999999999999</v>
      </c>
      <c r="Z2009" s="240">
        <v>0.19700000000000001</v>
      </c>
      <c r="AA2009" s="248">
        <v>5.8120000000000003</v>
      </c>
      <c r="AB2009" s="93"/>
    </row>
    <row r="2010" spans="1:28" ht="19.5" customHeight="1" x14ac:dyDescent="0.15">
      <c r="A2010" s="194"/>
      <c r="B2010" s="198"/>
      <c r="C2010" s="198"/>
      <c r="D2010" s="189" t="s">
        <v>157</v>
      </c>
      <c r="E2010" s="189" t="s">
        <v>184</v>
      </c>
      <c r="F2010" s="240">
        <v>4.49</v>
      </c>
      <c r="G2010" s="240">
        <v>0</v>
      </c>
      <c r="H2010" s="240">
        <v>0</v>
      </c>
      <c r="I2010" s="240">
        <v>0</v>
      </c>
      <c r="J2010" s="240">
        <v>0</v>
      </c>
      <c r="K2010" s="240">
        <v>0</v>
      </c>
      <c r="L2010" s="240">
        <v>0</v>
      </c>
      <c r="M2010" s="240">
        <v>0</v>
      </c>
      <c r="N2010" s="240">
        <v>0</v>
      </c>
      <c r="O2010" s="240">
        <v>0.15</v>
      </c>
      <c r="P2010" s="240">
        <v>0.34</v>
      </c>
      <c r="Q2010" s="240">
        <v>0.51</v>
      </c>
      <c r="R2010" s="240">
        <v>0</v>
      </c>
      <c r="S2010" s="240">
        <v>1.0900000000000001</v>
      </c>
      <c r="T2010" s="240">
        <v>0.64</v>
      </c>
      <c r="U2010" s="240">
        <v>0.41</v>
      </c>
      <c r="V2010" s="240">
        <v>0.64</v>
      </c>
      <c r="W2010" s="240">
        <v>0</v>
      </c>
      <c r="X2010" s="240">
        <v>0.71</v>
      </c>
      <c r="Y2010" s="240">
        <v>0</v>
      </c>
      <c r="Z2010" s="240">
        <v>0</v>
      </c>
      <c r="AA2010" s="248">
        <v>0</v>
      </c>
      <c r="AB2010" s="93"/>
    </row>
    <row r="2011" spans="1:28" ht="19.5" customHeight="1" x14ac:dyDescent="0.15">
      <c r="A2011" s="194"/>
      <c r="B2011" s="198"/>
      <c r="C2011" s="198"/>
      <c r="D2011" s="198"/>
      <c r="E2011" s="189" t="s">
        <v>150</v>
      </c>
      <c r="F2011" s="240">
        <v>1.0389999999999999</v>
      </c>
      <c r="G2011" s="240">
        <v>0</v>
      </c>
      <c r="H2011" s="240">
        <v>0</v>
      </c>
      <c r="I2011" s="240">
        <v>0</v>
      </c>
      <c r="J2011" s="240">
        <v>0</v>
      </c>
      <c r="K2011" s="240">
        <v>0</v>
      </c>
      <c r="L2011" s="240">
        <v>0</v>
      </c>
      <c r="M2011" s="240">
        <v>0</v>
      </c>
      <c r="N2011" s="240">
        <v>0</v>
      </c>
      <c r="O2011" s="240">
        <v>2.7E-2</v>
      </c>
      <c r="P2011" s="240">
        <v>6.8000000000000005E-2</v>
      </c>
      <c r="Q2011" s="240">
        <v>7.9000000000000001E-2</v>
      </c>
      <c r="R2011" s="240">
        <v>0</v>
      </c>
      <c r="S2011" s="240">
        <v>0.26200000000000001</v>
      </c>
      <c r="T2011" s="240">
        <v>0.161</v>
      </c>
      <c r="U2011" s="240">
        <v>9.0999999999999998E-2</v>
      </c>
      <c r="V2011" s="240">
        <v>0.16600000000000001</v>
      </c>
      <c r="W2011" s="240">
        <v>0</v>
      </c>
      <c r="X2011" s="240">
        <v>0.185</v>
      </c>
      <c r="Y2011" s="240">
        <v>0</v>
      </c>
      <c r="Z2011" s="240">
        <v>0</v>
      </c>
      <c r="AA2011" s="248">
        <v>0</v>
      </c>
      <c r="AB2011" s="93"/>
    </row>
    <row r="2012" spans="1:28" ht="19.5" customHeight="1" x14ac:dyDescent="0.15">
      <c r="A2012" s="194"/>
      <c r="B2012" s="198" t="s">
        <v>65</v>
      </c>
      <c r="C2012" s="198" t="s">
        <v>159</v>
      </c>
      <c r="D2012" s="189" t="s">
        <v>160</v>
      </c>
      <c r="E2012" s="189" t="s">
        <v>184</v>
      </c>
      <c r="F2012" s="240">
        <v>45.17</v>
      </c>
      <c r="G2012" s="240">
        <v>0</v>
      </c>
      <c r="H2012" s="240">
        <v>0</v>
      </c>
      <c r="I2012" s="240">
        <v>0</v>
      </c>
      <c r="J2012" s="240">
        <v>0</v>
      </c>
      <c r="K2012" s="240">
        <v>0</v>
      </c>
      <c r="L2012" s="240">
        <v>0</v>
      </c>
      <c r="M2012" s="240">
        <v>0.39</v>
      </c>
      <c r="N2012" s="240">
        <v>0</v>
      </c>
      <c r="O2012" s="240">
        <v>0</v>
      </c>
      <c r="P2012" s="240">
        <v>0</v>
      </c>
      <c r="Q2012" s="240">
        <v>2.84</v>
      </c>
      <c r="R2012" s="240">
        <v>0.48</v>
      </c>
      <c r="S2012" s="240">
        <v>18.66</v>
      </c>
      <c r="T2012" s="240">
        <v>16.239999999999998</v>
      </c>
      <c r="U2012" s="240">
        <v>2.87</v>
      </c>
      <c r="V2012" s="240">
        <v>2.8</v>
      </c>
      <c r="W2012" s="240">
        <v>0.32</v>
      </c>
      <c r="X2012" s="240">
        <v>0.46</v>
      </c>
      <c r="Y2012" s="240">
        <v>0</v>
      </c>
      <c r="Z2012" s="240">
        <v>0.11</v>
      </c>
      <c r="AA2012" s="248">
        <v>0</v>
      </c>
      <c r="AB2012" s="93"/>
    </row>
    <row r="2013" spans="1:28" ht="19.5" customHeight="1" x14ac:dyDescent="0.15">
      <c r="A2013" s="194"/>
      <c r="B2013" s="198"/>
      <c r="C2013" s="198"/>
      <c r="D2013" s="198"/>
      <c r="E2013" s="189" t="s">
        <v>150</v>
      </c>
      <c r="F2013" s="240">
        <v>11</v>
      </c>
      <c r="G2013" s="240">
        <v>0</v>
      </c>
      <c r="H2013" s="240">
        <v>0</v>
      </c>
      <c r="I2013" s="240">
        <v>0</v>
      </c>
      <c r="J2013" s="240">
        <v>0</v>
      </c>
      <c r="K2013" s="240">
        <v>0</v>
      </c>
      <c r="L2013" s="240">
        <v>0</v>
      </c>
      <c r="M2013" s="240">
        <v>5.5E-2</v>
      </c>
      <c r="N2013" s="240">
        <v>0</v>
      </c>
      <c r="O2013" s="240">
        <v>0</v>
      </c>
      <c r="P2013" s="240">
        <v>0</v>
      </c>
      <c r="Q2013" s="240">
        <v>0.625</v>
      </c>
      <c r="R2013" s="240">
        <v>0.11</v>
      </c>
      <c r="S2013" s="240">
        <v>4.4800000000000004</v>
      </c>
      <c r="T2013" s="240">
        <v>4.0289999999999999</v>
      </c>
      <c r="U2013" s="240">
        <v>0.747</v>
      </c>
      <c r="V2013" s="240">
        <v>0.72299999999999998</v>
      </c>
      <c r="W2013" s="240">
        <v>8.3000000000000004E-2</v>
      </c>
      <c r="X2013" s="240">
        <v>0.11899999999999999</v>
      </c>
      <c r="Y2013" s="240">
        <v>0</v>
      </c>
      <c r="Z2013" s="240">
        <v>2.9000000000000001E-2</v>
      </c>
      <c r="AA2013" s="248">
        <v>0</v>
      </c>
      <c r="AB2013" s="93"/>
    </row>
    <row r="2014" spans="1:28" ht="19.5" customHeight="1" x14ac:dyDescent="0.15">
      <c r="A2014" s="194" t="s">
        <v>85</v>
      </c>
      <c r="B2014" s="198"/>
      <c r="C2014" s="198"/>
      <c r="D2014" s="189" t="s">
        <v>166</v>
      </c>
      <c r="E2014" s="189" t="s">
        <v>184</v>
      </c>
      <c r="F2014" s="240">
        <v>23.93</v>
      </c>
      <c r="G2014" s="240">
        <v>0</v>
      </c>
      <c r="H2014" s="240">
        <v>0</v>
      </c>
      <c r="I2014" s="240">
        <v>0</v>
      </c>
      <c r="J2014" s="240">
        <v>0</v>
      </c>
      <c r="K2014" s="240">
        <v>0</v>
      </c>
      <c r="L2014" s="240">
        <v>2.39</v>
      </c>
      <c r="M2014" s="240">
        <v>0</v>
      </c>
      <c r="N2014" s="240">
        <v>0</v>
      </c>
      <c r="O2014" s="240">
        <v>0</v>
      </c>
      <c r="P2014" s="240">
        <v>0</v>
      </c>
      <c r="Q2014" s="240">
        <v>0</v>
      </c>
      <c r="R2014" s="240">
        <v>0</v>
      </c>
      <c r="S2014" s="240">
        <v>0</v>
      </c>
      <c r="T2014" s="240">
        <v>0</v>
      </c>
      <c r="U2014" s="240">
        <v>0</v>
      </c>
      <c r="V2014" s="240">
        <v>0</v>
      </c>
      <c r="W2014" s="240">
        <v>0</v>
      </c>
      <c r="X2014" s="240">
        <v>0</v>
      </c>
      <c r="Y2014" s="240">
        <v>0.62</v>
      </c>
      <c r="Z2014" s="240">
        <v>0.57999999999999996</v>
      </c>
      <c r="AA2014" s="248">
        <v>20.34</v>
      </c>
      <c r="AB2014" s="93"/>
    </row>
    <row r="2015" spans="1:28" ht="19.5" customHeight="1" x14ac:dyDescent="0.15">
      <c r="A2015" s="194"/>
      <c r="B2015" s="198"/>
      <c r="C2015" s="198" t="s">
        <v>162</v>
      </c>
      <c r="D2015" s="198"/>
      <c r="E2015" s="189" t="s">
        <v>150</v>
      </c>
      <c r="F2015" s="240">
        <v>6.2249999999999996</v>
      </c>
      <c r="G2015" s="240">
        <v>0</v>
      </c>
      <c r="H2015" s="240">
        <v>0</v>
      </c>
      <c r="I2015" s="240">
        <v>0</v>
      </c>
      <c r="J2015" s="240">
        <v>0</v>
      </c>
      <c r="K2015" s="240">
        <v>0</v>
      </c>
      <c r="L2015" s="240">
        <v>6.6000000000000003E-2</v>
      </c>
      <c r="M2015" s="240">
        <v>0</v>
      </c>
      <c r="N2015" s="240">
        <v>0</v>
      </c>
      <c r="O2015" s="240">
        <v>0</v>
      </c>
      <c r="P2015" s="240">
        <v>0</v>
      </c>
      <c r="Q2015" s="240">
        <v>0</v>
      </c>
      <c r="R2015" s="240">
        <v>0</v>
      </c>
      <c r="S2015" s="240">
        <v>0</v>
      </c>
      <c r="T2015" s="240">
        <v>0</v>
      </c>
      <c r="U2015" s="240">
        <v>0</v>
      </c>
      <c r="V2015" s="240">
        <v>0</v>
      </c>
      <c r="W2015" s="240">
        <v>0</v>
      </c>
      <c r="X2015" s="240">
        <v>0</v>
      </c>
      <c r="Y2015" s="240">
        <v>0.17899999999999999</v>
      </c>
      <c r="Z2015" s="240">
        <v>0.16800000000000001</v>
      </c>
      <c r="AA2015" s="248">
        <v>5.8120000000000003</v>
      </c>
      <c r="AB2015" s="93"/>
    </row>
    <row r="2016" spans="1:28" ht="19.5" customHeight="1" x14ac:dyDescent="0.15">
      <c r="A2016" s="194"/>
      <c r="B2016" s="198" t="s">
        <v>20</v>
      </c>
      <c r="C2016" s="198"/>
      <c r="D2016" s="189" t="s">
        <v>164</v>
      </c>
      <c r="E2016" s="189" t="s">
        <v>184</v>
      </c>
      <c r="F2016" s="240">
        <v>0</v>
      </c>
      <c r="G2016" s="240">
        <v>0</v>
      </c>
      <c r="H2016" s="240">
        <v>0</v>
      </c>
      <c r="I2016" s="240">
        <v>0</v>
      </c>
      <c r="J2016" s="240">
        <v>0</v>
      </c>
      <c r="K2016" s="240">
        <v>0</v>
      </c>
      <c r="L2016" s="240">
        <v>0</v>
      </c>
      <c r="M2016" s="240">
        <v>0</v>
      </c>
      <c r="N2016" s="240">
        <v>0</v>
      </c>
      <c r="O2016" s="240">
        <v>0</v>
      </c>
      <c r="P2016" s="240">
        <v>0</v>
      </c>
      <c r="Q2016" s="240">
        <v>0</v>
      </c>
      <c r="R2016" s="240">
        <v>0</v>
      </c>
      <c r="S2016" s="240">
        <v>0</v>
      </c>
      <c r="T2016" s="240">
        <v>0</v>
      </c>
      <c r="U2016" s="240">
        <v>0</v>
      </c>
      <c r="V2016" s="240">
        <v>0</v>
      </c>
      <c r="W2016" s="240">
        <v>0</v>
      </c>
      <c r="X2016" s="240">
        <v>0</v>
      </c>
      <c r="Y2016" s="240">
        <v>0</v>
      </c>
      <c r="Z2016" s="240">
        <v>0</v>
      </c>
      <c r="AA2016" s="248">
        <v>0</v>
      </c>
      <c r="AB2016" s="93"/>
    </row>
    <row r="2017" spans="1:28" ht="19.5" customHeight="1" x14ac:dyDescent="0.15">
      <c r="A2017" s="194"/>
      <c r="B2017" s="198"/>
      <c r="C2017" s="198"/>
      <c r="D2017" s="198"/>
      <c r="E2017" s="189" t="s">
        <v>150</v>
      </c>
      <c r="F2017" s="240">
        <v>0</v>
      </c>
      <c r="G2017" s="240">
        <v>0</v>
      </c>
      <c r="H2017" s="240">
        <v>0</v>
      </c>
      <c r="I2017" s="240">
        <v>0</v>
      </c>
      <c r="J2017" s="240">
        <v>0</v>
      </c>
      <c r="K2017" s="240">
        <v>0</v>
      </c>
      <c r="L2017" s="240">
        <v>0</v>
      </c>
      <c r="M2017" s="240">
        <v>0</v>
      </c>
      <c r="N2017" s="240">
        <v>0</v>
      </c>
      <c r="O2017" s="240">
        <v>0</v>
      </c>
      <c r="P2017" s="240">
        <v>0</v>
      </c>
      <c r="Q2017" s="240">
        <v>0</v>
      </c>
      <c r="R2017" s="240">
        <v>0</v>
      </c>
      <c r="S2017" s="240">
        <v>0</v>
      </c>
      <c r="T2017" s="240">
        <v>0</v>
      </c>
      <c r="U2017" s="240">
        <v>0</v>
      </c>
      <c r="V2017" s="240">
        <v>0</v>
      </c>
      <c r="W2017" s="240">
        <v>0</v>
      </c>
      <c r="X2017" s="240">
        <v>0</v>
      </c>
      <c r="Y2017" s="240">
        <v>0</v>
      </c>
      <c r="Z2017" s="240">
        <v>0</v>
      </c>
      <c r="AA2017" s="248">
        <v>0</v>
      </c>
      <c r="AB2017" s="93"/>
    </row>
    <row r="2018" spans="1:28" ht="19.5" customHeight="1" x14ac:dyDescent="0.15">
      <c r="A2018" s="194"/>
      <c r="B2018" s="197"/>
      <c r="C2018" s="193" t="s">
        <v>165</v>
      </c>
      <c r="D2018" s="188"/>
      <c r="E2018" s="189" t="s">
        <v>184</v>
      </c>
      <c r="F2018" s="240">
        <v>707.66</v>
      </c>
      <c r="G2018" s="240">
        <v>0</v>
      </c>
      <c r="H2018" s="240">
        <v>0</v>
      </c>
      <c r="I2018" s="240">
        <v>0.2</v>
      </c>
      <c r="J2018" s="240">
        <v>8.01</v>
      </c>
      <c r="K2018" s="240">
        <v>1.89</v>
      </c>
      <c r="L2018" s="240">
        <v>5.71</v>
      </c>
      <c r="M2018" s="240">
        <v>10.5</v>
      </c>
      <c r="N2018" s="240">
        <v>5.19</v>
      </c>
      <c r="O2018" s="240">
        <v>14.21</v>
      </c>
      <c r="P2018" s="240">
        <v>5.27</v>
      </c>
      <c r="Q2018" s="240">
        <v>52.13</v>
      </c>
      <c r="R2018" s="240">
        <v>82.06</v>
      </c>
      <c r="S2018" s="240">
        <v>71.83</v>
      </c>
      <c r="T2018" s="240">
        <v>131.61000000000001</v>
      </c>
      <c r="U2018" s="240">
        <v>111.24</v>
      </c>
      <c r="V2018" s="240">
        <v>75.680000000000007</v>
      </c>
      <c r="W2018" s="240">
        <v>67.14</v>
      </c>
      <c r="X2018" s="240">
        <v>18.87</v>
      </c>
      <c r="Y2018" s="240">
        <v>35.18</v>
      </c>
      <c r="Z2018" s="240">
        <v>9.08</v>
      </c>
      <c r="AA2018" s="248">
        <v>1.86</v>
      </c>
      <c r="AB2018" s="93"/>
    </row>
    <row r="2019" spans="1:28" ht="19.5" customHeight="1" thickBot="1" x14ac:dyDescent="0.2">
      <c r="A2019" s="199"/>
      <c r="B2019" s="200"/>
      <c r="C2019" s="200"/>
      <c r="D2019" s="201"/>
      <c r="E2019" s="202" t="s">
        <v>150</v>
      </c>
      <c r="F2019" s="240">
        <v>100.376</v>
      </c>
      <c r="G2019" s="251">
        <v>0</v>
      </c>
      <c r="H2019" s="250">
        <v>0</v>
      </c>
      <c r="I2019" s="250">
        <v>5.0000000000000001E-3</v>
      </c>
      <c r="J2019" s="250">
        <v>0.40799999999999997</v>
      </c>
      <c r="K2019" s="250">
        <v>0.13200000000000001</v>
      </c>
      <c r="L2019" s="250">
        <v>0.51500000000000001</v>
      </c>
      <c r="M2019" s="250">
        <v>1.05</v>
      </c>
      <c r="N2019" s="250">
        <v>0.56899999999999995</v>
      </c>
      <c r="O2019" s="250">
        <v>1.708</v>
      </c>
      <c r="P2019" s="250">
        <v>0.68600000000000005</v>
      </c>
      <c r="Q2019" s="250">
        <v>7.2969999999999997</v>
      </c>
      <c r="R2019" s="250">
        <v>11.897</v>
      </c>
      <c r="S2019" s="250">
        <v>10.335000000000001</v>
      </c>
      <c r="T2019" s="250">
        <v>19.2</v>
      </c>
      <c r="U2019" s="250">
        <v>16.245000000000001</v>
      </c>
      <c r="V2019" s="250">
        <v>11.105</v>
      </c>
      <c r="W2019" s="250">
        <v>9.8179999999999996</v>
      </c>
      <c r="X2019" s="250">
        <v>2.7690000000000001</v>
      </c>
      <c r="Y2019" s="250">
        <v>5.0279999999999996</v>
      </c>
      <c r="Z2019" s="250">
        <v>1.3360000000000001</v>
      </c>
      <c r="AA2019" s="249">
        <v>0.27300000000000002</v>
      </c>
      <c r="AB2019" s="93"/>
    </row>
    <row r="2020" spans="1:28" ht="19.5" customHeight="1" x14ac:dyDescent="0.15">
      <c r="A2020" s="372" t="s">
        <v>119</v>
      </c>
      <c r="B2020" s="375" t="s">
        <v>120</v>
      </c>
      <c r="C2020" s="376"/>
      <c r="D2020" s="377"/>
      <c r="E2020" s="198" t="s">
        <v>184</v>
      </c>
      <c r="F2020" s="248">
        <v>33.799999999999997</v>
      </c>
    </row>
    <row r="2021" spans="1:28" ht="19.5" customHeight="1" x14ac:dyDescent="0.15">
      <c r="A2021" s="373"/>
      <c r="B2021" s="378" t="s">
        <v>206</v>
      </c>
      <c r="C2021" s="379"/>
      <c r="D2021" s="380"/>
      <c r="E2021" s="189" t="s">
        <v>184</v>
      </c>
      <c r="F2021" s="248">
        <v>13.9</v>
      </c>
    </row>
    <row r="2022" spans="1:28" ht="19.5" customHeight="1" x14ac:dyDescent="0.15">
      <c r="A2022" s="374"/>
      <c r="B2022" s="378" t="s">
        <v>207</v>
      </c>
      <c r="C2022" s="379"/>
      <c r="D2022" s="380"/>
      <c r="E2022" s="189" t="s">
        <v>184</v>
      </c>
      <c r="F2022" s="248">
        <v>19.899999999999999</v>
      </c>
    </row>
    <row r="2023" spans="1:28" ht="19.5" customHeight="1" thickBot="1" x14ac:dyDescent="0.2">
      <c r="A2023" s="381" t="s">
        <v>205</v>
      </c>
      <c r="B2023" s="382"/>
      <c r="C2023" s="382"/>
      <c r="D2023" s="383"/>
      <c r="E2023" s="203" t="s">
        <v>184</v>
      </c>
      <c r="F2023" s="247">
        <v>0</v>
      </c>
    </row>
  </sheetData>
  <mergeCells count="276">
    <mergeCell ref="A46:AA46"/>
    <mergeCell ref="A84:A86"/>
    <mergeCell ref="B84:D84"/>
    <mergeCell ref="B85:D85"/>
    <mergeCell ref="B86:D86"/>
    <mergeCell ref="A87:D87"/>
    <mergeCell ref="A2:AA2"/>
    <mergeCell ref="A40:A42"/>
    <mergeCell ref="B40:D40"/>
    <mergeCell ref="B41:D41"/>
    <mergeCell ref="B42:D42"/>
    <mergeCell ref="A43:D43"/>
    <mergeCell ref="A134:AA134"/>
    <mergeCell ref="A172:A174"/>
    <mergeCell ref="B172:D172"/>
    <mergeCell ref="B173:D173"/>
    <mergeCell ref="B174:D174"/>
    <mergeCell ref="A175:D175"/>
    <mergeCell ref="A90:AA90"/>
    <mergeCell ref="A128:A130"/>
    <mergeCell ref="B128:D128"/>
    <mergeCell ref="B129:D129"/>
    <mergeCell ref="B130:D130"/>
    <mergeCell ref="A131:D131"/>
    <mergeCell ref="A222:AA222"/>
    <mergeCell ref="A260:A262"/>
    <mergeCell ref="B260:D260"/>
    <mergeCell ref="B261:D261"/>
    <mergeCell ref="B262:D262"/>
    <mergeCell ref="A263:D263"/>
    <mergeCell ref="A178:AA178"/>
    <mergeCell ref="A216:A218"/>
    <mergeCell ref="B216:D216"/>
    <mergeCell ref="B217:D217"/>
    <mergeCell ref="B218:D218"/>
    <mergeCell ref="A219:D219"/>
    <mergeCell ref="A310:AA310"/>
    <mergeCell ref="A348:A350"/>
    <mergeCell ref="B348:D348"/>
    <mergeCell ref="B349:D349"/>
    <mergeCell ref="B350:D350"/>
    <mergeCell ref="A351:D351"/>
    <mergeCell ref="A266:AA266"/>
    <mergeCell ref="A304:A306"/>
    <mergeCell ref="B304:D304"/>
    <mergeCell ref="B305:D305"/>
    <mergeCell ref="B306:D306"/>
    <mergeCell ref="A307:D307"/>
    <mergeCell ref="A398:AA398"/>
    <mergeCell ref="A436:A438"/>
    <mergeCell ref="B436:D436"/>
    <mergeCell ref="B437:D437"/>
    <mergeCell ref="B438:D438"/>
    <mergeCell ref="A439:D439"/>
    <mergeCell ref="A354:AA354"/>
    <mergeCell ref="A392:A394"/>
    <mergeCell ref="B392:D392"/>
    <mergeCell ref="B393:D393"/>
    <mergeCell ref="B394:D394"/>
    <mergeCell ref="A395:D395"/>
    <mergeCell ref="A486:AA486"/>
    <mergeCell ref="A524:A526"/>
    <mergeCell ref="B524:D524"/>
    <mergeCell ref="B525:D525"/>
    <mergeCell ref="B526:D526"/>
    <mergeCell ref="A527:D527"/>
    <mergeCell ref="A442:AA442"/>
    <mergeCell ref="A480:A482"/>
    <mergeCell ref="B480:D480"/>
    <mergeCell ref="B481:D481"/>
    <mergeCell ref="B482:D482"/>
    <mergeCell ref="A483:D483"/>
    <mergeCell ref="A574:AA574"/>
    <mergeCell ref="A612:A614"/>
    <mergeCell ref="B612:D612"/>
    <mergeCell ref="B613:D613"/>
    <mergeCell ref="B614:D614"/>
    <mergeCell ref="A615:D615"/>
    <mergeCell ref="A530:AA530"/>
    <mergeCell ref="A568:A570"/>
    <mergeCell ref="B568:D568"/>
    <mergeCell ref="B569:D569"/>
    <mergeCell ref="B570:D570"/>
    <mergeCell ref="A571:D571"/>
    <mergeCell ref="A662:AA662"/>
    <mergeCell ref="A700:A702"/>
    <mergeCell ref="B700:D700"/>
    <mergeCell ref="B701:D701"/>
    <mergeCell ref="B702:D702"/>
    <mergeCell ref="A703:D703"/>
    <mergeCell ref="A618:AA618"/>
    <mergeCell ref="A656:A658"/>
    <mergeCell ref="B656:D656"/>
    <mergeCell ref="B657:D657"/>
    <mergeCell ref="B658:D658"/>
    <mergeCell ref="A659:D659"/>
    <mergeCell ref="A750:AA750"/>
    <mergeCell ref="A788:A790"/>
    <mergeCell ref="B788:D788"/>
    <mergeCell ref="B789:D789"/>
    <mergeCell ref="B790:D790"/>
    <mergeCell ref="A791:D791"/>
    <mergeCell ref="A706:AA706"/>
    <mergeCell ref="A744:A746"/>
    <mergeCell ref="B744:D744"/>
    <mergeCell ref="B745:D745"/>
    <mergeCell ref="B746:D746"/>
    <mergeCell ref="A747:D747"/>
    <mergeCell ref="A838:AA838"/>
    <mergeCell ref="A876:A878"/>
    <mergeCell ref="B876:D876"/>
    <mergeCell ref="B877:D877"/>
    <mergeCell ref="B878:D878"/>
    <mergeCell ref="A879:D879"/>
    <mergeCell ref="A794:AA794"/>
    <mergeCell ref="A832:A834"/>
    <mergeCell ref="B832:D832"/>
    <mergeCell ref="B833:D833"/>
    <mergeCell ref="B834:D834"/>
    <mergeCell ref="A835:D835"/>
    <mergeCell ref="A926:AA926"/>
    <mergeCell ref="A964:A966"/>
    <mergeCell ref="B964:D964"/>
    <mergeCell ref="B965:D965"/>
    <mergeCell ref="B966:D966"/>
    <mergeCell ref="A967:D967"/>
    <mergeCell ref="A882:AA882"/>
    <mergeCell ref="A920:A922"/>
    <mergeCell ref="B920:D920"/>
    <mergeCell ref="B921:D921"/>
    <mergeCell ref="B922:D922"/>
    <mergeCell ref="A923:D923"/>
    <mergeCell ref="A1014:AA1014"/>
    <mergeCell ref="A1052:A1054"/>
    <mergeCell ref="B1052:D1052"/>
    <mergeCell ref="B1053:D1053"/>
    <mergeCell ref="B1054:D1054"/>
    <mergeCell ref="A1055:D1055"/>
    <mergeCell ref="A970:AA970"/>
    <mergeCell ref="A1008:A1010"/>
    <mergeCell ref="B1008:D1008"/>
    <mergeCell ref="B1009:D1009"/>
    <mergeCell ref="B1010:D1010"/>
    <mergeCell ref="A1011:D1011"/>
    <mergeCell ref="A1102:AA1102"/>
    <mergeCell ref="A1140:A1142"/>
    <mergeCell ref="B1140:D1140"/>
    <mergeCell ref="B1141:D1141"/>
    <mergeCell ref="B1142:D1142"/>
    <mergeCell ref="A1143:D1143"/>
    <mergeCell ref="A1058:AA1058"/>
    <mergeCell ref="A1096:A1098"/>
    <mergeCell ref="B1096:D1096"/>
    <mergeCell ref="B1097:D1097"/>
    <mergeCell ref="B1098:D1098"/>
    <mergeCell ref="A1099:D1099"/>
    <mergeCell ref="A1190:AA1190"/>
    <mergeCell ref="A1228:A1230"/>
    <mergeCell ref="B1228:D1228"/>
    <mergeCell ref="B1229:D1229"/>
    <mergeCell ref="B1230:D1230"/>
    <mergeCell ref="A1231:D1231"/>
    <mergeCell ref="A1146:AA1146"/>
    <mergeCell ref="A1184:A1186"/>
    <mergeCell ref="B1184:D1184"/>
    <mergeCell ref="B1185:D1185"/>
    <mergeCell ref="B1186:D1186"/>
    <mergeCell ref="A1187:D1187"/>
    <mergeCell ref="A1278:AA1278"/>
    <mergeCell ref="A1316:A1318"/>
    <mergeCell ref="B1316:D1316"/>
    <mergeCell ref="B1317:D1317"/>
    <mergeCell ref="B1318:D1318"/>
    <mergeCell ref="A1319:D1319"/>
    <mergeCell ref="A1234:AA1234"/>
    <mergeCell ref="A1272:A1274"/>
    <mergeCell ref="B1272:D1272"/>
    <mergeCell ref="B1273:D1273"/>
    <mergeCell ref="B1274:D1274"/>
    <mergeCell ref="A1275:D1275"/>
    <mergeCell ref="A1366:AA1366"/>
    <mergeCell ref="A1404:A1406"/>
    <mergeCell ref="B1404:D1404"/>
    <mergeCell ref="B1405:D1405"/>
    <mergeCell ref="B1406:D1406"/>
    <mergeCell ref="A1407:D1407"/>
    <mergeCell ref="A1322:AA1322"/>
    <mergeCell ref="A1360:A1362"/>
    <mergeCell ref="B1360:D1360"/>
    <mergeCell ref="B1361:D1361"/>
    <mergeCell ref="B1362:D1362"/>
    <mergeCell ref="A1363:D1363"/>
    <mergeCell ref="A1454:AA1454"/>
    <mergeCell ref="A1492:A1494"/>
    <mergeCell ref="B1492:D1492"/>
    <mergeCell ref="B1493:D1493"/>
    <mergeCell ref="B1494:D1494"/>
    <mergeCell ref="A1495:D1495"/>
    <mergeCell ref="A1410:AA1410"/>
    <mergeCell ref="A1448:A1450"/>
    <mergeCell ref="B1448:D1448"/>
    <mergeCell ref="B1449:D1449"/>
    <mergeCell ref="B1450:D1450"/>
    <mergeCell ref="A1451:D1451"/>
    <mergeCell ref="A1542:AA1542"/>
    <mergeCell ref="A1580:A1582"/>
    <mergeCell ref="B1580:D1580"/>
    <mergeCell ref="B1581:D1581"/>
    <mergeCell ref="B1582:D1582"/>
    <mergeCell ref="A1583:D1583"/>
    <mergeCell ref="A1498:AA1498"/>
    <mergeCell ref="A1536:A1538"/>
    <mergeCell ref="B1536:D1536"/>
    <mergeCell ref="B1537:D1537"/>
    <mergeCell ref="B1538:D1538"/>
    <mergeCell ref="A1539:D1539"/>
    <mergeCell ref="A1630:AA1630"/>
    <mergeCell ref="A1668:A1670"/>
    <mergeCell ref="B1668:D1668"/>
    <mergeCell ref="B1669:D1669"/>
    <mergeCell ref="B1670:D1670"/>
    <mergeCell ref="A1671:D1671"/>
    <mergeCell ref="A1586:AA1586"/>
    <mergeCell ref="A1624:A1626"/>
    <mergeCell ref="B1624:D1624"/>
    <mergeCell ref="B1625:D1625"/>
    <mergeCell ref="B1626:D1626"/>
    <mergeCell ref="A1627:D1627"/>
    <mergeCell ref="A1718:AA1718"/>
    <mergeCell ref="A1756:A1758"/>
    <mergeCell ref="B1756:D1756"/>
    <mergeCell ref="B1757:D1757"/>
    <mergeCell ref="B1758:D1758"/>
    <mergeCell ref="A1759:D1759"/>
    <mergeCell ref="A1674:AA1674"/>
    <mergeCell ref="A1712:A1714"/>
    <mergeCell ref="B1712:D1712"/>
    <mergeCell ref="B1713:D1713"/>
    <mergeCell ref="B1714:D1714"/>
    <mergeCell ref="A1715:D1715"/>
    <mergeCell ref="A1806:AA1806"/>
    <mergeCell ref="A1844:A1846"/>
    <mergeCell ref="B1844:D1844"/>
    <mergeCell ref="B1845:D1845"/>
    <mergeCell ref="B1846:D1846"/>
    <mergeCell ref="A1847:D1847"/>
    <mergeCell ref="A1762:AA1762"/>
    <mergeCell ref="A1800:A1802"/>
    <mergeCell ref="B1800:D1800"/>
    <mergeCell ref="B1801:D1801"/>
    <mergeCell ref="B1802:D1802"/>
    <mergeCell ref="A1803:D1803"/>
    <mergeCell ref="A1894:AA1894"/>
    <mergeCell ref="A1932:A1934"/>
    <mergeCell ref="B1932:D1932"/>
    <mergeCell ref="B1933:D1933"/>
    <mergeCell ref="B1934:D1934"/>
    <mergeCell ref="A1935:D1935"/>
    <mergeCell ref="A1850:AA1850"/>
    <mergeCell ref="A1888:A1890"/>
    <mergeCell ref="B1888:D1888"/>
    <mergeCell ref="B1889:D1889"/>
    <mergeCell ref="B1890:D1890"/>
    <mergeCell ref="A1891:D1891"/>
    <mergeCell ref="A1982:AA1982"/>
    <mergeCell ref="A2020:A2022"/>
    <mergeCell ref="B2020:D2020"/>
    <mergeCell ref="B2021:D2021"/>
    <mergeCell ref="B2022:D2022"/>
    <mergeCell ref="A2023:D2023"/>
    <mergeCell ref="A1938:AA1938"/>
    <mergeCell ref="A1976:A1978"/>
    <mergeCell ref="B1976:D1976"/>
    <mergeCell ref="B1977:D1977"/>
    <mergeCell ref="B1978:D1978"/>
    <mergeCell ref="A1979:D1979"/>
  </mergeCells>
  <phoneticPr fontId="3"/>
  <printOptions horizontalCentered="1" verticalCentered="1"/>
  <pageMargins left="0.78740157480314965" right="0.59055118110236227" top="1.1811023622047245" bottom="0.98425196850393704" header="0.51181102362204722" footer="0.51181102362204722"/>
  <pageSetup paperSize="9" scale="53" firstPageNumber="41" pageOrder="overThenDown" orientation="landscape" useFirstPageNumber="1" r:id="rId1"/>
  <headerFooter alignWithMargins="0"/>
  <rowBreaks count="45" manualBreakCount="45">
    <brk id="44" max="16383" man="1"/>
    <brk id="88" max="16383" man="1"/>
    <brk id="132" max="16383" man="1"/>
    <brk id="176" max="16383" man="1"/>
    <brk id="220" max="16383" man="1"/>
    <brk id="264" max="16383" man="1"/>
    <brk id="308" max="16383" man="1"/>
    <brk id="352" max="16383" man="1"/>
    <brk id="396" max="16383" man="1"/>
    <brk id="440" max="16383" man="1"/>
    <brk id="484" max="16383" man="1"/>
    <brk id="528" max="16383" man="1"/>
    <brk id="572" max="16383" man="1"/>
    <brk id="616" max="16383" man="1"/>
    <brk id="660" max="16383" man="1"/>
    <brk id="704" max="16383" man="1"/>
    <brk id="748" max="16383" man="1"/>
    <brk id="792" max="16383" man="1"/>
    <brk id="836" max="16383" man="1"/>
    <brk id="880" max="16383" man="1"/>
    <brk id="924" max="16383" man="1"/>
    <brk id="968" max="16383" man="1"/>
    <brk id="1012" max="16383" man="1"/>
    <brk id="1056" max="16383" man="1"/>
    <brk id="1100" max="16383" man="1"/>
    <brk id="1144" max="16383" man="1"/>
    <brk id="1188" max="16383" man="1"/>
    <brk id="1232" max="16383" man="1"/>
    <brk id="1276" max="16383" man="1"/>
    <brk id="1320" max="16383" man="1"/>
    <brk id="1364" max="16383" man="1"/>
    <brk id="1408" max="16383" man="1"/>
    <brk id="1452" max="16383" man="1"/>
    <brk id="1496" max="16383" man="1"/>
    <brk id="1540" max="16383" man="1"/>
    <brk id="1584" max="16383" man="1"/>
    <brk id="1628" max="16383" man="1"/>
    <brk id="1672" max="16383" man="1"/>
    <brk id="1716" max="16383" man="1"/>
    <brk id="1760" max="16383" man="1"/>
    <brk id="1804" max="16383" man="1"/>
    <brk id="1848" max="16383" man="1"/>
    <brk id="1892" max="16383" man="1"/>
    <brk id="1936" max="16383" man="1"/>
    <brk id="198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E251"/>
  <sheetViews>
    <sheetView view="pageBreakPreview" zoomScale="70" zoomScaleNormal="75" zoomScaleSheetLayoutView="70" workbookViewId="0">
      <selection activeCell="M16" sqref="M16"/>
    </sheetView>
  </sheetViews>
  <sheetFormatPr defaultColWidth="10.625" defaultRowHeight="14.25" x14ac:dyDescent="0.15"/>
  <cols>
    <col min="1" max="1" width="1.625" style="73" customWidth="1"/>
    <col min="2" max="2" width="2.625" style="73" customWidth="1"/>
    <col min="3" max="3" width="12.625" style="73" customWidth="1"/>
    <col min="4" max="4" width="6.625" style="73" customWidth="1"/>
    <col min="5" max="29" width="8.625" style="73" customWidth="1"/>
    <col min="30" max="30" width="11.375" style="73" customWidth="1"/>
    <col min="31" max="31" width="1.25" style="73" customWidth="1"/>
    <col min="32" max="16384" width="10.625" style="73"/>
  </cols>
  <sheetData>
    <row r="1" spans="2:31" s="33" customFormat="1" ht="17.25" customHeight="1" x14ac:dyDescent="0.15">
      <c r="B1" s="33" t="s">
        <v>553</v>
      </c>
    </row>
    <row r="2" spans="2:31" ht="17.25" customHeight="1" thickBot="1" x14ac:dyDescent="0.2">
      <c r="C2" s="2"/>
      <c r="D2" s="2"/>
      <c r="E2" s="2"/>
      <c r="F2" s="2"/>
      <c r="G2" s="2"/>
      <c r="H2" s="2"/>
      <c r="I2" s="2"/>
      <c r="J2" s="2"/>
      <c r="K2" s="2"/>
      <c r="L2" s="2"/>
      <c r="M2" s="2"/>
      <c r="N2" s="2"/>
      <c r="O2" s="2"/>
      <c r="P2" s="2"/>
      <c r="Q2" s="2"/>
      <c r="R2" s="2"/>
      <c r="S2" s="2"/>
      <c r="T2" s="2"/>
      <c r="U2" s="2"/>
      <c r="V2" s="2"/>
      <c r="W2" s="2"/>
      <c r="X2" s="2"/>
      <c r="Y2" s="2"/>
      <c r="Z2" s="2"/>
      <c r="AA2" s="2" t="s">
        <v>28</v>
      </c>
      <c r="AB2" s="2"/>
      <c r="AC2" s="2"/>
      <c r="AD2" s="2"/>
    </row>
    <row r="3" spans="2:31" ht="17.25" customHeight="1" x14ac:dyDescent="0.15">
      <c r="B3" s="5"/>
      <c r="C3" s="6"/>
      <c r="D3" s="6"/>
      <c r="E3" s="7"/>
      <c r="F3" s="8" t="s">
        <v>0</v>
      </c>
      <c r="G3" s="9"/>
      <c r="H3" s="9"/>
      <c r="I3" s="9"/>
      <c r="J3" s="9"/>
      <c r="K3" s="9"/>
      <c r="L3" s="9"/>
      <c r="M3" s="9"/>
      <c r="N3" s="9"/>
      <c r="O3" s="9"/>
      <c r="P3" s="9"/>
      <c r="Q3" s="9"/>
      <c r="R3" s="9"/>
      <c r="S3" s="9"/>
      <c r="T3" s="9"/>
      <c r="U3" s="9"/>
      <c r="V3" s="9"/>
      <c r="W3" s="9"/>
      <c r="X3" s="9"/>
      <c r="Y3" s="9"/>
      <c r="Z3" s="9"/>
      <c r="AA3" s="8" t="s">
        <v>208</v>
      </c>
      <c r="AB3" s="9"/>
      <c r="AC3" s="9"/>
      <c r="AD3" s="7"/>
      <c r="AE3" s="11"/>
    </row>
    <row r="4" spans="2:31" ht="17.25" customHeight="1" x14ac:dyDescent="0.15">
      <c r="B4" s="1" t="s">
        <v>1</v>
      </c>
      <c r="C4" s="2"/>
      <c r="D4" s="2"/>
      <c r="E4" s="12" t="s">
        <v>2</v>
      </c>
      <c r="F4" s="13" t="s">
        <v>3</v>
      </c>
      <c r="G4" s="14"/>
      <c r="H4" s="14"/>
      <c r="I4" s="14"/>
      <c r="J4" s="14"/>
      <c r="K4" s="14"/>
      <c r="L4" s="14"/>
      <c r="M4" s="14"/>
      <c r="N4" s="14"/>
      <c r="O4" s="13" t="s">
        <v>4</v>
      </c>
      <c r="P4" s="14"/>
      <c r="Q4" s="14"/>
      <c r="R4" s="14"/>
      <c r="S4" s="14"/>
      <c r="T4" s="14"/>
      <c r="U4" s="14"/>
      <c r="V4" s="14"/>
      <c r="W4" s="14"/>
      <c r="X4" s="14"/>
      <c r="Y4" s="14"/>
      <c r="Z4" s="14"/>
      <c r="AA4" s="16"/>
      <c r="AB4" s="16"/>
      <c r="AC4" s="16"/>
      <c r="AD4" s="12" t="s">
        <v>205</v>
      </c>
      <c r="AE4" s="11"/>
    </row>
    <row r="5" spans="2:31" ht="17.25" customHeight="1" x14ac:dyDescent="0.15">
      <c r="B5" s="1"/>
      <c r="C5" s="2"/>
      <c r="D5" s="2"/>
      <c r="E5" s="12"/>
      <c r="F5" s="13" t="s">
        <v>5</v>
      </c>
      <c r="G5" s="14"/>
      <c r="H5" s="14"/>
      <c r="I5" s="13" t="s">
        <v>6</v>
      </c>
      <c r="J5" s="14"/>
      <c r="K5" s="14"/>
      <c r="L5" s="13" t="s">
        <v>7</v>
      </c>
      <c r="M5" s="14"/>
      <c r="N5" s="14"/>
      <c r="O5" s="13" t="s">
        <v>8</v>
      </c>
      <c r="P5" s="14"/>
      <c r="Q5" s="14"/>
      <c r="R5" s="13" t="s">
        <v>6</v>
      </c>
      <c r="S5" s="14"/>
      <c r="T5" s="14"/>
      <c r="U5" s="13" t="s">
        <v>7</v>
      </c>
      <c r="V5" s="14"/>
      <c r="W5" s="14"/>
      <c r="X5" s="13" t="s">
        <v>9</v>
      </c>
      <c r="Y5" s="14"/>
      <c r="Z5" s="14"/>
      <c r="AA5" s="12" t="s">
        <v>2</v>
      </c>
      <c r="AB5" s="37" t="s">
        <v>206</v>
      </c>
      <c r="AC5" s="37" t="s">
        <v>207</v>
      </c>
      <c r="AD5" s="12"/>
      <c r="AE5" s="11"/>
    </row>
    <row r="6" spans="2:31" ht="17.25" customHeight="1" x14ac:dyDescent="0.15">
      <c r="B6" s="11"/>
      <c r="E6" s="15"/>
      <c r="F6" s="16" t="s">
        <v>2</v>
      </c>
      <c r="G6" s="16" t="s">
        <v>10</v>
      </c>
      <c r="H6" s="16" t="s">
        <v>11</v>
      </c>
      <c r="I6" s="16" t="s">
        <v>2</v>
      </c>
      <c r="J6" s="16" t="s">
        <v>10</v>
      </c>
      <c r="K6" s="16" t="s">
        <v>11</v>
      </c>
      <c r="L6" s="16" t="s">
        <v>2</v>
      </c>
      <c r="M6" s="16" t="s">
        <v>10</v>
      </c>
      <c r="N6" s="16" t="s">
        <v>11</v>
      </c>
      <c r="O6" s="16" t="s">
        <v>2</v>
      </c>
      <c r="P6" s="41" t="s">
        <v>10</v>
      </c>
      <c r="Q6" s="42" t="s">
        <v>11</v>
      </c>
      <c r="R6" s="16" t="s">
        <v>2</v>
      </c>
      <c r="S6" s="16" t="s">
        <v>10</v>
      </c>
      <c r="T6" s="16" t="s">
        <v>11</v>
      </c>
      <c r="U6" s="16" t="s">
        <v>2</v>
      </c>
      <c r="V6" s="16" t="s">
        <v>10</v>
      </c>
      <c r="W6" s="16" t="s">
        <v>11</v>
      </c>
      <c r="X6" s="16" t="s">
        <v>2</v>
      </c>
      <c r="Y6" s="16" t="s">
        <v>10</v>
      </c>
      <c r="Z6" s="16" t="s">
        <v>11</v>
      </c>
      <c r="AA6" s="15"/>
      <c r="AB6" s="15"/>
      <c r="AC6" s="15"/>
      <c r="AD6" s="15"/>
      <c r="AE6" s="11"/>
    </row>
    <row r="7" spans="2:31" ht="17.25" customHeight="1" x14ac:dyDescent="0.15">
      <c r="B7" s="45" t="s">
        <v>12</v>
      </c>
      <c r="C7" s="14"/>
      <c r="D7" s="16" t="s">
        <v>13</v>
      </c>
      <c r="E7" s="233">
        <f>F7+O7+AA7+AD7</f>
        <v>238424.59000000489</v>
      </c>
      <c r="F7" s="233">
        <v>131136.78000000276</v>
      </c>
      <c r="G7" s="233">
        <v>129338.84000000278</v>
      </c>
      <c r="H7" s="233">
        <v>1797.94</v>
      </c>
      <c r="I7" s="233">
        <v>127484.25000000278</v>
      </c>
      <c r="J7" s="233">
        <v>126226.08000000278</v>
      </c>
      <c r="K7" s="233">
        <v>1258.1699999999998</v>
      </c>
      <c r="L7" s="233">
        <v>3652.5299999999997</v>
      </c>
      <c r="M7" s="233">
        <v>3112.7599999999998</v>
      </c>
      <c r="N7" s="233">
        <v>539.7700000000001</v>
      </c>
      <c r="O7" s="233">
        <v>99800.72000000214</v>
      </c>
      <c r="P7" s="233">
        <v>15195.829999999954</v>
      </c>
      <c r="Q7" s="233">
        <v>84604.890000002182</v>
      </c>
      <c r="R7" s="233">
        <v>0</v>
      </c>
      <c r="S7" s="233">
        <v>0</v>
      </c>
      <c r="T7" s="233">
        <v>0</v>
      </c>
      <c r="U7" s="233">
        <v>3033.0299999999997</v>
      </c>
      <c r="V7" s="233">
        <v>1530.6699999999996</v>
      </c>
      <c r="W7" s="233">
        <v>1502.3600000000001</v>
      </c>
      <c r="X7" s="233">
        <v>96767.690000002141</v>
      </c>
      <c r="Y7" s="233">
        <v>13665.159999999954</v>
      </c>
      <c r="Z7" s="233">
        <v>83102.530000002182</v>
      </c>
      <c r="AA7" s="233">
        <v>7221.9199999999846</v>
      </c>
      <c r="AB7" s="233">
        <v>5297.9999999999854</v>
      </c>
      <c r="AC7" s="233">
        <v>1923.9199999999992</v>
      </c>
      <c r="AD7" s="233">
        <v>265.17</v>
      </c>
      <c r="AE7" s="11"/>
    </row>
    <row r="8" spans="2:31" ht="17.25" customHeight="1" x14ac:dyDescent="0.15">
      <c r="B8" s="18"/>
      <c r="D8" s="16" t="s">
        <v>14</v>
      </c>
      <c r="E8" s="233">
        <f t="shared" ref="E8:E26" si="0">F8+O8+AA8+AD8</f>
        <v>53614.740999999231</v>
      </c>
      <c r="F8" s="233">
        <v>38849.689999999464</v>
      </c>
      <c r="G8" s="233">
        <v>38679.445999999465</v>
      </c>
      <c r="H8" s="233">
        <v>170.24399999999997</v>
      </c>
      <c r="I8" s="233">
        <v>38401.076999999466</v>
      </c>
      <c r="J8" s="233">
        <v>38280.703999999467</v>
      </c>
      <c r="K8" s="233">
        <v>120.37299999999999</v>
      </c>
      <c r="L8" s="233">
        <v>448.61300000000017</v>
      </c>
      <c r="M8" s="233">
        <v>398.74200000000019</v>
      </c>
      <c r="N8" s="233">
        <v>49.870999999999981</v>
      </c>
      <c r="O8" s="233">
        <v>14765.050999999767</v>
      </c>
      <c r="P8" s="233">
        <v>3613.592999999993</v>
      </c>
      <c r="Q8" s="233">
        <v>11151.457999999773</v>
      </c>
      <c r="R8" s="233">
        <v>0</v>
      </c>
      <c r="S8" s="233">
        <v>0</v>
      </c>
      <c r="T8" s="233">
        <v>0</v>
      </c>
      <c r="U8" s="233">
        <v>413.24400000000014</v>
      </c>
      <c r="V8" s="233">
        <v>265.21000000000015</v>
      </c>
      <c r="W8" s="233">
        <v>148.03399999999999</v>
      </c>
      <c r="X8" s="233">
        <v>14351.806999999766</v>
      </c>
      <c r="Y8" s="233">
        <v>3348.382999999993</v>
      </c>
      <c r="Z8" s="233">
        <v>11003.423999999774</v>
      </c>
      <c r="AA8" s="231">
        <v>0</v>
      </c>
      <c r="AB8" s="231">
        <v>0</v>
      </c>
      <c r="AC8" s="231">
        <v>0</v>
      </c>
      <c r="AD8" s="231">
        <v>0</v>
      </c>
      <c r="AE8" s="11"/>
    </row>
    <row r="9" spans="2:31" ht="17.25" customHeight="1" x14ac:dyDescent="0.15">
      <c r="B9" s="17"/>
      <c r="C9" s="4" t="s">
        <v>15</v>
      </c>
      <c r="D9" s="16" t="s">
        <v>13</v>
      </c>
      <c r="E9" s="233">
        <f t="shared" si="0"/>
        <v>43335.599999999991</v>
      </c>
      <c r="F9" s="233">
        <v>29759.649999999994</v>
      </c>
      <c r="G9" s="233">
        <v>29252.579999999994</v>
      </c>
      <c r="H9" s="233">
        <v>507.06999999999994</v>
      </c>
      <c r="I9" s="233">
        <v>28771.149999999994</v>
      </c>
      <c r="J9" s="233">
        <v>28440.929999999993</v>
      </c>
      <c r="K9" s="233">
        <v>330.21999999999997</v>
      </c>
      <c r="L9" s="233">
        <v>988.5</v>
      </c>
      <c r="M9" s="233">
        <v>811.65</v>
      </c>
      <c r="N9" s="233">
        <v>176.84999999999997</v>
      </c>
      <c r="O9" s="233">
        <v>12294.029999999995</v>
      </c>
      <c r="P9" s="233">
        <v>1472.1200000000003</v>
      </c>
      <c r="Q9" s="233">
        <v>10821.909999999994</v>
      </c>
      <c r="R9" s="233">
        <v>0</v>
      </c>
      <c r="S9" s="238">
        <v>0</v>
      </c>
      <c r="T9" s="233">
        <v>0</v>
      </c>
      <c r="U9" s="233">
        <v>680.07</v>
      </c>
      <c r="V9" s="233">
        <v>152.63</v>
      </c>
      <c r="W9" s="233">
        <v>527.44000000000005</v>
      </c>
      <c r="X9" s="233">
        <v>11613.959999999994</v>
      </c>
      <c r="Y9" s="233">
        <v>1319.4900000000002</v>
      </c>
      <c r="Z9" s="233">
        <v>10294.469999999994</v>
      </c>
      <c r="AA9" s="233">
        <v>1019</v>
      </c>
      <c r="AB9" s="233">
        <v>733.5</v>
      </c>
      <c r="AC9" s="233">
        <v>285.5</v>
      </c>
      <c r="AD9" s="233">
        <v>262.92</v>
      </c>
      <c r="AE9" s="11"/>
    </row>
    <row r="10" spans="2:31" ht="17.25" customHeight="1" x14ac:dyDescent="0.15">
      <c r="B10" s="18" t="s">
        <v>16</v>
      </c>
      <c r="C10" s="36"/>
      <c r="D10" s="16" t="s">
        <v>14</v>
      </c>
      <c r="E10" s="233">
        <f t="shared" si="0"/>
        <v>9957.7049999999999</v>
      </c>
      <c r="F10" s="233">
        <v>8150.2659999999987</v>
      </c>
      <c r="G10" s="233">
        <v>8100.1759999999986</v>
      </c>
      <c r="H10" s="233">
        <v>50.089999999999989</v>
      </c>
      <c r="I10" s="233">
        <v>8030.3409999999985</v>
      </c>
      <c r="J10" s="233">
        <v>7996.0899999999983</v>
      </c>
      <c r="K10" s="233">
        <v>34.250999999999991</v>
      </c>
      <c r="L10" s="233">
        <v>119.92499999999998</v>
      </c>
      <c r="M10" s="233">
        <v>104.08599999999998</v>
      </c>
      <c r="N10" s="233">
        <v>15.839</v>
      </c>
      <c r="O10" s="233">
        <v>1807.4390000000012</v>
      </c>
      <c r="P10" s="233">
        <v>353.30699999999996</v>
      </c>
      <c r="Q10" s="233">
        <v>1454.1320000000012</v>
      </c>
      <c r="R10" s="233">
        <v>0</v>
      </c>
      <c r="S10" s="238">
        <v>0</v>
      </c>
      <c r="T10" s="233">
        <v>0</v>
      </c>
      <c r="U10" s="233">
        <v>79.329000000000008</v>
      </c>
      <c r="V10" s="233">
        <v>26.975000000000001</v>
      </c>
      <c r="W10" s="233">
        <v>52.353999999999999</v>
      </c>
      <c r="X10" s="233">
        <v>1728.110000000001</v>
      </c>
      <c r="Y10" s="233">
        <v>326.33199999999994</v>
      </c>
      <c r="Z10" s="233">
        <v>1401.7780000000012</v>
      </c>
      <c r="AA10" s="231">
        <v>0</v>
      </c>
      <c r="AB10" s="231">
        <v>0</v>
      </c>
      <c r="AC10" s="231">
        <v>0</v>
      </c>
      <c r="AD10" s="231">
        <v>0</v>
      </c>
      <c r="AE10" s="11"/>
    </row>
    <row r="11" spans="2:31" ht="17.25" customHeight="1" x14ac:dyDescent="0.15">
      <c r="B11" s="18"/>
      <c r="C11" s="4" t="s">
        <v>17</v>
      </c>
      <c r="D11" s="16" t="s">
        <v>13</v>
      </c>
      <c r="E11" s="233">
        <f t="shared" si="0"/>
        <v>15783.890000000009</v>
      </c>
      <c r="F11" s="233">
        <v>14773.97000000001</v>
      </c>
      <c r="G11" s="233">
        <v>14738.260000000011</v>
      </c>
      <c r="H11" s="233">
        <v>35.709999999999994</v>
      </c>
      <c r="I11" s="233">
        <v>14684.330000000011</v>
      </c>
      <c r="J11" s="233">
        <v>14656.910000000011</v>
      </c>
      <c r="K11" s="233">
        <v>27.419999999999995</v>
      </c>
      <c r="L11" s="233">
        <v>89.640000000000015</v>
      </c>
      <c r="M11" s="233">
        <v>81.350000000000009</v>
      </c>
      <c r="N11" s="231">
        <v>8.2899999999999991</v>
      </c>
      <c r="O11" s="233">
        <v>876.69999999999982</v>
      </c>
      <c r="P11" s="233">
        <v>112.04000000000002</v>
      </c>
      <c r="Q11" s="233">
        <v>764.65999999999985</v>
      </c>
      <c r="R11" s="238">
        <v>0</v>
      </c>
      <c r="S11" s="238">
        <v>0</v>
      </c>
      <c r="T11" s="233">
        <v>0</v>
      </c>
      <c r="U11" s="233">
        <v>18.560000000000002</v>
      </c>
      <c r="V11" s="233">
        <v>17.64</v>
      </c>
      <c r="W11" s="233">
        <v>0.91999999999999993</v>
      </c>
      <c r="X11" s="233">
        <v>858.13999999999987</v>
      </c>
      <c r="Y11" s="233">
        <v>94.40000000000002</v>
      </c>
      <c r="Z11" s="233">
        <v>763.7399999999999</v>
      </c>
      <c r="AA11" s="233">
        <v>133.22</v>
      </c>
      <c r="AB11" s="233">
        <v>50.459999999999994</v>
      </c>
      <c r="AC11" s="233">
        <v>82.76</v>
      </c>
      <c r="AD11" s="231">
        <v>0</v>
      </c>
      <c r="AE11" s="11"/>
    </row>
    <row r="12" spans="2:31" ht="17.25" customHeight="1" x14ac:dyDescent="0.15">
      <c r="B12" s="18" t="s">
        <v>18</v>
      </c>
      <c r="C12" s="36"/>
      <c r="D12" s="16" t="s">
        <v>14</v>
      </c>
      <c r="E12" s="233">
        <f t="shared" si="0"/>
        <v>3940.5650000000001</v>
      </c>
      <c r="F12" s="233">
        <v>3813.1469999999999</v>
      </c>
      <c r="G12" s="233">
        <v>3809.9479999999999</v>
      </c>
      <c r="H12" s="233">
        <v>3.1990000000000003</v>
      </c>
      <c r="I12" s="233">
        <v>3801.8710000000001</v>
      </c>
      <c r="J12" s="233">
        <v>3799.518</v>
      </c>
      <c r="K12" s="233">
        <v>2.3530000000000002</v>
      </c>
      <c r="L12" s="233">
        <v>11.276</v>
      </c>
      <c r="M12" s="233">
        <v>10.43</v>
      </c>
      <c r="N12" s="231">
        <v>0.84599999999999997</v>
      </c>
      <c r="O12" s="233">
        <v>127.41800000000001</v>
      </c>
      <c r="P12" s="233">
        <v>25.597000000000001</v>
      </c>
      <c r="Q12" s="233">
        <v>101.82100000000001</v>
      </c>
      <c r="R12" s="238">
        <v>0</v>
      </c>
      <c r="S12" s="238">
        <v>0</v>
      </c>
      <c r="T12" s="238">
        <v>0</v>
      </c>
      <c r="U12" s="233">
        <v>3.5100000000000002</v>
      </c>
      <c r="V12" s="233">
        <v>3.411</v>
      </c>
      <c r="W12" s="233">
        <v>9.8999999999999991E-2</v>
      </c>
      <c r="X12" s="233">
        <v>123.90800000000002</v>
      </c>
      <c r="Y12" s="233">
        <v>22.186</v>
      </c>
      <c r="Z12" s="233">
        <v>101.72200000000001</v>
      </c>
      <c r="AA12" s="231">
        <v>0</v>
      </c>
      <c r="AB12" s="231">
        <v>0</v>
      </c>
      <c r="AC12" s="231">
        <v>0</v>
      </c>
      <c r="AD12" s="231">
        <v>0</v>
      </c>
      <c r="AE12" s="11"/>
    </row>
    <row r="13" spans="2:31" ht="17.25" customHeight="1" x14ac:dyDescent="0.15">
      <c r="B13" s="18"/>
      <c r="C13" s="4" t="s">
        <v>19</v>
      </c>
      <c r="D13" s="16" t="s">
        <v>13</v>
      </c>
      <c r="E13" s="233">
        <f t="shared" si="0"/>
        <v>14203.489999999985</v>
      </c>
      <c r="F13" s="233">
        <v>8111.1799999999894</v>
      </c>
      <c r="G13" s="233">
        <v>7822.9499999999898</v>
      </c>
      <c r="H13" s="233">
        <v>288.22999999999996</v>
      </c>
      <c r="I13" s="233">
        <v>7632.9899999999898</v>
      </c>
      <c r="J13" s="233">
        <v>7415.2999999999902</v>
      </c>
      <c r="K13" s="233">
        <v>217.69</v>
      </c>
      <c r="L13" s="233">
        <v>478.18999999999994</v>
      </c>
      <c r="M13" s="233">
        <v>407.65</v>
      </c>
      <c r="N13" s="233">
        <v>70.539999999999978</v>
      </c>
      <c r="O13" s="233">
        <v>5713.2199999999957</v>
      </c>
      <c r="P13" s="233">
        <v>981.60000000000025</v>
      </c>
      <c r="Q13" s="233">
        <v>4731.6199999999953</v>
      </c>
      <c r="R13" s="238">
        <v>0</v>
      </c>
      <c r="S13" s="238">
        <v>0</v>
      </c>
      <c r="T13" s="238">
        <v>0</v>
      </c>
      <c r="U13" s="233">
        <v>279.39</v>
      </c>
      <c r="V13" s="233">
        <v>96.860000000000014</v>
      </c>
      <c r="W13" s="233">
        <v>182.53</v>
      </c>
      <c r="X13" s="233">
        <v>5433.8299999999963</v>
      </c>
      <c r="Y13" s="233">
        <v>884.74000000000024</v>
      </c>
      <c r="Z13" s="233">
        <v>4549.0899999999956</v>
      </c>
      <c r="AA13" s="233">
        <v>379.09000000000009</v>
      </c>
      <c r="AB13" s="233">
        <v>265.38000000000011</v>
      </c>
      <c r="AC13" s="233">
        <v>113.70999999999997</v>
      </c>
      <c r="AD13" s="231">
        <v>0</v>
      </c>
      <c r="AE13" s="11"/>
    </row>
    <row r="14" spans="2:31" ht="17.25" customHeight="1" x14ac:dyDescent="0.15">
      <c r="B14" s="18" t="s">
        <v>20</v>
      </c>
      <c r="C14" s="36" t="s">
        <v>21</v>
      </c>
      <c r="D14" s="16" t="s">
        <v>14</v>
      </c>
      <c r="E14" s="233">
        <f t="shared" si="0"/>
        <v>3199.1369999999993</v>
      </c>
      <c r="F14" s="233">
        <v>2329.7269999999985</v>
      </c>
      <c r="G14" s="233">
        <v>2301.6009999999983</v>
      </c>
      <c r="H14" s="233">
        <v>28.125999999999991</v>
      </c>
      <c r="I14" s="233">
        <v>2269.2969999999982</v>
      </c>
      <c r="J14" s="233">
        <v>2247.6549999999984</v>
      </c>
      <c r="K14" s="233">
        <v>21.641999999999992</v>
      </c>
      <c r="L14" s="233">
        <v>60.429999999999986</v>
      </c>
      <c r="M14" s="233">
        <v>53.945999999999984</v>
      </c>
      <c r="N14" s="233">
        <v>6.484</v>
      </c>
      <c r="O14" s="233">
        <v>869.41000000000076</v>
      </c>
      <c r="P14" s="233">
        <v>236.18699999999995</v>
      </c>
      <c r="Q14" s="233">
        <v>633.22300000000075</v>
      </c>
      <c r="R14" s="238">
        <v>0</v>
      </c>
      <c r="S14" s="238">
        <v>0</v>
      </c>
      <c r="T14" s="238">
        <v>0</v>
      </c>
      <c r="U14" s="233">
        <v>35.359000000000002</v>
      </c>
      <c r="V14" s="233">
        <v>17.012</v>
      </c>
      <c r="W14" s="233">
        <v>18.347000000000001</v>
      </c>
      <c r="X14" s="233">
        <v>834.05100000000073</v>
      </c>
      <c r="Y14" s="233">
        <v>219.17499999999995</v>
      </c>
      <c r="Z14" s="233">
        <v>614.87600000000077</v>
      </c>
      <c r="AA14" s="231">
        <v>0</v>
      </c>
      <c r="AB14" s="231">
        <v>0</v>
      </c>
      <c r="AC14" s="231">
        <v>0</v>
      </c>
      <c r="AD14" s="231">
        <v>0</v>
      </c>
      <c r="AE14" s="11"/>
    </row>
    <row r="15" spans="2:31" ht="17.25" customHeight="1" x14ac:dyDescent="0.15">
      <c r="B15" s="18"/>
      <c r="C15" s="4" t="s">
        <v>22</v>
      </c>
      <c r="D15" s="16" t="s">
        <v>13</v>
      </c>
      <c r="E15" s="233">
        <f t="shared" si="0"/>
        <v>13348.219999999994</v>
      </c>
      <c r="F15" s="233">
        <v>6874.4999999999955</v>
      </c>
      <c r="G15" s="233">
        <v>6691.3699999999953</v>
      </c>
      <c r="H15" s="233">
        <v>183.13</v>
      </c>
      <c r="I15" s="233">
        <v>6453.8299999999954</v>
      </c>
      <c r="J15" s="233">
        <v>6368.7199999999957</v>
      </c>
      <c r="K15" s="233">
        <v>85.109999999999985</v>
      </c>
      <c r="L15" s="233">
        <v>420.66999999999996</v>
      </c>
      <c r="M15" s="233">
        <v>322.64999999999998</v>
      </c>
      <c r="N15" s="233">
        <v>98.02</v>
      </c>
      <c r="O15" s="233">
        <v>5704.1099999999969</v>
      </c>
      <c r="P15" s="233">
        <v>378.48</v>
      </c>
      <c r="Q15" s="233">
        <v>5325.6299999999974</v>
      </c>
      <c r="R15" s="233">
        <v>0</v>
      </c>
      <c r="S15" s="231">
        <v>0</v>
      </c>
      <c r="T15" s="233">
        <v>0</v>
      </c>
      <c r="U15" s="233">
        <v>382.12000000000006</v>
      </c>
      <c r="V15" s="233">
        <v>38.129999999999995</v>
      </c>
      <c r="W15" s="233">
        <v>343.99000000000007</v>
      </c>
      <c r="X15" s="233">
        <v>5321.989999999998</v>
      </c>
      <c r="Y15" s="233">
        <v>340.35</v>
      </c>
      <c r="Z15" s="233">
        <v>4981.6399999999976</v>
      </c>
      <c r="AA15" s="233">
        <v>506.68999999999994</v>
      </c>
      <c r="AB15" s="233">
        <v>417.65999999999991</v>
      </c>
      <c r="AC15" s="233">
        <v>89.03</v>
      </c>
      <c r="AD15" s="233">
        <v>262.92</v>
      </c>
      <c r="AE15" s="11"/>
    </row>
    <row r="16" spans="2:31" ht="17.25" customHeight="1" x14ac:dyDescent="0.15">
      <c r="B16" s="18"/>
      <c r="C16" s="36" t="s">
        <v>21</v>
      </c>
      <c r="D16" s="16" t="s">
        <v>14</v>
      </c>
      <c r="E16" s="233">
        <f t="shared" si="0"/>
        <v>2818.0029999999997</v>
      </c>
      <c r="F16" s="233">
        <v>2007.3919999999991</v>
      </c>
      <c r="G16" s="233">
        <v>1988.626999999999</v>
      </c>
      <c r="H16" s="233">
        <v>18.765000000000001</v>
      </c>
      <c r="I16" s="233">
        <v>1959.1729999999991</v>
      </c>
      <c r="J16" s="233">
        <v>1948.916999999999</v>
      </c>
      <c r="K16" s="233">
        <v>10.256</v>
      </c>
      <c r="L16" s="233">
        <v>48.219000000000008</v>
      </c>
      <c r="M16" s="233">
        <v>39.710000000000008</v>
      </c>
      <c r="N16" s="233">
        <v>8.5090000000000003</v>
      </c>
      <c r="O16" s="233">
        <v>810.61100000000033</v>
      </c>
      <c r="P16" s="233">
        <v>91.522999999999968</v>
      </c>
      <c r="Q16" s="233">
        <v>719.08800000000042</v>
      </c>
      <c r="R16" s="233">
        <v>0</v>
      </c>
      <c r="S16" s="231">
        <v>0</v>
      </c>
      <c r="T16" s="233">
        <v>0</v>
      </c>
      <c r="U16" s="233">
        <v>40.46</v>
      </c>
      <c r="V16" s="233">
        <v>6.5519999999999996</v>
      </c>
      <c r="W16" s="233">
        <v>33.908000000000001</v>
      </c>
      <c r="X16" s="233">
        <v>770.15100000000041</v>
      </c>
      <c r="Y16" s="233">
        <v>84.970999999999975</v>
      </c>
      <c r="Z16" s="233">
        <v>685.1800000000004</v>
      </c>
      <c r="AA16" s="231">
        <v>0</v>
      </c>
      <c r="AB16" s="231">
        <v>0</v>
      </c>
      <c r="AC16" s="231">
        <v>0</v>
      </c>
      <c r="AD16" s="231">
        <v>0</v>
      </c>
      <c r="AE16" s="11"/>
    </row>
    <row r="17" spans="2:31" ht="17.25" customHeight="1" x14ac:dyDescent="0.15">
      <c r="B17" s="17"/>
      <c r="C17" s="4" t="s">
        <v>15</v>
      </c>
      <c r="D17" s="16" t="s">
        <v>13</v>
      </c>
      <c r="E17" s="233">
        <f t="shared" si="0"/>
        <v>195088.99000000488</v>
      </c>
      <c r="F17" s="233">
        <v>101377.13000000278</v>
      </c>
      <c r="G17" s="233">
        <v>100086.26000000279</v>
      </c>
      <c r="H17" s="233">
        <v>1290.8699999999999</v>
      </c>
      <c r="I17" s="233">
        <v>98713.100000002785</v>
      </c>
      <c r="J17" s="233">
        <v>97785.150000002788</v>
      </c>
      <c r="K17" s="233">
        <v>927.94999999999982</v>
      </c>
      <c r="L17" s="233">
        <v>2664.0299999999997</v>
      </c>
      <c r="M17" s="233">
        <v>2301.1099999999997</v>
      </c>
      <c r="N17" s="233">
        <v>362.92000000000013</v>
      </c>
      <c r="O17" s="233">
        <v>87506.690000002127</v>
      </c>
      <c r="P17" s="233">
        <v>13723.709999999954</v>
      </c>
      <c r="Q17" s="233">
        <v>73782.980000002179</v>
      </c>
      <c r="R17" s="233">
        <v>0</v>
      </c>
      <c r="S17" s="233">
        <v>0</v>
      </c>
      <c r="T17" s="233">
        <v>0</v>
      </c>
      <c r="U17" s="233">
        <v>2352.9599999999996</v>
      </c>
      <c r="V17" s="233">
        <v>1378.0399999999995</v>
      </c>
      <c r="W17" s="233">
        <v>974.92</v>
      </c>
      <c r="X17" s="233">
        <v>85153.730000002135</v>
      </c>
      <c r="Y17" s="233">
        <v>12345.669999999955</v>
      </c>
      <c r="Z17" s="233">
        <v>72808.06000000218</v>
      </c>
      <c r="AA17" s="233">
        <v>6202.9199999999846</v>
      </c>
      <c r="AB17" s="233">
        <v>4564.4999999999854</v>
      </c>
      <c r="AC17" s="233">
        <v>1638.4199999999992</v>
      </c>
      <c r="AD17" s="233">
        <v>2.25</v>
      </c>
      <c r="AE17" s="11"/>
    </row>
    <row r="18" spans="2:31" ht="17.25" customHeight="1" x14ac:dyDescent="0.15">
      <c r="B18" s="18"/>
      <c r="C18" s="36"/>
      <c r="D18" s="16" t="s">
        <v>14</v>
      </c>
      <c r="E18" s="233">
        <f t="shared" si="0"/>
        <v>43657.035999999229</v>
      </c>
      <c r="F18" s="233">
        <v>30699.423999999464</v>
      </c>
      <c r="G18" s="233">
        <v>30579.269999999466</v>
      </c>
      <c r="H18" s="233">
        <v>120.15399999999998</v>
      </c>
      <c r="I18" s="233">
        <v>30370.735999999466</v>
      </c>
      <c r="J18" s="233">
        <v>30284.613999999467</v>
      </c>
      <c r="K18" s="233">
        <v>86.122</v>
      </c>
      <c r="L18" s="233">
        <v>328.68800000000022</v>
      </c>
      <c r="M18" s="233">
        <v>294.65600000000023</v>
      </c>
      <c r="N18" s="233">
        <v>34.031999999999982</v>
      </c>
      <c r="O18" s="233">
        <v>12957.611999999765</v>
      </c>
      <c r="P18" s="233">
        <v>3260.2859999999932</v>
      </c>
      <c r="Q18" s="233">
        <v>9697.3259999997717</v>
      </c>
      <c r="R18" s="233">
        <v>0</v>
      </c>
      <c r="S18" s="233">
        <v>0</v>
      </c>
      <c r="T18" s="233">
        <v>0</v>
      </c>
      <c r="U18" s="233">
        <v>333.91500000000019</v>
      </c>
      <c r="V18" s="233">
        <v>238.23500000000016</v>
      </c>
      <c r="W18" s="233">
        <v>95.68</v>
      </c>
      <c r="X18" s="233">
        <v>12623.696999999764</v>
      </c>
      <c r="Y18" s="233">
        <v>3022.0509999999931</v>
      </c>
      <c r="Z18" s="233">
        <v>9601.6459999997714</v>
      </c>
      <c r="AA18" s="231">
        <v>0</v>
      </c>
      <c r="AB18" s="231">
        <v>0</v>
      </c>
      <c r="AC18" s="231">
        <v>0</v>
      </c>
      <c r="AD18" s="231">
        <v>0</v>
      </c>
      <c r="AE18" s="11"/>
    </row>
    <row r="19" spans="2:31" ht="17.25" customHeight="1" x14ac:dyDescent="0.15">
      <c r="B19" s="18" t="s">
        <v>443</v>
      </c>
      <c r="C19" s="4" t="s">
        <v>440</v>
      </c>
      <c r="D19" s="16" t="s">
        <v>13</v>
      </c>
      <c r="E19" s="233">
        <f t="shared" si="0"/>
        <v>12441.13999999999</v>
      </c>
      <c r="F19" s="233">
        <v>11767.779999999992</v>
      </c>
      <c r="G19" s="233">
        <v>11738.709999999992</v>
      </c>
      <c r="H19" s="233">
        <v>29.07</v>
      </c>
      <c r="I19" s="233">
        <v>11744.289999999992</v>
      </c>
      <c r="J19" s="233">
        <v>11717.219999999992</v>
      </c>
      <c r="K19" s="233">
        <v>27.07</v>
      </c>
      <c r="L19" s="231">
        <v>23.489999999999995</v>
      </c>
      <c r="M19" s="231">
        <v>21.489999999999995</v>
      </c>
      <c r="N19" s="238">
        <v>2</v>
      </c>
      <c r="O19" s="233">
        <v>653.96999999999991</v>
      </c>
      <c r="P19" s="233">
        <v>30.85</v>
      </c>
      <c r="Q19" s="233">
        <v>623.11999999999989</v>
      </c>
      <c r="R19" s="238">
        <v>0</v>
      </c>
      <c r="S19" s="238">
        <v>0</v>
      </c>
      <c r="T19" s="238">
        <v>0</v>
      </c>
      <c r="U19" s="233">
        <v>6.12</v>
      </c>
      <c r="V19" s="233">
        <v>1.1299999999999999</v>
      </c>
      <c r="W19" s="233">
        <v>4.99</v>
      </c>
      <c r="X19" s="233">
        <v>647.84999999999991</v>
      </c>
      <c r="Y19" s="233">
        <v>29.720000000000002</v>
      </c>
      <c r="Z19" s="233">
        <v>618.12999999999988</v>
      </c>
      <c r="AA19" s="233">
        <v>19.39</v>
      </c>
      <c r="AB19" s="233">
        <v>8.0499999999999989</v>
      </c>
      <c r="AC19" s="233">
        <v>11.340000000000002</v>
      </c>
      <c r="AD19" s="231">
        <v>0</v>
      </c>
      <c r="AE19" s="11"/>
    </row>
    <row r="20" spans="2:31" ht="17.25" customHeight="1" x14ac:dyDescent="0.15">
      <c r="B20" s="18"/>
      <c r="C20" s="36" t="s">
        <v>23</v>
      </c>
      <c r="D20" s="16" t="s">
        <v>14</v>
      </c>
      <c r="E20" s="233">
        <f t="shared" si="0"/>
        <v>3254.7639999999992</v>
      </c>
      <c r="F20" s="233">
        <v>3181.8829999999994</v>
      </c>
      <c r="G20" s="233">
        <v>3180.9609999999993</v>
      </c>
      <c r="H20" s="233">
        <v>0.92200000000000026</v>
      </c>
      <c r="I20" s="233">
        <v>3178.8879999999995</v>
      </c>
      <c r="J20" s="233">
        <v>3178.0199999999995</v>
      </c>
      <c r="K20" s="233">
        <v>0.86800000000000022</v>
      </c>
      <c r="L20" s="231">
        <v>2.9949999999999992</v>
      </c>
      <c r="M20" s="231">
        <v>2.9409999999999994</v>
      </c>
      <c r="N20" s="238">
        <v>5.3999999999999999E-2</v>
      </c>
      <c r="O20" s="233">
        <v>72.881000000000014</v>
      </c>
      <c r="P20" s="233">
        <v>7.1860000000000008</v>
      </c>
      <c r="Q20" s="233">
        <v>65.695000000000007</v>
      </c>
      <c r="R20" s="238">
        <v>0</v>
      </c>
      <c r="S20" s="238">
        <v>0</v>
      </c>
      <c r="T20" s="238">
        <v>0</v>
      </c>
      <c r="U20" s="233">
        <v>0.54100000000000004</v>
      </c>
      <c r="V20" s="233">
        <v>3.5000000000000003E-2</v>
      </c>
      <c r="W20" s="233">
        <v>0.50600000000000001</v>
      </c>
      <c r="X20" s="233">
        <v>72.34</v>
      </c>
      <c r="Y20" s="233">
        <v>7.1510000000000007</v>
      </c>
      <c r="Z20" s="233">
        <v>65.189000000000007</v>
      </c>
      <c r="AA20" s="231">
        <v>0</v>
      </c>
      <c r="AB20" s="231">
        <v>0</v>
      </c>
      <c r="AC20" s="231">
        <v>0</v>
      </c>
      <c r="AD20" s="231">
        <v>0</v>
      </c>
      <c r="AE20" s="11"/>
    </row>
    <row r="21" spans="2:31" ht="17.25" customHeight="1" x14ac:dyDescent="0.15">
      <c r="B21" s="18" t="s">
        <v>444</v>
      </c>
      <c r="C21" s="4" t="s">
        <v>24</v>
      </c>
      <c r="D21" s="16" t="s">
        <v>13</v>
      </c>
      <c r="E21" s="233">
        <f t="shared" si="0"/>
        <v>14817.339999999967</v>
      </c>
      <c r="F21" s="233">
        <v>6838.9399999999878</v>
      </c>
      <c r="G21" s="233">
        <v>6757.9699999999875</v>
      </c>
      <c r="H21" s="233">
        <v>80.97</v>
      </c>
      <c r="I21" s="233">
        <v>6524.2599999999875</v>
      </c>
      <c r="J21" s="233">
        <v>6457.4299999999876</v>
      </c>
      <c r="K21" s="233">
        <v>66.83</v>
      </c>
      <c r="L21" s="233">
        <v>314.68</v>
      </c>
      <c r="M21" s="233">
        <v>300.54000000000002</v>
      </c>
      <c r="N21" s="238">
        <v>14.139999999999999</v>
      </c>
      <c r="O21" s="233">
        <v>7334.7699999999795</v>
      </c>
      <c r="P21" s="233">
        <v>1347.22</v>
      </c>
      <c r="Q21" s="233">
        <v>5987.5499999999793</v>
      </c>
      <c r="R21" s="238">
        <v>0</v>
      </c>
      <c r="S21" s="238">
        <v>0</v>
      </c>
      <c r="T21" s="238">
        <v>0</v>
      </c>
      <c r="U21" s="233">
        <v>258.28000000000009</v>
      </c>
      <c r="V21" s="233">
        <v>199.24000000000007</v>
      </c>
      <c r="W21" s="233">
        <v>59.04</v>
      </c>
      <c r="X21" s="233">
        <v>7076.4899999999798</v>
      </c>
      <c r="Y21" s="233">
        <v>1147.98</v>
      </c>
      <c r="Z21" s="233">
        <v>5928.5099999999793</v>
      </c>
      <c r="AA21" s="233">
        <v>643.63000000000034</v>
      </c>
      <c r="AB21" s="233">
        <v>346.89000000000033</v>
      </c>
      <c r="AC21" s="233">
        <v>296.74000000000007</v>
      </c>
      <c r="AD21" s="231">
        <v>0</v>
      </c>
      <c r="AE21" s="11"/>
    </row>
    <row r="22" spans="2:31" ht="17.25" customHeight="1" x14ac:dyDescent="0.15">
      <c r="B22" s="18"/>
      <c r="C22" s="36" t="s">
        <v>21</v>
      </c>
      <c r="D22" s="16" t="s">
        <v>14</v>
      </c>
      <c r="E22" s="233">
        <f t="shared" si="0"/>
        <v>3091.4869999999983</v>
      </c>
      <c r="F22" s="233">
        <v>2014.303999999999</v>
      </c>
      <c r="G22" s="233">
        <v>2008.6049999999989</v>
      </c>
      <c r="H22" s="233">
        <v>5.698999999999999</v>
      </c>
      <c r="I22" s="233">
        <v>1975.8479999999988</v>
      </c>
      <c r="J22" s="233">
        <v>1971.0789999999988</v>
      </c>
      <c r="K22" s="233">
        <v>4.7689999999999992</v>
      </c>
      <c r="L22" s="233">
        <v>38.456000000000024</v>
      </c>
      <c r="M22" s="233">
        <v>37.526000000000025</v>
      </c>
      <c r="N22" s="233">
        <v>0.93</v>
      </c>
      <c r="O22" s="233">
        <v>1077.1829999999995</v>
      </c>
      <c r="P22" s="233">
        <v>322.04500000000047</v>
      </c>
      <c r="Q22" s="233">
        <v>755.13799999999912</v>
      </c>
      <c r="R22" s="238">
        <v>0</v>
      </c>
      <c r="S22" s="238">
        <v>0</v>
      </c>
      <c r="T22" s="238">
        <v>0</v>
      </c>
      <c r="U22" s="233">
        <v>43.053000000000011</v>
      </c>
      <c r="V22" s="233">
        <v>37.108000000000011</v>
      </c>
      <c r="W22" s="233">
        <v>5.9450000000000003</v>
      </c>
      <c r="X22" s="233">
        <v>1034.1299999999997</v>
      </c>
      <c r="Y22" s="233">
        <v>284.93700000000047</v>
      </c>
      <c r="Z22" s="233">
        <v>749.19299999999907</v>
      </c>
      <c r="AA22" s="231">
        <v>0</v>
      </c>
      <c r="AB22" s="231">
        <v>0</v>
      </c>
      <c r="AC22" s="231">
        <v>0</v>
      </c>
      <c r="AD22" s="231">
        <v>0</v>
      </c>
      <c r="AE22" s="11"/>
    </row>
    <row r="23" spans="2:31" ht="17.25" customHeight="1" x14ac:dyDescent="0.15">
      <c r="B23" s="18" t="s">
        <v>20</v>
      </c>
      <c r="C23" s="4" t="s">
        <v>25</v>
      </c>
      <c r="D23" s="16" t="s">
        <v>13</v>
      </c>
      <c r="E23" s="233">
        <f t="shared" si="0"/>
        <v>11105.259999999987</v>
      </c>
      <c r="F23" s="233">
        <v>4186.3299999999963</v>
      </c>
      <c r="G23" s="233">
        <v>4055.1399999999967</v>
      </c>
      <c r="H23" s="233">
        <v>131.19000000000003</v>
      </c>
      <c r="I23" s="233">
        <v>3516.9599999999964</v>
      </c>
      <c r="J23" s="233">
        <v>3494.2999999999965</v>
      </c>
      <c r="K23" s="233">
        <v>22.66</v>
      </c>
      <c r="L23" s="233">
        <v>669.37000000000012</v>
      </c>
      <c r="M23" s="233">
        <v>560.84000000000015</v>
      </c>
      <c r="N23" s="233">
        <v>108.53000000000002</v>
      </c>
      <c r="O23" s="233">
        <v>6616.3099999999904</v>
      </c>
      <c r="P23" s="233">
        <v>664.17000000000007</v>
      </c>
      <c r="Q23" s="233">
        <v>5952.1399999999903</v>
      </c>
      <c r="R23" s="238">
        <v>0</v>
      </c>
      <c r="S23" s="238">
        <v>0</v>
      </c>
      <c r="T23" s="238">
        <v>0</v>
      </c>
      <c r="U23" s="233">
        <v>205.32999999999998</v>
      </c>
      <c r="V23" s="233">
        <v>77.089999999999989</v>
      </c>
      <c r="W23" s="233">
        <v>128.24</v>
      </c>
      <c r="X23" s="233">
        <v>6410.9799999999905</v>
      </c>
      <c r="Y23" s="233">
        <v>587.08000000000004</v>
      </c>
      <c r="Z23" s="233">
        <v>5823.8999999999905</v>
      </c>
      <c r="AA23" s="233">
        <v>302.62</v>
      </c>
      <c r="AB23" s="233">
        <v>196.91000000000003</v>
      </c>
      <c r="AC23" s="233">
        <v>105.71000000000001</v>
      </c>
      <c r="AD23" s="231">
        <v>0</v>
      </c>
      <c r="AE23" s="11"/>
    </row>
    <row r="24" spans="2:31" ht="17.25" customHeight="1" x14ac:dyDescent="0.15">
      <c r="B24" s="18"/>
      <c r="C24" s="36" t="s">
        <v>26</v>
      </c>
      <c r="D24" s="16" t="s">
        <v>14</v>
      </c>
      <c r="E24" s="233">
        <f t="shared" si="0"/>
        <v>2116.2500000000005</v>
      </c>
      <c r="F24" s="233">
        <v>1148.7719999999999</v>
      </c>
      <c r="G24" s="233">
        <v>1135.002</v>
      </c>
      <c r="H24" s="233">
        <v>13.77</v>
      </c>
      <c r="I24" s="233">
        <v>1069.297</v>
      </c>
      <c r="J24" s="233">
        <v>1066.5889999999999</v>
      </c>
      <c r="K24" s="233">
        <v>2.7080000000000002</v>
      </c>
      <c r="L24" s="233">
        <v>79.475000000000065</v>
      </c>
      <c r="M24" s="233">
        <v>68.413000000000068</v>
      </c>
      <c r="N24" s="233">
        <v>11.061999999999999</v>
      </c>
      <c r="O24" s="233">
        <v>967.47800000000052</v>
      </c>
      <c r="P24" s="233">
        <v>151.39400000000001</v>
      </c>
      <c r="Q24" s="233">
        <v>816.08400000000051</v>
      </c>
      <c r="R24" s="238">
        <v>0</v>
      </c>
      <c r="S24" s="238">
        <v>0</v>
      </c>
      <c r="T24" s="238">
        <v>0</v>
      </c>
      <c r="U24" s="233">
        <v>26.18</v>
      </c>
      <c r="V24" s="233">
        <v>13.211000000000002</v>
      </c>
      <c r="W24" s="233">
        <v>12.968999999999999</v>
      </c>
      <c r="X24" s="233">
        <v>941.29800000000046</v>
      </c>
      <c r="Y24" s="233">
        <v>138.18299999999999</v>
      </c>
      <c r="Z24" s="233">
        <v>803.11500000000046</v>
      </c>
      <c r="AA24" s="231">
        <v>0</v>
      </c>
      <c r="AB24" s="231">
        <v>0</v>
      </c>
      <c r="AC24" s="231">
        <v>0</v>
      </c>
      <c r="AD24" s="231">
        <v>0</v>
      </c>
      <c r="AE24" s="11"/>
    </row>
    <row r="25" spans="2:31" ht="17.25" customHeight="1" x14ac:dyDescent="0.15">
      <c r="B25" s="18"/>
      <c r="C25" s="4" t="s">
        <v>27</v>
      </c>
      <c r="D25" s="16" t="s">
        <v>13</v>
      </c>
      <c r="E25" s="233">
        <f t="shared" si="0"/>
        <v>156725.25000000495</v>
      </c>
      <c r="F25" s="233">
        <v>78584.080000002825</v>
      </c>
      <c r="G25" s="233">
        <v>77534.440000002825</v>
      </c>
      <c r="H25" s="233">
        <v>1049.6399999999999</v>
      </c>
      <c r="I25" s="233">
        <v>76927.59000000282</v>
      </c>
      <c r="J25" s="233">
        <v>76116.20000000282</v>
      </c>
      <c r="K25" s="233">
        <v>811.38999999999987</v>
      </c>
      <c r="L25" s="233">
        <v>1656.4899999999998</v>
      </c>
      <c r="M25" s="233">
        <v>1418.2399999999996</v>
      </c>
      <c r="N25" s="233">
        <v>238.25000000000011</v>
      </c>
      <c r="O25" s="233">
        <v>72901.640000002168</v>
      </c>
      <c r="P25" s="233">
        <v>11681.469999999954</v>
      </c>
      <c r="Q25" s="233">
        <v>61220.170000002217</v>
      </c>
      <c r="R25" s="233">
        <v>0</v>
      </c>
      <c r="S25" s="233">
        <v>0</v>
      </c>
      <c r="T25" s="233">
        <v>0</v>
      </c>
      <c r="U25" s="233">
        <v>1883.2299999999996</v>
      </c>
      <c r="V25" s="233">
        <v>1100.5799999999995</v>
      </c>
      <c r="W25" s="233">
        <v>782.65</v>
      </c>
      <c r="X25" s="233">
        <v>71018.410000002172</v>
      </c>
      <c r="Y25" s="233">
        <v>10580.889999999954</v>
      </c>
      <c r="Z25" s="233">
        <v>60437.520000002216</v>
      </c>
      <c r="AA25" s="233">
        <v>5237.2799999999843</v>
      </c>
      <c r="AB25" s="233">
        <v>4012.6499999999851</v>
      </c>
      <c r="AC25" s="233">
        <v>1224.6299999999992</v>
      </c>
      <c r="AD25" s="233">
        <v>2.25</v>
      </c>
      <c r="AE25" s="11"/>
    </row>
    <row r="26" spans="2:31" ht="17.25" customHeight="1" thickBot="1" x14ac:dyDescent="0.2">
      <c r="B26" s="18"/>
      <c r="C26" s="36" t="s">
        <v>21</v>
      </c>
      <c r="D26" s="16" t="s">
        <v>14</v>
      </c>
      <c r="E26" s="233">
        <f t="shared" si="0"/>
        <v>35194.534999999232</v>
      </c>
      <c r="F26" s="233">
        <v>24354.464999999469</v>
      </c>
      <c r="G26" s="233">
        <v>24254.70199999947</v>
      </c>
      <c r="H26" s="233">
        <v>99.762999999999977</v>
      </c>
      <c r="I26" s="233">
        <v>24146.702999999467</v>
      </c>
      <c r="J26" s="233">
        <v>24068.925999999468</v>
      </c>
      <c r="K26" s="233">
        <v>77.777000000000001</v>
      </c>
      <c r="L26" s="233">
        <v>207.76200000000011</v>
      </c>
      <c r="M26" s="233">
        <v>185.77600000000012</v>
      </c>
      <c r="N26" s="233">
        <v>21.985999999999983</v>
      </c>
      <c r="O26" s="233">
        <v>10840.069999999763</v>
      </c>
      <c r="P26" s="233">
        <v>2779.6609999999928</v>
      </c>
      <c r="Q26" s="233">
        <v>8060.4089999997714</v>
      </c>
      <c r="R26" s="233">
        <v>0</v>
      </c>
      <c r="S26" s="233">
        <v>0</v>
      </c>
      <c r="T26" s="233">
        <v>0</v>
      </c>
      <c r="U26" s="233">
        <v>264.14100000000013</v>
      </c>
      <c r="V26" s="233">
        <v>187.88100000000014</v>
      </c>
      <c r="W26" s="233">
        <v>76.260000000000005</v>
      </c>
      <c r="X26" s="233">
        <v>10575.928999999764</v>
      </c>
      <c r="Y26" s="233">
        <v>2591.7799999999925</v>
      </c>
      <c r="Z26" s="233">
        <v>7984.1489999997711</v>
      </c>
      <c r="AA26" s="231">
        <v>0</v>
      </c>
      <c r="AB26" s="231">
        <v>0</v>
      </c>
      <c r="AC26" s="231">
        <v>0</v>
      </c>
      <c r="AD26" s="231">
        <v>0</v>
      </c>
      <c r="AE26" s="11"/>
    </row>
    <row r="27" spans="2:31" ht="17.25" customHeight="1" x14ac:dyDescent="0.15">
      <c r="B27" s="6" t="s">
        <v>327</v>
      </c>
      <c r="C27" s="6" t="s">
        <v>328</v>
      </c>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9" spans="2:31" s="33" customFormat="1" ht="17.25" customHeight="1" x14ac:dyDescent="0.15">
      <c r="B29" s="33" t="s">
        <v>552</v>
      </c>
    </row>
    <row r="30" spans="2:31" ht="17.25" customHeight="1" thickBot="1" x14ac:dyDescent="0.2">
      <c r="C30" s="2"/>
      <c r="D30" s="2"/>
      <c r="E30" s="2"/>
      <c r="F30" s="2"/>
      <c r="G30" s="2"/>
      <c r="H30" s="2"/>
      <c r="I30" s="2"/>
      <c r="J30" s="2"/>
      <c r="K30" s="2"/>
      <c r="L30" s="2"/>
      <c r="M30" s="2"/>
      <c r="N30" s="2"/>
      <c r="O30" s="2"/>
      <c r="P30" s="2"/>
      <c r="Q30" s="2"/>
      <c r="R30" s="2"/>
      <c r="S30" s="2"/>
      <c r="T30" s="2"/>
      <c r="U30" s="2"/>
      <c r="V30" s="2"/>
      <c r="W30" s="2"/>
      <c r="X30" s="2"/>
      <c r="Y30" s="2"/>
      <c r="Z30" s="2"/>
      <c r="AA30" s="2" t="s">
        <v>28</v>
      </c>
      <c r="AB30" s="2"/>
      <c r="AC30" s="2"/>
      <c r="AD30" s="2"/>
    </row>
    <row r="31" spans="2:31" ht="17.25" customHeight="1" x14ac:dyDescent="0.15">
      <c r="B31" s="5"/>
      <c r="C31" s="6"/>
      <c r="D31" s="6"/>
      <c r="E31" s="7"/>
      <c r="F31" s="8" t="s">
        <v>0</v>
      </c>
      <c r="G31" s="9"/>
      <c r="H31" s="9"/>
      <c r="I31" s="9"/>
      <c r="J31" s="9"/>
      <c r="K31" s="9"/>
      <c r="L31" s="9"/>
      <c r="M31" s="9"/>
      <c r="N31" s="9"/>
      <c r="O31" s="9"/>
      <c r="P31" s="9"/>
      <c r="Q31" s="9"/>
      <c r="R31" s="9"/>
      <c r="S31" s="9"/>
      <c r="T31" s="9"/>
      <c r="U31" s="9"/>
      <c r="V31" s="9"/>
      <c r="W31" s="9"/>
      <c r="X31" s="9"/>
      <c r="Y31" s="9"/>
      <c r="Z31" s="9"/>
      <c r="AA31" s="8" t="s">
        <v>208</v>
      </c>
      <c r="AB31" s="9"/>
      <c r="AC31" s="9"/>
      <c r="AD31" s="7"/>
      <c r="AE31" s="11"/>
    </row>
    <row r="32" spans="2:31" ht="17.25" customHeight="1" x14ac:dyDescent="0.15">
      <c r="B32" s="1" t="s">
        <v>1</v>
      </c>
      <c r="C32" s="2"/>
      <c r="D32" s="2"/>
      <c r="E32" s="12" t="s">
        <v>2</v>
      </c>
      <c r="F32" s="13" t="s">
        <v>3</v>
      </c>
      <c r="G32" s="14"/>
      <c r="H32" s="14"/>
      <c r="I32" s="14"/>
      <c r="J32" s="14"/>
      <c r="K32" s="14"/>
      <c r="L32" s="14"/>
      <c r="M32" s="14"/>
      <c r="N32" s="14"/>
      <c r="O32" s="13" t="s">
        <v>4</v>
      </c>
      <c r="P32" s="14"/>
      <c r="Q32" s="14"/>
      <c r="R32" s="14"/>
      <c r="S32" s="14"/>
      <c r="T32" s="14"/>
      <c r="U32" s="14"/>
      <c r="V32" s="14"/>
      <c r="W32" s="14"/>
      <c r="X32" s="14"/>
      <c r="Y32" s="14"/>
      <c r="Z32" s="14"/>
      <c r="AA32" s="16"/>
      <c r="AB32" s="16"/>
      <c r="AC32" s="16"/>
      <c r="AD32" s="12" t="s">
        <v>205</v>
      </c>
      <c r="AE32" s="11"/>
    </row>
    <row r="33" spans="2:31" ht="17.25" customHeight="1" x14ac:dyDescent="0.15">
      <c r="B33" s="1"/>
      <c r="C33" s="2"/>
      <c r="D33" s="2"/>
      <c r="E33" s="12"/>
      <c r="F33" s="13" t="s">
        <v>5</v>
      </c>
      <c r="G33" s="14"/>
      <c r="H33" s="14"/>
      <c r="I33" s="13" t="s">
        <v>6</v>
      </c>
      <c r="J33" s="14"/>
      <c r="K33" s="14"/>
      <c r="L33" s="13" t="s">
        <v>7</v>
      </c>
      <c r="M33" s="14"/>
      <c r="N33" s="14"/>
      <c r="O33" s="13" t="s">
        <v>8</v>
      </c>
      <c r="P33" s="14"/>
      <c r="Q33" s="14"/>
      <c r="R33" s="13" t="s">
        <v>6</v>
      </c>
      <c r="S33" s="14"/>
      <c r="T33" s="14"/>
      <c r="U33" s="13" t="s">
        <v>7</v>
      </c>
      <c r="V33" s="14"/>
      <c r="W33" s="14"/>
      <c r="X33" s="13" t="s">
        <v>9</v>
      </c>
      <c r="Y33" s="14"/>
      <c r="Z33" s="14"/>
      <c r="AA33" s="12" t="s">
        <v>2</v>
      </c>
      <c r="AB33" s="37" t="s">
        <v>206</v>
      </c>
      <c r="AC33" s="37" t="s">
        <v>207</v>
      </c>
      <c r="AD33" s="12"/>
      <c r="AE33" s="11"/>
    </row>
    <row r="34" spans="2:31" ht="17.25" customHeight="1" x14ac:dyDescent="0.15">
      <c r="B34" s="11"/>
      <c r="E34" s="15"/>
      <c r="F34" s="16" t="s">
        <v>2</v>
      </c>
      <c r="G34" s="16" t="s">
        <v>10</v>
      </c>
      <c r="H34" s="16" t="s">
        <v>11</v>
      </c>
      <c r="I34" s="16" t="s">
        <v>2</v>
      </c>
      <c r="J34" s="16" t="s">
        <v>10</v>
      </c>
      <c r="K34" s="16" t="s">
        <v>11</v>
      </c>
      <c r="L34" s="16" t="s">
        <v>2</v>
      </c>
      <c r="M34" s="16" t="s">
        <v>10</v>
      </c>
      <c r="N34" s="16" t="s">
        <v>11</v>
      </c>
      <c r="O34" s="16" t="s">
        <v>2</v>
      </c>
      <c r="P34" s="41" t="s">
        <v>10</v>
      </c>
      <c r="Q34" s="42" t="s">
        <v>11</v>
      </c>
      <c r="R34" s="16" t="s">
        <v>2</v>
      </c>
      <c r="S34" s="16" t="s">
        <v>10</v>
      </c>
      <c r="T34" s="16" t="s">
        <v>11</v>
      </c>
      <c r="U34" s="16" t="s">
        <v>2</v>
      </c>
      <c r="V34" s="16" t="s">
        <v>10</v>
      </c>
      <c r="W34" s="16" t="s">
        <v>11</v>
      </c>
      <c r="X34" s="16" t="s">
        <v>2</v>
      </c>
      <c r="Y34" s="16" t="s">
        <v>10</v>
      </c>
      <c r="Z34" s="16" t="s">
        <v>11</v>
      </c>
      <c r="AA34" s="15"/>
      <c r="AB34" s="15"/>
      <c r="AC34" s="15"/>
      <c r="AD34" s="15"/>
      <c r="AE34" s="11"/>
    </row>
    <row r="35" spans="2:31" ht="17.25" customHeight="1" x14ac:dyDescent="0.15">
      <c r="B35" s="45" t="s">
        <v>12</v>
      </c>
      <c r="C35" s="14"/>
      <c r="D35" s="16" t="s">
        <v>13</v>
      </c>
      <c r="E35" s="233">
        <f>F35+O35+AA35+AD35</f>
        <v>109527.21000000175</v>
      </c>
      <c r="F35" s="233">
        <v>65625.910000000949</v>
      </c>
      <c r="G35" s="233">
        <v>64560.550000000956</v>
      </c>
      <c r="H35" s="233">
        <v>1065.3599999999999</v>
      </c>
      <c r="I35" s="233">
        <v>64795.770000000957</v>
      </c>
      <c r="J35" s="233">
        <v>63876.420000000959</v>
      </c>
      <c r="K35" s="233">
        <v>919.34999999999991</v>
      </c>
      <c r="L35" s="233">
        <v>830.1400000000001</v>
      </c>
      <c r="M35" s="233">
        <v>684.13000000000011</v>
      </c>
      <c r="N35" s="233">
        <v>146.01</v>
      </c>
      <c r="O35" s="233">
        <v>39789.960000000814</v>
      </c>
      <c r="P35" s="233">
        <v>6891.0399999999518</v>
      </c>
      <c r="Q35" s="233">
        <v>32898.920000000864</v>
      </c>
      <c r="R35" s="233">
        <v>0</v>
      </c>
      <c r="S35" s="233">
        <v>0</v>
      </c>
      <c r="T35" s="233">
        <v>0</v>
      </c>
      <c r="U35" s="233">
        <v>1603.9699999999996</v>
      </c>
      <c r="V35" s="233">
        <v>1063.9099999999994</v>
      </c>
      <c r="W35" s="233">
        <v>540.06000000000017</v>
      </c>
      <c r="X35" s="233">
        <v>38185.99000000082</v>
      </c>
      <c r="Y35" s="233">
        <v>5827.1299999999528</v>
      </c>
      <c r="Z35" s="233">
        <v>32358.860000000866</v>
      </c>
      <c r="AA35" s="233">
        <v>4111.2299999999886</v>
      </c>
      <c r="AB35" s="233">
        <v>3283.8799999999896</v>
      </c>
      <c r="AC35" s="233">
        <v>827.34999999999934</v>
      </c>
      <c r="AD35" s="233">
        <v>0.11</v>
      </c>
      <c r="AE35" s="11"/>
    </row>
    <row r="36" spans="2:31" ht="17.25" customHeight="1" x14ac:dyDescent="0.15">
      <c r="B36" s="18"/>
      <c r="D36" s="16" t="s">
        <v>14</v>
      </c>
      <c r="E36" s="233">
        <f t="shared" ref="E36:E54" si="1">F36+O36+AA36+AD36</f>
        <v>24492.246999999643</v>
      </c>
      <c r="F36" s="233">
        <v>18616.018999999742</v>
      </c>
      <c r="G36" s="233">
        <v>18526.686999999743</v>
      </c>
      <c r="H36" s="233">
        <v>89.331999999999979</v>
      </c>
      <c r="I36" s="233">
        <v>18498.143999999746</v>
      </c>
      <c r="J36" s="233">
        <v>18422.337999999745</v>
      </c>
      <c r="K36" s="233">
        <v>75.805999999999983</v>
      </c>
      <c r="L36" s="233">
        <v>117.875</v>
      </c>
      <c r="M36" s="233">
        <v>104.349</v>
      </c>
      <c r="N36" s="233">
        <v>13.525999999999998</v>
      </c>
      <c r="O36" s="233">
        <v>5876.2279999999018</v>
      </c>
      <c r="P36" s="233">
        <v>1595.0749999999971</v>
      </c>
      <c r="Q36" s="233">
        <v>4281.1529999999048</v>
      </c>
      <c r="R36" s="233">
        <v>0</v>
      </c>
      <c r="S36" s="233">
        <v>0</v>
      </c>
      <c r="T36" s="233">
        <v>0</v>
      </c>
      <c r="U36" s="233">
        <v>233.96300000000014</v>
      </c>
      <c r="V36" s="233">
        <v>180.69400000000013</v>
      </c>
      <c r="W36" s="233">
        <v>53.268999999999998</v>
      </c>
      <c r="X36" s="233">
        <v>5642.2649999999012</v>
      </c>
      <c r="Y36" s="233">
        <v>1414.3809999999969</v>
      </c>
      <c r="Z36" s="233">
        <v>4227.8839999999045</v>
      </c>
      <c r="AA36" s="231">
        <v>0</v>
      </c>
      <c r="AB36" s="231">
        <v>0</v>
      </c>
      <c r="AC36" s="231">
        <v>0</v>
      </c>
      <c r="AD36" s="231">
        <v>0</v>
      </c>
      <c r="AE36" s="11"/>
    </row>
    <row r="37" spans="2:31" ht="17.25" customHeight="1" x14ac:dyDescent="0.15">
      <c r="B37" s="17"/>
      <c r="C37" s="4" t="s">
        <v>15</v>
      </c>
      <c r="D37" s="16" t="s">
        <v>13</v>
      </c>
      <c r="E37" s="233">
        <f t="shared" si="1"/>
        <v>17731.050000000014</v>
      </c>
      <c r="F37" s="233">
        <v>12812.290000000015</v>
      </c>
      <c r="G37" s="233">
        <v>12519.140000000016</v>
      </c>
      <c r="H37" s="233">
        <v>293.14999999999998</v>
      </c>
      <c r="I37" s="233">
        <v>12590.310000000016</v>
      </c>
      <c r="J37" s="233">
        <v>12366.240000000016</v>
      </c>
      <c r="K37" s="233">
        <v>224.07</v>
      </c>
      <c r="L37" s="233">
        <v>221.97999999999996</v>
      </c>
      <c r="M37" s="233">
        <v>152.89999999999998</v>
      </c>
      <c r="N37" s="233">
        <v>69.08</v>
      </c>
      <c r="O37" s="233">
        <v>4437.7099999999991</v>
      </c>
      <c r="P37" s="233">
        <v>554.07000000000016</v>
      </c>
      <c r="Q37" s="233">
        <v>3883.639999999999</v>
      </c>
      <c r="R37" s="233">
        <v>0</v>
      </c>
      <c r="S37" s="238">
        <v>0</v>
      </c>
      <c r="T37" s="233">
        <v>0</v>
      </c>
      <c r="U37" s="233">
        <v>378.21000000000015</v>
      </c>
      <c r="V37" s="233">
        <v>109.27000000000001</v>
      </c>
      <c r="W37" s="233">
        <v>268.94000000000011</v>
      </c>
      <c r="X37" s="233">
        <v>4059.4999999999991</v>
      </c>
      <c r="Y37" s="233">
        <v>444.80000000000013</v>
      </c>
      <c r="Z37" s="233">
        <v>3614.6999999999989</v>
      </c>
      <c r="AA37" s="233">
        <v>481.04999999999984</v>
      </c>
      <c r="AB37" s="233">
        <v>379.2299999999999</v>
      </c>
      <c r="AC37" s="233">
        <v>101.81999999999996</v>
      </c>
      <c r="AD37" s="233">
        <v>0</v>
      </c>
      <c r="AE37" s="11"/>
    </row>
    <row r="38" spans="2:31" ht="17.25" customHeight="1" x14ac:dyDescent="0.15">
      <c r="B38" s="18" t="s">
        <v>16</v>
      </c>
      <c r="C38" s="36"/>
      <c r="D38" s="16" t="s">
        <v>14</v>
      </c>
      <c r="E38" s="233">
        <f t="shared" si="1"/>
        <v>4036.0809999999979</v>
      </c>
      <c r="F38" s="233">
        <v>3386.9739999999974</v>
      </c>
      <c r="G38" s="233">
        <v>3358.6449999999973</v>
      </c>
      <c r="H38" s="233">
        <v>28.328999999999994</v>
      </c>
      <c r="I38" s="233">
        <v>3365.9799999999973</v>
      </c>
      <c r="J38" s="233">
        <v>3344.6429999999973</v>
      </c>
      <c r="K38" s="233">
        <v>21.336999999999993</v>
      </c>
      <c r="L38" s="233">
        <v>20.993999999999996</v>
      </c>
      <c r="M38" s="233">
        <v>14.001999999999997</v>
      </c>
      <c r="N38" s="233">
        <v>6.9919999999999991</v>
      </c>
      <c r="O38" s="233">
        <v>649.10700000000054</v>
      </c>
      <c r="P38" s="233">
        <v>127.29299999999999</v>
      </c>
      <c r="Q38" s="233">
        <v>521.81400000000053</v>
      </c>
      <c r="R38" s="233">
        <v>0</v>
      </c>
      <c r="S38" s="238">
        <v>0</v>
      </c>
      <c r="T38" s="233">
        <v>0</v>
      </c>
      <c r="U38" s="233">
        <v>46.199000000000005</v>
      </c>
      <c r="V38" s="233">
        <v>18.914000000000001</v>
      </c>
      <c r="W38" s="233">
        <v>27.285000000000004</v>
      </c>
      <c r="X38" s="233">
        <v>602.90800000000047</v>
      </c>
      <c r="Y38" s="233">
        <v>108.37899999999999</v>
      </c>
      <c r="Z38" s="233">
        <v>494.52900000000051</v>
      </c>
      <c r="AA38" s="231">
        <v>0</v>
      </c>
      <c r="AB38" s="231">
        <v>0</v>
      </c>
      <c r="AC38" s="231">
        <v>0</v>
      </c>
      <c r="AD38" s="231">
        <v>0</v>
      </c>
      <c r="AE38" s="11"/>
    </row>
    <row r="39" spans="2:31" ht="17.25" customHeight="1" x14ac:dyDescent="0.15">
      <c r="B39" s="18"/>
      <c r="C39" s="4" t="s">
        <v>17</v>
      </c>
      <c r="D39" s="16" t="s">
        <v>13</v>
      </c>
      <c r="E39" s="233">
        <f t="shared" si="1"/>
        <v>7180.0600000000159</v>
      </c>
      <c r="F39" s="233">
        <v>6630.7900000000154</v>
      </c>
      <c r="G39" s="233">
        <v>6617.270000000015</v>
      </c>
      <c r="H39" s="233">
        <v>13.52</v>
      </c>
      <c r="I39" s="233">
        <v>6618.5100000000148</v>
      </c>
      <c r="J39" s="233">
        <v>6613.2800000000152</v>
      </c>
      <c r="K39" s="233">
        <v>5.2299999999999995</v>
      </c>
      <c r="L39" s="233">
        <v>12.28</v>
      </c>
      <c r="M39" s="233">
        <v>3.99</v>
      </c>
      <c r="N39" s="231">
        <v>8.2899999999999991</v>
      </c>
      <c r="O39" s="233">
        <v>490.96000000000015</v>
      </c>
      <c r="P39" s="233">
        <v>78.930000000000007</v>
      </c>
      <c r="Q39" s="233">
        <v>412.03000000000014</v>
      </c>
      <c r="R39" s="238">
        <v>0</v>
      </c>
      <c r="S39" s="238">
        <v>0</v>
      </c>
      <c r="T39" s="233">
        <v>0</v>
      </c>
      <c r="U39" s="233">
        <v>13.89</v>
      </c>
      <c r="V39" s="233">
        <v>12.97</v>
      </c>
      <c r="W39" s="233">
        <v>0.91999999999999993</v>
      </c>
      <c r="X39" s="233">
        <v>477.07000000000016</v>
      </c>
      <c r="Y39" s="233">
        <v>65.960000000000008</v>
      </c>
      <c r="Z39" s="233">
        <v>411.11000000000013</v>
      </c>
      <c r="AA39" s="233">
        <v>58.309999999999995</v>
      </c>
      <c r="AB39" s="233">
        <v>16.11</v>
      </c>
      <c r="AC39" s="233">
        <v>42.199999999999996</v>
      </c>
      <c r="AD39" s="231">
        <v>0</v>
      </c>
      <c r="AE39" s="11"/>
    </row>
    <row r="40" spans="2:31" ht="17.25" customHeight="1" x14ac:dyDescent="0.15">
      <c r="B40" s="18" t="s">
        <v>18</v>
      </c>
      <c r="C40" s="36"/>
      <c r="D40" s="16" t="s">
        <v>14</v>
      </c>
      <c r="E40" s="233">
        <f t="shared" si="1"/>
        <v>1760.1179999999983</v>
      </c>
      <c r="F40" s="233">
        <v>1688.2059999999983</v>
      </c>
      <c r="G40" s="233">
        <v>1686.7119999999984</v>
      </c>
      <c r="H40" s="233">
        <v>1.494</v>
      </c>
      <c r="I40" s="233">
        <v>1687.2269999999983</v>
      </c>
      <c r="J40" s="233">
        <v>1686.5789999999984</v>
      </c>
      <c r="K40" s="233">
        <v>0.64800000000000002</v>
      </c>
      <c r="L40" s="233">
        <v>0.97899999999999998</v>
      </c>
      <c r="M40" s="233">
        <v>0.13300000000000001</v>
      </c>
      <c r="N40" s="231">
        <v>0.84599999999999997</v>
      </c>
      <c r="O40" s="233">
        <v>71.91200000000002</v>
      </c>
      <c r="P40" s="233">
        <v>17.288999999999998</v>
      </c>
      <c r="Q40" s="233">
        <v>54.623000000000026</v>
      </c>
      <c r="R40" s="238">
        <v>0</v>
      </c>
      <c r="S40" s="238">
        <v>0</v>
      </c>
      <c r="T40" s="238">
        <v>0</v>
      </c>
      <c r="U40" s="233">
        <v>2.1829999999999998</v>
      </c>
      <c r="V40" s="233">
        <v>2.0839999999999996</v>
      </c>
      <c r="W40" s="233">
        <v>9.8999999999999991E-2</v>
      </c>
      <c r="X40" s="233">
        <v>69.729000000000028</v>
      </c>
      <c r="Y40" s="233">
        <v>15.204999999999998</v>
      </c>
      <c r="Z40" s="233">
        <v>54.524000000000029</v>
      </c>
      <c r="AA40" s="231">
        <v>0</v>
      </c>
      <c r="AB40" s="231">
        <v>0</v>
      </c>
      <c r="AC40" s="231">
        <v>0</v>
      </c>
      <c r="AD40" s="231">
        <v>0</v>
      </c>
      <c r="AE40" s="11"/>
    </row>
    <row r="41" spans="2:31" ht="17.25" customHeight="1" x14ac:dyDescent="0.15">
      <c r="B41" s="18"/>
      <c r="C41" s="4" t="s">
        <v>19</v>
      </c>
      <c r="D41" s="16" t="s">
        <v>13</v>
      </c>
      <c r="E41" s="233">
        <f t="shared" si="1"/>
        <v>6336.9199999999992</v>
      </c>
      <c r="F41" s="233">
        <v>3765.83</v>
      </c>
      <c r="G41" s="233">
        <v>3567</v>
      </c>
      <c r="H41" s="233">
        <v>198.83</v>
      </c>
      <c r="I41" s="233">
        <v>3649.04</v>
      </c>
      <c r="J41" s="233">
        <v>3464.59</v>
      </c>
      <c r="K41" s="233">
        <v>184.45000000000002</v>
      </c>
      <c r="L41" s="233">
        <v>116.78999999999999</v>
      </c>
      <c r="M41" s="233">
        <v>102.41</v>
      </c>
      <c r="N41" s="233">
        <v>14.380000000000003</v>
      </c>
      <c r="O41" s="233">
        <v>2430.2099999999991</v>
      </c>
      <c r="P41" s="233">
        <v>390.14000000000016</v>
      </c>
      <c r="Q41" s="233">
        <v>2040.069999999999</v>
      </c>
      <c r="R41" s="238">
        <v>0</v>
      </c>
      <c r="S41" s="238">
        <v>0</v>
      </c>
      <c r="T41" s="238">
        <v>0</v>
      </c>
      <c r="U41" s="233">
        <v>133.01</v>
      </c>
      <c r="V41" s="233">
        <v>64.73</v>
      </c>
      <c r="W41" s="233">
        <v>68.28</v>
      </c>
      <c r="X41" s="233">
        <v>2297.1999999999994</v>
      </c>
      <c r="Y41" s="233">
        <v>325.41000000000014</v>
      </c>
      <c r="Z41" s="233">
        <v>1971.7899999999991</v>
      </c>
      <c r="AA41" s="233">
        <v>140.88</v>
      </c>
      <c r="AB41" s="233">
        <v>99.410000000000011</v>
      </c>
      <c r="AC41" s="233">
        <v>41.46999999999997</v>
      </c>
      <c r="AD41" s="231">
        <v>0</v>
      </c>
      <c r="AE41" s="11"/>
    </row>
    <row r="42" spans="2:31" ht="17.25" customHeight="1" x14ac:dyDescent="0.15">
      <c r="B42" s="18" t="s">
        <v>20</v>
      </c>
      <c r="C42" s="36" t="s">
        <v>21</v>
      </c>
      <c r="D42" s="16" t="s">
        <v>14</v>
      </c>
      <c r="E42" s="233">
        <f t="shared" si="1"/>
        <v>1400.2959999999994</v>
      </c>
      <c r="F42" s="233">
        <v>1031.0279999999991</v>
      </c>
      <c r="G42" s="233">
        <v>1011.1739999999991</v>
      </c>
      <c r="H42" s="233">
        <v>19.853999999999992</v>
      </c>
      <c r="I42" s="233">
        <v>1018.0929999999991</v>
      </c>
      <c r="J42" s="233">
        <v>999.65499999999906</v>
      </c>
      <c r="K42" s="233">
        <v>18.437999999999992</v>
      </c>
      <c r="L42" s="233">
        <v>12.934999999999999</v>
      </c>
      <c r="M42" s="233">
        <v>11.518999999999998</v>
      </c>
      <c r="N42" s="233">
        <v>1.4159999999999999</v>
      </c>
      <c r="O42" s="233">
        <v>369.26800000000037</v>
      </c>
      <c r="P42" s="233">
        <v>91.883999999999986</v>
      </c>
      <c r="Q42" s="233">
        <v>277.38400000000036</v>
      </c>
      <c r="R42" s="238">
        <v>0</v>
      </c>
      <c r="S42" s="238">
        <v>0</v>
      </c>
      <c r="T42" s="238">
        <v>0</v>
      </c>
      <c r="U42" s="233">
        <v>18.352</v>
      </c>
      <c r="V42" s="233">
        <v>11.455</v>
      </c>
      <c r="W42" s="233">
        <v>6.8970000000000002</v>
      </c>
      <c r="X42" s="233">
        <v>350.91600000000034</v>
      </c>
      <c r="Y42" s="233">
        <v>80.428999999999988</v>
      </c>
      <c r="Z42" s="233">
        <v>270.48700000000036</v>
      </c>
      <c r="AA42" s="231">
        <v>0</v>
      </c>
      <c r="AB42" s="231">
        <v>0</v>
      </c>
      <c r="AC42" s="231">
        <v>0</v>
      </c>
      <c r="AD42" s="231">
        <v>0</v>
      </c>
      <c r="AE42" s="11"/>
    </row>
    <row r="43" spans="2:31" ht="17.25" customHeight="1" x14ac:dyDescent="0.15">
      <c r="B43" s="18"/>
      <c r="C43" s="4" t="s">
        <v>22</v>
      </c>
      <c r="D43" s="16" t="s">
        <v>13</v>
      </c>
      <c r="E43" s="233">
        <f t="shared" si="1"/>
        <v>4214.07</v>
      </c>
      <c r="F43" s="233">
        <v>2415.6700000000005</v>
      </c>
      <c r="G43" s="233">
        <v>2334.8700000000003</v>
      </c>
      <c r="H43" s="233">
        <v>80.799999999999983</v>
      </c>
      <c r="I43" s="233">
        <v>2322.7600000000002</v>
      </c>
      <c r="J43" s="233">
        <v>2288.3700000000003</v>
      </c>
      <c r="K43" s="233">
        <v>34.389999999999993</v>
      </c>
      <c r="L43" s="233">
        <v>92.909999999999982</v>
      </c>
      <c r="M43" s="233">
        <v>46.499999999999986</v>
      </c>
      <c r="N43" s="233">
        <v>46.41</v>
      </c>
      <c r="O43" s="233">
        <v>1516.5399999999995</v>
      </c>
      <c r="P43" s="233">
        <v>85</v>
      </c>
      <c r="Q43" s="233">
        <v>1431.5399999999995</v>
      </c>
      <c r="R43" s="233">
        <v>0</v>
      </c>
      <c r="S43" s="231">
        <v>0</v>
      </c>
      <c r="T43" s="233">
        <v>0</v>
      </c>
      <c r="U43" s="233">
        <v>231.31000000000009</v>
      </c>
      <c r="V43" s="233">
        <v>31.57</v>
      </c>
      <c r="W43" s="233">
        <v>199.74000000000009</v>
      </c>
      <c r="X43" s="233">
        <v>1285.2299999999996</v>
      </c>
      <c r="Y43" s="233">
        <v>53.430000000000007</v>
      </c>
      <c r="Z43" s="233">
        <v>1231.7999999999995</v>
      </c>
      <c r="AA43" s="233">
        <v>281.8599999999999</v>
      </c>
      <c r="AB43" s="233">
        <v>263.70999999999992</v>
      </c>
      <c r="AC43" s="233">
        <v>18.149999999999999</v>
      </c>
      <c r="AD43" s="233">
        <v>0</v>
      </c>
      <c r="AE43" s="11"/>
    </row>
    <row r="44" spans="2:31" ht="17.25" customHeight="1" x14ac:dyDescent="0.15">
      <c r="B44" s="18"/>
      <c r="C44" s="36" t="s">
        <v>21</v>
      </c>
      <c r="D44" s="16" t="s">
        <v>14</v>
      </c>
      <c r="E44" s="233">
        <f t="shared" si="1"/>
        <v>875.66699999999969</v>
      </c>
      <c r="F44" s="233">
        <v>667.73999999999955</v>
      </c>
      <c r="G44" s="233">
        <v>660.75899999999956</v>
      </c>
      <c r="H44" s="233">
        <v>6.9809999999999999</v>
      </c>
      <c r="I44" s="233">
        <v>660.65999999999951</v>
      </c>
      <c r="J44" s="233">
        <v>658.40899999999954</v>
      </c>
      <c r="K44" s="233">
        <v>2.2510000000000003</v>
      </c>
      <c r="L44" s="233">
        <v>7.08</v>
      </c>
      <c r="M44" s="233">
        <v>2.35</v>
      </c>
      <c r="N44" s="233">
        <v>4.7299999999999995</v>
      </c>
      <c r="O44" s="233">
        <v>207.92700000000011</v>
      </c>
      <c r="P44" s="233">
        <v>18.12</v>
      </c>
      <c r="Q44" s="233">
        <v>189.8070000000001</v>
      </c>
      <c r="R44" s="233">
        <v>0</v>
      </c>
      <c r="S44" s="231">
        <v>0</v>
      </c>
      <c r="T44" s="233">
        <v>0</v>
      </c>
      <c r="U44" s="233">
        <v>25.664000000000005</v>
      </c>
      <c r="V44" s="233">
        <v>5.375</v>
      </c>
      <c r="W44" s="233">
        <v>20.289000000000005</v>
      </c>
      <c r="X44" s="233">
        <v>182.26300000000009</v>
      </c>
      <c r="Y44" s="233">
        <v>12.745000000000001</v>
      </c>
      <c r="Z44" s="233">
        <v>169.51800000000009</v>
      </c>
      <c r="AA44" s="231">
        <v>0</v>
      </c>
      <c r="AB44" s="231">
        <v>0</v>
      </c>
      <c r="AC44" s="231">
        <v>0</v>
      </c>
      <c r="AD44" s="231">
        <v>0</v>
      </c>
      <c r="AE44" s="11"/>
    </row>
    <row r="45" spans="2:31" ht="17.25" customHeight="1" x14ac:dyDescent="0.15">
      <c r="B45" s="17"/>
      <c r="C45" s="4" t="s">
        <v>15</v>
      </c>
      <c r="D45" s="16" t="s">
        <v>13</v>
      </c>
      <c r="E45" s="233">
        <f t="shared" si="1"/>
        <v>91796.16000000175</v>
      </c>
      <c r="F45" s="233">
        <v>52813.620000000941</v>
      </c>
      <c r="G45" s="233">
        <v>52041.410000000942</v>
      </c>
      <c r="H45" s="233">
        <v>772.21</v>
      </c>
      <c r="I45" s="233">
        <v>52205.460000000938</v>
      </c>
      <c r="J45" s="233">
        <v>51510.180000000939</v>
      </c>
      <c r="K45" s="233">
        <v>695.28</v>
      </c>
      <c r="L45" s="233">
        <v>608.16000000000008</v>
      </c>
      <c r="M45" s="233">
        <v>531.23000000000013</v>
      </c>
      <c r="N45" s="233">
        <v>76.930000000000007</v>
      </c>
      <c r="O45" s="233">
        <v>35352.250000000815</v>
      </c>
      <c r="P45" s="233">
        <v>6336.9699999999521</v>
      </c>
      <c r="Q45" s="233">
        <v>29015.280000000865</v>
      </c>
      <c r="R45" s="233">
        <v>0</v>
      </c>
      <c r="S45" s="233">
        <v>0</v>
      </c>
      <c r="T45" s="233">
        <v>0</v>
      </c>
      <c r="U45" s="233">
        <v>1225.7599999999993</v>
      </c>
      <c r="V45" s="233">
        <v>954.63999999999942</v>
      </c>
      <c r="W45" s="233">
        <v>271.12</v>
      </c>
      <c r="X45" s="233">
        <v>34126.49000000082</v>
      </c>
      <c r="Y45" s="233">
        <v>5382.3299999999526</v>
      </c>
      <c r="Z45" s="233">
        <v>28744.160000000866</v>
      </c>
      <c r="AA45" s="233">
        <v>3630.1799999999889</v>
      </c>
      <c r="AB45" s="233">
        <v>2904.6499999999896</v>
      </c>
      <c r="AC45" s="233">
        <v>725.5299999999994</v>
      </c>
      <c r="AD45" s="233">
        <v>0.11</v>
      </c>
      <c r="AE45" s="11"/>
    </row>
    <row r="46" spans="2:31" ht="17.25" customHeight="1" x14ac:dyDescent="0.15">
      <c r="B46" s="18"/>
      <c r="C46" s="36"/>
      <c r="D46" s="16" t="s">
        <v>14</v>
      </c>
      <c r="E46" s="233">
        <f t="shared" si="1"/>
        <v>20456.165999999648</v>
      </c>
      <c r="F46" s="233">
        <v>15229.044999999749</v>
      </c>
      <c r="G46" s="233">
        <v>15168.041999999748</v>
      </c>
      <c r="H46" s="233">
        <v>61.002999999999993</v>
      </c>
      <c r="I46" s="233">
        <v>15132.163999999748</v>
      </c>
      <c r="J46" s="233">
        <v>15077.694999999749</v>
      </c>
      <c r="K46" s="233">
        <v>54.468999999999994</v>
      </c>
      <c r="L46" s="233">
        <v>96.881</v>
      </c>
      <c r="M46" s="233">
        <v>90.347000000000008</v>
      </c>
      <c r="N46" s="233">
        <v>6.5339999999999989</v>
      </c>
      <c r="O46" s="233">
        <v>5227.120999999901</v>
      </c>
      <c r="P46" s="233">
        <v>1467.7819999999972</v>
      </c>
      <c r="Q46" s="233">
        <v>3759.338999999904</v>
      </c>
      <c r="R46" s="233">
        <v>0</v>
      </c>
      <c r="S46" s="233">
        <v>0</v>
      </c>
      <c r="T46" s="233">
        <v>0</v>
      </c>
      <c r="U46" s="233">
        <v>187.76400000000012</v>
      </c>
      <c r="V46" s="233">
        <v>161.78000000000011</v>
      </c>
      <c r="W46" s="233">
        <v>25.983999999999995</v>
      </c>
      <c r="X46" s="233">
        <v>5039.3569999999008</v>
      </c>
      <c r="Y46" s="233">
        <v>1306.001999999997</v>
      </c>
      <c r="Z46" s="233">
        <v>3733.3549999999041</v>
      </c>
      <c r="AA46" s="231">
        <v>0</v>
      </c>
      <c r="AB46" s="231">
        <v>0</v>
      </c>
      <c r="AC46" s="231">
        <v>0</v>
      </c>
      <c r="AD46" s="231">
        <v>0</v>
      </c>
      <c r="AE46" s="11"/>
    </row>
    <row r="47" spans="2:31" ht="17.25" customHeight="1" x14ac:dyDescent="0.15">
      <c r="B47" s="18" t="s">
        <v>443</v>
      </c>
      <c r="C47" s="4" t="s">
        <v>440</v>
      </c>
      <c r="D47" s="16" t="s">
        <v>13</v>
      </c>
      <c r="E47" s="233">
        <f t="shared" si="1"/>
        <v>6730.4799999999941</v>
      </c>
      <c r="F47" s="233">
        <v>6415.0399999999945</v>
      </c>
      <c r="G47" s="233">
        <v>6400.8299999999945</v>
      </c>
      <c r="H47" s="233">
        <v>14.209999999999999</v>
      </c>
      <c r="I47" s="233">
        <v>6403.7499999999945</v>
      </c>
      <c r="J47" s="233">
        <v>6389.5399999999945</v>
      </c>
      <c r="K47" s="233">
        <v>14.209999999999999</v>
      </c>
      <c r="L47" s="231">
        <v>11.29</v>
      </c>
      <c r="M47" s="231">
        <v>11.29</v>
      </c>
      <c r="N47" s="238">
        <v>0</v>
      </c>
      <c r="O47" s="233">
        <v>298.78999999999996</v>
      </c>
      <c r="P47" s="233">
        <v>28.53</v>
      </c>
      <c r="Q47" s="233">
        <v>270.26</v>
      </c>
      <c r="R47" s="238">
        <v>0</v>
      </c>
      <c r="S47" s="238">
        <v>0</v>
      </c>
      <c r="T47" s="238">
        <v>0</v>
      </c>
      <c r="U47" s="233">
        <v>2.21</v>
      </c>
      <c r="V47" s="233">
        <v>0</v>
      </c>
      <c r="W47" s="233">
        <v>2.21</v>
      </c>
      <c r="X47" s="233">
        <v>296.58000000000004</v>
      </c>
      <c r="Y47" s="233">
        <v>28.53</v>
      </c>
      <c r="Z47" s="233">
        <v>268.05</v>
      </c>
      <c r="AA47" s="233">
        <v>16.649999999999999</v>
      </c>
      <c r="AB47" s="233">
        <v>6.4399999999999995</v>
      </c>
      <c r="AC47" s="233">
        <v>10.210000000000001</v>
      </c>
      <c r="AD47" s="231">
        <v>0</v>
      </c>
      <c r="AE47" s="11"/>
    </row>
    <row r="48" spans="2:31" ht="17.25" customHeight="1" x14ac:dyDescent="0.15">
      <c r="B48" s="18"/>
      <c r="C48" s="36" t="s">
        <v>23</v>
      </c>
      <c r="D48" s="16" t="s">
        <v>14</v>
      </c>
      <c r="E48" s="233">
        <f t="shared" si="1"/>
        <v>1639.2539999999992</v>
      </c>
      <c r="F48" s="233">
        <v>1607.0069999999992</v>
      </c>
      <c r="G48" s="233">
        <v>1606.7869999999991</v>
      </c>
      <c r="H48" s="233">
        <v>0.22</v>
      </c>
      <c r="I48" s="233">
        <v>1605.5079999999991</v>
      </c>
      <c r="J48" s="233">
        <v>1605.2879999999991</v>
      </c>
      <c r="K48" s="233">
        <v>0.22</v>
      </c>
      <c r="L48" s="231">
        <v>1.4990000000000001</v>
      </c>
      <c r="M48" s="231">
        <v>1.4990000000000001</v>
      </c>
      <c r="N48" s="238">
        <v>0</v>
      </c>
      <c r="O48" s="233">
        <v>32.247000000000007</v>
      </c>
      <c r="P48" s="233">
        <v>6.8420000000000005</v>
      </c>
      <c r="Q48" s="233">
        <v>25.405000000000005</v>
      </c>
      <c r="R48" s="238">
        <v>0</v>
      </c>
      <c r="S48" s="238">
        <v>0</v>
      </c>
      <c r="T48" s="238">
        <v>0</v>
      </c>
      <c r="U48" s="233">
        <v>0.22099999999999997</v>
      </c>
      <c r="V48" s="233">
        <v>0</v>
      </c>
      <c r="W48" s="233">
        <v>0.22099999999999997</v>
      </c>
      <c r="X48" s="233">
        <v>32.026000000000003</v>
      </c>
      <c r="Y48" s="233">
        <v>6.8420000000000005</v>
      </c>
      <c r="Z48" s="233">
        <v>25.184000000000005</v>
      </c>
      <c r="AA48" s="231">
        <v>0</v>
      </c>
      <c r="AB48" s="231">
        <v>0</v>
      </c>
      <c r="AC48" s="231">
        <v>0</v>
      </c>
      <c r="AD48" s="231">
        <v>0</v>
      </c>
      <c r="AE48" s="11"/>
    </row>
    <row r="49" spans="2:31" ht="17.25" customHeight="1" x14ac:dyDescent="0.15">
      <c r="B49" s="18" t="s">
        <v>444</v>
      </c>
      <c r="C49" s="4" t="s">
        <v>24</v>
      </c>
      <c r="D49" s="16" t="s">
        <v>13</v>
      </c>
      <c r="E49" s="233">
        <f t="shared" si="1"/>
        <v>7087.3899999999794</v>
      </c>
      <c r="F49" s="233">
        <v>3026.2799999999938</v>
      </c>
      <c r="G49" s="233">
        <v>2969.1899999999937</v>
      </c>
      <c r="H49" s="233">
        <v>57.09</v>
      </c>
      <c r="I49" s="233">
        <v>2988.3199999999938</v>
      </c>
      <c r="J49" s="233">
        <v>2933.3999999999937</v>
      </c>
      <c r="K49" s="233">
        <v>54.92</v>
      </c>
      <c r="L49" s="233">
        <v>37.96</v>
      </c>
      <c r="M49" s="233">
        <v>35.79</v>
      </c>
      <c r="N49" s="238">
        <v>2.17</v>
      </c>
      <c r="O49" s="233">
        <v>3658.1399999999853</v>
      </c>
      <c r="P49" s="233">
        <v>680.87</v>
      </c>
      <c r="Q49" s="233">
        <v>2977.2699999999854</v>
      </c>
      <c r="R49" s="238">
        <v>0</v>
      </c>
      <c r="S49" s="238">
        <v>0</v>
      </c>
      <c r="T49" s="238">
        <v>0</v>
      </c>
      <c r="U49" s="233">
        <v>93.210000000000008</v>
      </c>
      <c r="V49" s="233">
        <v>58.240000000000009</v>
      </c>
      <c r="W49" s="233">
        <v>34.97</v>
      </c>
      <c r="X49" s="233">
        <v>3564.9299999999857</v>
      </c>
      <c r="Y49" s="233">
        <v>622.63</v>
      </c>
      <c r="Z49" s="233">
        <v>2942.2999999999856</v>
      </c>
      <c r="AA49" s="233">
        <v>402.97000000000037</v>
      </c>
      <c r="AB49" s="233">
        <v>270.11000000000035</v>
      </c>
      <c r="AC49" s="233">
        <v>132.86000000000001</v>
      </c>
      <c r="AD49" s="231">
        <v>0</v>
      </c>
      <c r="AE49" s="11"/>
    </row>
    <row r="50" spans="2:31" ht="17.25" customHeight="1" x14ac:dyDescent="0.15">
      <c r="B50" s="18"/>
      <c r="C50" s="36" t="s">
        <v>21</v>
      </c>
      <c r="D50" s="16" t="s">
        <v>14</v>
      </c>
      <c r="E50" s="233">
        <f t="shared" si="1"/>
        <v>1441.2909999999977</v>
      </c>
      <c r="F50" s="233">
        <v>883.98699999999883</v>
      </c>
      <c r="G50" s="233">
        <v>879.96799999999882</v>
      </c>
      <c r="H50" s="233">
        <v>4.0189999999999992</v>
      </c>
      <c r="I50" s="233">
        <v>878.35099999999886</v>
      </c>
      <c r="J50" s="233">
        <v>874.46099999999888</v>
      </c>
      <c r="K50" s="233">
        <v>3.8899999999999992</v>
      </c>
      <c r="L50" s="233">
        <v>5.6359999999999957</v>
      </c>
      <c r="M50" s="233">
        <v>5.5069999999999961</v>
      </c>
      <c r="N50" s="233">
        <v>0.129</v>
      </c>
      <c r="O50" s="233">
        <v>557.30399999999884</v>
      </c>
      <c r="P50" s="233">
        <v>160.48800000000043</v>
      </c>
      <c r="Q50" s="233">
        <v>396.81599999999838</v>
      </c>
      <c r="R50" s="238">
        <v>0</v>
      </c>
      <c r="S50" s="238">
        <v>0</v>
      </c>
      <c r="T50" s="238">
        <v>0</v>
      </c>
      <c r="U50" s="233">
        <v>13.164999999999997</v>
      </c>
      <c r="V50" s="233">
        <v>9.6909999999999972</v>
      </c>
      <c r="W50" s="233">
        <v>3.4739999999999998</v>
      </c>
      <c r="X50" s="233">
        <v>544.13899999999876</v>
      </c>
      <c r="Y50" s="233">
        <v>150.79700000000042</v>
      </c>
      <c r="Z50" s="233">
        <v>393.34199999999839</v>
      </c>
      <c r="AA50" s="231">
        <v>0</v>
      </c>
      <c r="AB50" s="231">
        <v>0</v>
      </c>
      <c r="AC50" s="231">
        <v>0</v>
      </c>
      <c r="AD50" s="231">
        <v>0</v>
      </c>
      <c r="AE50" s="11"/>
    </row>
    <row r="51" spans="2:31" ht="17.25" customHeight="1" x14ac:dyDescent="0.15">
      <c r="B51" s="18" t="s">
        <v>20</v>
      </c>
      <c r="C51" s="4" t="s">
        <v>25</v>
      </c>
      <c r="D51" s="16" t="s">
        <v>13</v>
      </c>
      <c r="E51" s="233">
        <f t="shared" si="1"/>
        <v>2990.1599999999971</v>
      </c>
      <c r="F51" s="233">
        <v>1090.5400000000006</v>
      </c>
      <c r="G51" s="233">
        <v>1064.8900000000006</v>
      </c>
      <c r="H51" s="233">
        <v>25.650000000000002</v>
      </c>
      <c r="I51" s="233">
        <v>1017.2100000000005</v>
      </c>
      <c r="J51" s="233">
        <v>1011.2500000000005</v>
      </c>
      <c r="K51" s="233">
        <v>5.96</v>
      </c>
      <c r="L51" s="233">
        <v>73.330000000000013</v>
      </c>
      <c r="M51" s="233">
        <v>53.640000000000015</v>
      </c>
      <c r="N51" s="233">
        <v>19.690000000000001</v>
      </c>
      <c r="O51" s="233">
        <v>1694.9699999999964</v>
      </c>
      <c r="P51" s="233">
        <v>190.43</v>
      </c>
      <c r="Q51" s="233">
        <v>1504.5399999999963</v>
      </c>
      <c r="R51" s="238">
        <v>0</v>
      </c>
      <c r="S51" s="238">
        <v>0</v>
      </c>
      <c r="T51" s="238">
        <v>0</v>
      </c>
      <c r="U51" s="233">
        <v>41.599999999999987</v>
      </c>
      <c r="V51" s="233">
        <v>40.709999999999987</v>
      </c>
      <c r="W51" s="233">
        <v>0.8899999999999999</v>
      </c>
      <c r="X51" s="233">
        <v>1653.3699999999963</v>
      </c>
      <c r="Y51" s="233">
        <v>149.72000000000003</v>
      </c>
      <c r="Z51" s="233">
        <v>1503.6499999999962</v>
      </c>
      <c r="AA51" s="233">
        <v>204.65000000000003</v>
      </c>
      <c r="AB51" s="233">
        <v>157.52000000000001</v>
      </c>
      <c r="AC51" s="233">
        <v>47.13000000000001</v>
      </c>
      <c r="AD51" s="231">
        <v>0</v>
      </c>
      <c r="AE51" s="11"/>
    </row>
    <row r="52" spans="2:31" ht="17.25" customHeight="1" x14ac:dyDescent="0.15">
      <c r="B52" s="18"/>
      <c r="C52" s="36" t="s">
        <v>26</v>
      </c>
      <c r="D52" s="16" t="s">
        <v>14</v>
      </c>
      <c r="E52" s="233">
        <f t="shared" si="1"/>
        <v>537.88300000000049</v>
      </c>
      <c r="F52" s="233">
        <v>292.14600000000019</v>
      </c>
      <c r="G52" s="233">
        <v>289.5950000000002</v>
      </c>
      <c r="H52" s="233">
        <v>2.5510000000000002</v>
      </c>
      <c r="I52" s="233">
        <v>283.99900000000019</v>
      </c>
      <c r="J52" s="233">
        <v>283.47300000000018</v>
      </c>
      <c r="K52" s="233">
        <v>0.52600000000000002</v>
      </c>
      <c r="L52" s="233">
        <v>8.1469999999999985</v>
      </c>
      <c r="M52" s="233">
        <v>6.121999999999999</v>
      </c>
      <c r="N52" s="233">
        <v>2.0250000000000004</v>
      </c>
      <c r="O52" s="233">
        <v>245.73700000000028</v>
      </c>
      <c r="P52" s="233">
        <v>41.676999999999992</v>
      </c>
      <c r="Q52" s="233">
        <v>204.06000000000029</v>
      </c>
      <c r="R52" s="238">
        <v>0</v>
      </c>
      <c r="S52" s="238">
        <v>0</v>
      </c>
      <c r="T52" s="238">
        <v>0</v>
      </c>
      <c r="U52" s="233">
        <v>6.7390000000000017</v>
      </c>
      <c r="V52" s="233">
        <v>6.6480000000000015</v>
      </c>
      <c r="W52" s="233">
        <v>9.0999999999999998E-2</v>
      </c>
      <c r="X52" s="233">
        <v>238.99800000000027</v>
      </c>
      <c r="Y52" s="233">
        <v>35.028999999999989</v>
      </c>
      <c r="Z52" s="233">
        <v>203.96900000000028</v>
      </c>
      <c r="AA52" s="231">
        <v>0</v>
      </c>
      <c r="AB52" s="231">
        <v>0</v>
      </c>
      <c r="AC52" s="231">
        <v>0</v>
      </c>
      <c r="AD52" s="231">
        <v>0</v>
      </c>
      <c r="AE52" s="11"/>
    </row>
    <row r="53" spans="2:31" ht="17.25" customHeight="1" x14ac:dyDescent="0.15">
      <c r="B53" s="18"/>
      <c r="C53" s="4" t="s">
        <v>27</v>
      </c>
      <c r="D53" s="16" t="s">
        <v>13</v>
      </c>
      <c r="E53" s="233">
        <f t="shared" si="1"/>
        <v>74988.13000000178</v>
      </c>
      <c r="F53" s="233">
        <v>42281.760000000955</v>
      </c>
      <c r="G53" s="233">
        <v>41606.500000000953</v>
      </c>
      <c r="H53" s="233">
        <v>675.26</v>
      </c>
      <c r="I53" s="233">
        <v>41796.180000000953</v>
      </c>
      <c r="J53" s="233">
        <v>41175.990000000951</v>
      </c>
      <c r="K53" s="233">
        <v>620.18999999999994</v>
      </c>
      <c r="L53" s="233">
        <v>485.58000000000015</v>
      </c>
      <c r="M53" s="233">
        <v>430.51000000000016</v>
      </c>
      <c r="N53" s="233">
        <v>55.07</v>
      </c>
      <c r="O53" s="233">
        <v>29700.350000000835</v>
      </c>
      <c r="P53" s="233">
        <v>5437.1399999999521</v>
      </c>
      <c r="Q53" s="233">
        <v>24263.210000000883</v>
      </c>
      <c r="R53" s="233">
        <v>0</v>
      </c>
      <c r="S53" s="233">
        <v>0</v>
      </c>
      <c r="T53" s="233">
        <v>0</v>
      </c>
      <c r="U53" s="233">
        <v>1088.7399999999996</v>
      </c>
      <c r="V53" s="233">
        <v>855.68999999999949</v>
      </c>
      <c r="W53" s="233">
        <v>233.05</v>
      </c>
      <c r="X53" s="233">
        <v>28611.610000000837</v>
      </c>
      <c r="Y53" s="233">
        <v>4581.4499999999525</v>
      </c>
      <c r="Z53" s="233">
        <v>24030.160000000884</v>
      </c>
      <c r="AA53" s="233">
        <v>3005.9099999999885</v>
      </c>
      <c r="AB53" s="233">
        <v>2470.579999999989</v>
      </c>
      <c r="AC53" s="233">
        <v>535.32999999999936</v>
      </c>
      <c r="AD53" s="233">
        <v>0.11</v>
      </c>
      <c r="AE53" s="11"/>
    </row>
    <row r="54" spans="2:31" ht="17.25" customHeight="1" thickBot="1" x14ac:dyDescent="0.2">
      <c r="B54" s="18"/>
      <c r="C54" s="36" t="s">
        <v>21</v>
      </c>
      <c r="D54" s="16" t="s">
        <v>14</v>
      </c>
      <c r="E54" s="233">
        <f t="shared" si="1"/>
        <v>16837.737999999652</v>
      </c>
      <c r="F54" s="233">
        <v>12445.90499999975</v>
      </c>
      <c r="G54" s="233">
        <v>12391.69199999975</v>
      </c>
      <c r="H54" s="233">
        <v>54.212999999999994</v>
      </c>
      <c r="I54" s="233">
        <v>12364.305999999751</v>
      </c>
      <c r="J54" s="233">
        <v>12314.472999999751</v>
      </c>
      <c r="K54" s="233">
        <v>49.832999999999998</v>
      </c>
      <c r="L54" s="233">
        <v>81.599000000000004</v>
      </c>
      <c r="M54" s="233">
        <v>77.219000000000008</v>
      </c>
      <c r="N54" s="233">
        <v>4.379999999999999</v>
      </c>
      <c r="O54" s="233">
        <v>4391.8329999999014</v>
      </c>
      <c r="P54" s="233">
        <v>1258.7749999999967</v>
      </c>
      <c r="Q54" s="233">
        <v>3133.057999999905</v>
      </c>
      <c r="R54" s="233">
        <v>0</v>
      </c>
      <c r="S54" s="233">
        <v>0</v>
      </c>
      <c r="T54" s="233">
        <v>0</v>
      </c>
      <c r="U54" s="233">
        <v>167.63900000000012</v>
      </c>
      <c r="V54" s="233">
        <v>145.44100000000012</v>
      </c>
      <c r="W54" s="233">
        <v>22.197999999999993</v>
      </c>
      <c r="X54" s="233">
        <v>4224.1939999999013</v>
      </c>
      <c r="Y54" s="233">
        <v>1113.3339999999966</v>
      </c>
      <c r="Z54" s="233">
        <v>3110.8599999999051</v>
      </c>
      <c r="AA54" s="231">
        <v>0</v>
      </c>
      <c r="AB54" s="231">
        <v>0</v>
      </c>
      <c r="AC54" s="231">
        <v>0</v>
      </c>
      <c r="AD54" s="231">
        <v>0</v>
      </c>
      <c r="AE54" s="11"/>
    </row>
    <row r="55" spans="2:31" ht="17.25" customHeight="1" x14ac:dyDescent="0.15">
      <c r="B55" s="6" t="s">
        <v>327</v>
      </c>
      <c r="C55" s="6" t="s">
        <v>328</v>
      </c>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7" spans="2:31" s="33" customFormat="1" ht="17.25" customHeight="1" x14ac:dyDescent="0.15">
      <c r="B57" s="33" t="s">
        <v>551</v>
      </c>
    </row>
    <row r="58" spans="2:31" ht="17.25" customHeight="1" thickBot="1" x14ac:dyDescent="0.2">
      <c r="C58" s="2"/>
      <c r="D58" s="2"/>
      <c r="E58" s="2"/>
      <c r="F58" s="2"/>
      <c r="G58" s="2"/>
      <c r="H58" s="2"/>
      <c r="I58" s="2"/>
      <c r="J58" s="2"/>
      <c r="K58" s="2"/>
      <c r="L58" s="2"/>
      <c r="M58" s="2"/>
      <c r="N58" s="2"/>
      <c r="O58" s="2"/>
      <c r="P58" s="2"/>
      <c r="Q58" s="2"/>
      <c r="R58" s="2"/>
      <c r="S58" s="2"/>
      <c r="T58" s="2"/>
      <c r="U58" s="2"/>
      <c r="V58" s="2"/>
      <c r="W58" s="2"/>
      <c r="X58" s="2"/>
      <c r="Y58" s="2"/>
      <c r="Z58" s="2"/>
      <c r="AA58" s="2" t="s">
        <v>28</v>
      </c>
      <c r="AB58" s="2"/>
      <c r="AC58" s="2"/>
      <c r="AD58" s="2"/>
    </row>
    <row r="59" spans="2:31" ht="17.25" customHeight="1" x14ac:dyDescent="0.15">
      <c r="B59" s="5"/>
      <c r="C59" s="6"/>
      <c r="D59" s="6"/>
      <c r="E59" s="7"/>
      <c r="F59" s="8" t="s">
        <v>0</v>
      </c>
      <c r="G59" s="9"/>
      <c r="H59" s="9"/>
      <c r="I59" s="9"/>
      <c r="J59" s="9"/>
      <c r="K59" s="9"/>
      <c r="L59" s="9"/>
      <c r="M59" s="9"/>
      <c r="N59" s="9"/>
      <c r="O59" s="9"/>
      <c r="P59" s="9"/>
      <c r="Q59" s="9"/>
      <c r="R59" s="9"/>
      <c r="S59" s="9"/>
      <c r="T59" s="9"/>
      <c r="U59" s="9"/>
      <c r="V59" s="9"/>
      <c r="W59" s="9"/>
      <c r="X59" s="9"/>
      <c r="Y59" s="9"/>
      <c r="Z59" s="9"/>
      <c r="AA59" s="8" t="s">
        <v>208</v>
      </c>
      <c r="AB59" s="9"/>
      <c r="AC59" s="9"/>
      <c r="AD59" s="7"/>
      <c r="AE59" s="11"/>
    </row>
    <row r="60" spans="2:31" ht="17.25" customHeight="1" x14ac:dyDescent="0.15">
      <c r="B60" s="1" t="s">
        <v>1</v>
      </c>
      <c r="C60" s="2"/>
      <c r="D60" s="2"/>
      <c r="E60" s="12" t="s">
        <v>2</v>
      </c>
      <c r="F60" s="13" t="s">
        <v>3</v>
      </c>
      <c r="G60" s="14"/>
      <c r="H60" s="14"/>
      <c r="I60" s="14"/>
      <c r="J60" s="14"/>
      <c r="K60" s="14"/>
      <c r="L60" s="14"/>
      <c r="M60" s="14"/>
      <c r="N60" s="14"/>
      <c r="O60" s="13" t="s">
        <v>4</v>
      </c>
      <c r="P60" s="14"/>
      <c r="Q60" s="14"/>
      <c r="R60" s="14"/>
      <c r="S60" s="14"/>
      <c r="T60" s="14"/>
      <c r="U60" s="14"/>
      <c r="V60" s="14"/>
      <c r="W60" s="14"/>
      <c r="X60" s="14"/>
      <c r="Y60" s="14"/>
      <c r="Z60" s="14"/>
      <c r="AA60" s="16"/>
      <c r="AB60" s="16"/>
      <c r="AC60" s="16"/>
      <c r="AD60" s="12" t="s">
        <v>205</v>
      </c>
      <c r="AE60" s="11"/>
    </row>
    <row r="61" spans="2:31" ht="17.25" customHeight="1" x14ac:dyDescent="0.15">
      <c r="B61" s="1"/>
      <c r="C61" s="2"/>
      <c r="D61" s="2"/>
      <c r="E61" s="12"/>
      <c r="F61" s="13" t="s">
        <v>5</v>
      </c>
      <c r="G61" s="14"/>
      <c r="H61" s="14"/>
      <c r="I61" s="13" t="s">
        <v>6</v>
      </c>
      <c r="J61" s="14"/>
      <c r="K61" s="14"/>
      <c r="L61" s="13" t="s">
        <v>7</v>
      </c>
      <c r="M61" s="14"/>
      <c r="N61" s="14"/>
      <c r="O61" s="13" t="s">
        <v>8</v>
      </c>
      <c r="P61" s="14"/>
      <c r="Q61" s="14"/>
      <c r="R61" s="13" t="s">
        <v>6</v>
      </c>
      <c r="S61" s="14"/>
      <c r="T61" s="14"/>
      <c r="U61" s="13" t="s">
        <v>7</v>
      </c>
      <c r="V61" s="14"/>
      <c r="W61" s="14"/>
      <c r="X61" s="13" t="s">
        <v>9</v>
      </c>
      <c r="Y61" s="14"/>
      <c r="Z61" s="14"/>
      <c r="AA61" s="12" t="s">
        <v>2</v>
      </c>
      <c r="AB61" s="37" t="s">
        <v>206</v>
      </c>
      <c r="AC61" s="37" t="s">
        <v>207</v>
      </c>
      <c r="AD61" s="12"/>
      <c r="AE61" s="11"/>
    </row>
    <row r="62" spans="2:31" ht="17.25" customHeight="1" x14ac:dyDescent="0.15">
      <c r="B62" s="11"/>
      <c r="E62" s="15"/>
      <c r="F62" s="16" t="s">
        <v>2</v>
      </c>
      <c r="G62" s="16" t="s">
        <v>10</v>
      </c>
      <c r="H62" s="16" t="s">
        <v>11</v>
      </c>
      <c r="I62" s="16" t="s">
        <v>2</v>
      </c>
      <c r="J62" s="16" t="s">
        <v>10</v>
      </c>
      <c r="K62" s="16" t="s">
        <v>11</v>
      </c>
      <c r="L62" s="16" t="s">
        <v>2</v>
      </c>
      <c r="M62" s="16" t="s">
        <v>10</v>
      </c>
      <c r="N62" s="16" t="s">
        <v>11</v>
      </c>
      <c r="O62" s="16" t="s">
        <v>2</v>
      </c>
      <c r="P62" s="41" t="s">
        <v>10</v>
      </c>
      <c r="Q62" s="42" t="s">
        <v>11</v>
      </c>
      <c r="R62" s="16" t="s">
        <v>2</v>
      </c>
      <c r="S62" s="16" t="s">
        <v>10</v>
      </c>
      <c r="T62" s="16" t="s">
        <v>11</v>
      </c>
      <c r="U62" s="16" t="s">
        <v>2</v>
      </c>
      <c r="V62" s="16" t="s">
        <v>10</v>
      </c>
      <c r="W62" s="16" t="s">
        <v>11</v>
      </c>
      <c r="X62" s="16" t="s">
        <v>2</v>
      </c>
      <c r="Y62" s="16" t="s">
        <v>10</v>
      </c>
      <c r="Z62" s="16" t="s">
        <v>11</v>
      </c>
      <c r="AA62" s="15"/>
      <c r="AB62" s="15"/>
      <c r="AC62" s="15"/>
      <c r="AD62" s="15"/>
      <c r="AE62" s="11"/>
    </row>
    <row r="63" spans="2:31" ht="17.25" customHeight="1" x14ac:dyDescent="0.15">
      <c r="B63" s="45" t="s">
        <v>12</v>
      </c>
      <c r="C63" s="14"/>
      <c r="D63" s="16" t="s">
        <v>13</v>
      </c>
      <c r="E63" s="233">
        <f>F63+O63+AA63+AD63</f>
        <v>58665.220000000962</v>
      </c>
      <c r="F63" s="233">
        <v>35617.750000000568</v>
      </c>
      <c r="G63" s="233">
        <v>34863.730000000571</v>
      </c>
      <c r="H63" s="233">
        <v>754.02000000000021</v>
      </c>
      <c r="I63" s="233">
        <v>35280.040000000568</v>
      </c>
      <c r="J63" s="233">
        <v>34567.220000000569</v>
      </c>
      <c r="K63" s="233">
        <v>712.82000000000016</v>
      </c>
      <c r="L63" s="233">
        <v>337.71000000000009</v>
      </c>
      <c r="M63" s="233">
        <v>296.5100000000001</v>
      </c>
      <c r="N63" s="233">
        <v>41.20000000000001</v>
      </c>
      <c r="O63" s="233">
        <v>21551.440000000399</v>
      </c>
      <c r="P63" s="233">
        <v>3881.0499999999843</v>
      </c>
      <c r="Q63" s="233">
        <v>17670.390000000414</v>
      </c>
      <c r="R63" s="233">
        <v>0</v>
      </c>
      <c r="S63" s="233">
        <v>0</v>
      </c>
      <c r="T63" s="233">
        <v>0</v>
      </c>
      <c r="U63" s="233">
        <v>1131.7299999999996</v>
      </c>
      <c r="V63" s="233">
        <v>902.14999999999952</v>
      </c>
      <c r="W63" s="233">
        <v>229.57999999999998</v>
      </c>
      <c r="X63" s="233">
        <v>20419.710000000396</v>
      </c>
      <c r="Y63" s="233">
        <v>2978.8999999999846</v>
      </c>
      <c r="Z63" s="233">
        <v>17440.810000000412</v>
      </c>
      <c r="AA63" s="233">
        <v>1496.0299999999975</v>
      </c>
      <c r="AB63" s="233">
        <v>1274.2199999999975</v>
      </c>
      <c r="AC63" s="233">
        <v>221.81000000000003</v>
      </c>
      <c r="AD63" s="233">
        <v>0</v>
      </c>
      <c r="AE63" s="11"/>
    </row>
    <row r="64" spans="2:31" ht="17.25" customHeight="1" x14ac:dyDescent="0.15">
      <c r="B64" s="18"/>
      <c r="D64" s="16" t="s">
        <v>14</v>
      </c>
      <c r="E64" s="233">
        <f t="shared" ref="E64:E82" si="2">F64+O64+AA64+AD64</f>
        <v>12684.510999999929</v>
      </c>
      <c r="F64" s="233">
        <v>9569.8859999999713</v>
      </c>
      <c r="G64" s="233">
        <v>9517.3429999999717</v>
      </c>
      <c r="H64" s="233">
        <v>52.543000000000006</v>
      </c>
      <c r="I64" s="233">
        <v>9518.2649999999703</v>
      </c>
      <c r="J64" s="233">
        <v>9468.7329999999711</v>
      </c>
      <c r="K64" s="233">
        <v>49.532000000000011</v>
      </c>
      <c r="L64" s="233">
        <v>51.621000000000009</v>
      </c>
      <c r="M64" s="233">
        <v>48.610000000000007</v>
      </c>
      <c r="N64" s="233">
        <v>3.0109999999999992</v>
      </c>
      <c r="O64" s="233">
        <v>3114.6249999999591</v>
      </c>
      <c r="P64" s="233">
        <v>874.34399999999664</v>
      </c>
      <c r="Q64" s="233">
        <v>2240.2809999999622</v>
      </c>
      <c r="R64" s="233">
        <v>0</v>
      </c>
      <c r="S64" s="233">
        <v>0</v>
      </c>
      <c r="T64" s="233">
        <v>0</v>
      </c>
      <c r="U64" s="233">
        <v>174.74600000000009</v>
      </c>
      <c r="V64" s="233">
        <v>152.39700000000011</v>
      </c>
      <c r="W64" s="233">
        <v>22.348999999999997</v>
      </c>
      <c r="X64" s="233">
        <v>2939.8789999999585</v>
      </c>
      <c r="Y64" s="233">
        <v>721.94699999999648</v>
      </c>
      <c r="Z64" s="233">
        <v>2217.931999999962</v>
      </c>
      <c r="AA64" s="231">
        <v>0</v>
      </c>
      <c r="AB64" s="231">
        <v>0</v>
      </c>
      <c r="AC64" s="231">
        <v>0</v>
      </c>
      <c r="AD64" s="231">
        <v>0</v>
      </c>
      <c r="AE64" s="11"/>
    </row>
    <row r="65" spans="2:31" ht="17.25" customHeight="1" x14ac:dyDescent="0.15">
      <c r="B65" s="17"/>
      <c r="C65" s="4" t="s">
        <v>15</v>
      </c>
      <c r="D65" s="16" t="s">
        <v>13</v>
      </c>
      <c r="E65" s="233">
        <f t="shared" si="2"/>
        <v>9784.5900000000111</v>
      </c>
      <c r="F65" s="233">
        <v>7607.4200000000128</v>
      </c>
      <c r="G65" s="233">
        <v>7413.720000000013</v>
      </c>
      <c r="H65" s="233">
        <v>193.70000000000002</v>
      </c>
      <c r="I65" s="233">
        <v>7520.1500000000133</v>
      </c>
      <c r="J65" s="233">
        <v>7337.720000000013</v>
      </c>
      <c r="K65" s="233">
        <v>182.43</v>
      </c>
      <c r="L65" s="233">
        <v>87.269999999999982</v>
      </c>
      <c r="M65" s="233">
        <v>75.999999999999986</v>
      </c>
      <c r="N65" s="233">
        <v>11.270000000000001</v>
      </c>
      <c r="O65" s="233">
        <v>2077.6499999999987</v>
      </c>
      <c r="P65" s="233">
        <v>240.68000000000006</v>
      </c>
      <c r="Q65" s="233">
        <v>1836.9699999999989</v>
      </c>
      <c r="R65" s="233">
        <v>0</v>
      </c>
      <c r="S65" s="238">
        <v>0</v>
      </c>
      <c r="T65" s="233">
        <v>0</v>
      </c>
      <c r="U65" s="233">
        <v>138.10000000000002</v>
      </c>
      <c r="V65" s="233">
        <v>72.010000000000005</v>
      </c>
      <c r="W65" s="233">
        <v>66.09</v>
      </c>
      <c r="X65" s="233">
        <v>1939.549999999999</v>
      </c>
      <c r="Y65" s="233">
        <v>168.67000000000004</v>
      </c>
      <c r="Z65" s="233">
        <v>1770.879999999999</v>
      </c>
      <c r="AA65" s="233">
        <v>99.52</v>
      </c>
      <c r="AB65" s="233">
        <v>85.42</v>
      </c>
      <c r="AC65" s="233">
        <v>14.1</v>
      </c>
      <c r="AD65" s="233">
        <v>0</v>
      </c>
      <c r="AE65" s="11"/>
    </row>
    <row r="66" spans="2:31" ht="17.25" customHeight="1" x14ac:dyDescent="0.15">
      <c r="B66" s="18" t="s">
        <v>16</v>
      </c>
      <c r="C66" s="36"/>
      <c r="D66" s="16" t="s">
        <v>14</v>
      </c>
      <c r="E66" s="233">
        <f t="shared" si="2"/>
        <v>2260.1030000000001</v>
      </c>
      <c r="F66" s="233">
        <v>1961.8809999999996</v>
      </c>
      <c r="G66" s="233">
        <v>1943.9709999999995</v>
      </c>
      <c r="H66" s="233">
        <v>17.909999999999993</v>
      </c>
      <c r="I66" s="233">
        <v>1954.1689999999994</v>
      </c>
      <c r="J66" s="233">
        <v>1937.3979999999995</v>
      </c>
      <c r="K66" s="233">
        <v>16.770999999999994</v>
      </c>
      <c r="L66" s="233">
        <v>7.7119999999999997</v>
      </c>
      <c r="M66" s="233">
        <v>6.5729999999999995</v>
      </c>
      <c r="N66" s="233">
        <v>1.139</v>
      </c>
      <c r="O66" s="233">
        <v>298.22200000000021</v>
      </c>
      <c r="P66" s="233">
        <v>53.257999999999996</v>
      </c>
      <c r="Q66" s="233">
        <v>244.9640000000002</v>
      </c>
      <c r="R66" s="233">
        <v>0</v>
      </c>
      <c r="S66" s="238">
        <v>0</v>
      </c>
      <c r="T66" s="233">
        <v>0</v>
      </c>
      <c r="U66" s="233">
        <v>18.936</v>
      </c>
      <c r="V66" s="233">
        <v>12.263999999999999</v>
      </c>
      <c r="W66" s="233">
        <v>6.6720000000000006</v>
      </c>
      <c r="X66" s="233">
        <v>279.28600000000017</v>
      </c>
      <c r="Y66" s="233">
        <v>40.994</v>
      </c>
      <c r="Z66" s="233">
        <v>238.2920000000002</v>
      </c>
      <c r="AA66" s="231">
        <v>0</v>
      </c>
      <c r="AB66" s="231">
        <v>0</v>
      </c>
      <c r="AC66" s="231">
        <v>0</v>
      </c>
      <c r="AD66" s="231">
        <v>0</v>
      </c>
      <c r="AE66" s="11"/>
    </row>
    <row r="67" spans="2:31" ht="17.25" customHeight="1" x14ac:dyDescent="0.15">
      <c r="B67" s="18"/>
      <c r="C67" s="4" t="s">
        <v>17</v>
      </c>
      <c r="D67" s="16" t="s">
        <v>13</v>
      </c>
      <c r="E67" s="233">
        <f t="shared" si="2"/>
        <v>4307.7300000000087</v>
      </c>
      <c r="F67" s="233">
        <v>4087.5400000000091</v>
      </c>
      <c r="G67" s="233">
        <v>4086.1700000000092</v>
      </c>
      <c r="H67" s="233">
        <v>1.37</v>
      </c>
      <c r="I67" s="233">
        <v>4087.4900000000093</v>
      </c>
      <c r="J67" s="233">
        <v>4086.1500000000092</v>
      </c>
      <c r="K67" s="233">
        <v>1.34</v>
      </c>
      <c r="L67" s="233">
        <v>0.05</v>
      </c>
      <c r="M67" s="233">
        <v>0.02</v>
      </c>
      <c r="N67" s="231">
        <v>0.03</v>
      </c>
      <c r="O67" s="233">
        <v>206.58000000000018</v>
      </c>
      <c r="P67" s="233">
        <v>27.680000000000007</v>
      </c>
      <c r="Q67" s="233">
        <v>178.90000000000018</v>
      </c>
      <c r="R67" s="238">
        <v>0</v>
      </c>
      <c r="S67" s="238">
        <v>0</v>
      </c>
      <c r="T67" s="233">
        <v>0</v>
      </c>
      <c r="U67" s="233">
        <v>10.780000000000001</v>
      </c>
      <c r="V67" s="233">
        <v>9.8600000000000012</v>
      </c>
      <c r="W67" s="233">
        <v>0.91999999999999993</v>
      </c>
      <c r="X67" s="233">
        <v>195.80000000000018</v>
      </c>
      <c r="Y67" s="233">
        <v>17.820000000000004</v>
      </c>
      <c r="Z67" s="233">
        <v>177.98000000000019</v>
      </c>
      <c r="AA67" s="233">
        <v>13.610000000000001</v>
      </c>
      <c r="AB67" s="233">
        <v>6.36</v>
      </c>
      <c r="AC67" s="233">
        <v>7.2500000000000009</v>
      </c>
      <c r="AD67" s="231">
        <v>0</v>
      </c>
      <c r="AE67" s="11"/>
    </row>
    <row r="68" spans="2:31" ht="17.25" customHeight="1" x14ac:dyDescent="0.15">
      <c r="B68" s="18" t="s">
        <v>18</v>
      </c>
      <c r="C68" s="36"/>
      <c r="D68" s="16" t="s">
        <v>14</v>
      </c>
      <c r="E68" s="233">
        <f t="shared" si="2"/>
        <v>1081.0549999999996</v>
      </c>
      <c r="F68" s="233">
        <v>1052.8189999999995</v>
      </c>
      <c r="G68" s="233">
        <v>1052.7229999999995</v>
      </c>
      <c r="H68" s="233">
        <v>9.6000000000000002E-2</v>
      </c>
      <c r="I68" s="233">
        <v>1052.8169999999996</v>
      </c>
      <c r="J68" s="233">
        <v>1052.7229999999995</v>
      </c>
      <c r="K68" s="233">
        <v>9.4E-2</v>
      </c>
      <c r="L68" s="233">
        <v>2E-3</v>
      </c>
      <c r="M68" s="233">
        <v>0</v>
      </c>
      <c r="N68" s="231">
        <v>2E-3</v>
      </c>
      <c r="O68" s="233">
        <v>28.236000000000026</v>
      </c>
      <c r="P68" s="233">
        <v>5.8710000000000004</v>
      </c>
      <c r="Q68" s="233">
        <v>22.365000000000023</v>
      </c>
      <c r="R68" s="238">
        <v>0</v>
      </c>
      <c r="S68" s="238">
        <v>0</v>
      </c>
      <c r="T68" s="238">
        <v>0</v>
      </c>
      <c r="U68" s="233">
        <v>1.6169999999999998</v>
      </c>
      <c r="V68" s="233">
        <v>1.5179999999999998</v>
      </c>
      <c r="W68" s="233">
        <v>9.8999999999999991E-2</v>
      </c>
      <c r="X68" s="233">
        <v>26.619000000000025</v>
      </c>
      <c r="Y68" s="233">
        <v>4.3530000000000006</v>
      </c>
      <c r="Z68" s="233">
        <v>22.266000000000023</v>
      </c>
      <c r="AA68" s="231">
        <v>0</v>
      </c>
      <c r="AB68" s="231">
        <v>0</v>
      </c>
      <c r="AC68" s="231">
        <v>0</v>
      </c>
      <c r="AD68" s="231">
        <v>0</v>
      </c>
      <c r="AE68" s="11"/>
    </row>
    <row r="69" spans="2:31" ht="17.25" customHeight="1" x14ac:dyDescent="0.15">
      <c r="B69" s="18"/>
      <c r="C69" s="4" t="s">
        <v>19</v>
      </c>
      <c r="D69" s="16" t="s">
        <v>13</v>
      </c>
      <c r="E69" s="233">
        <f t="shared" si="2"/>
        <v>3941.5800000000031</v>
      </c>
      <c r="F69" s="233">
        <v>2505.1700000000042</v>
      </c>
      <c r="G69" s="233">
        <v>2339.350000000004</v>
      </c>
      <c r="H69" s="233">
        <v>165.82000000000002</v>
      </c>
      <c r="I69" s="233">
        <v>2419.6700000000037</v>
      </c>
      <c r="J69" s="233">
        <v>2265.0900000000038</v>
      </c>
      <c r="K69" s="233">
        <v>154.58000000000001</v>
      </c>
      <c r="L69" s="233">
        <v>85.5</v>
      </c>
      <c r="M69" s="233">
        <v>74.259999999999991</v>
      </c>
      <c r="N69" s="233">
        <v>11.240000000000002</v>
      </c>
      <c r="O69" s="233">
        <v>1420.5999999999988</v>
      </c>
      <c r="P69" s="233">
        <v>143.29000000000002</v>
      </c>
      <c r="Q69" s="233">
        <v>1277.3099999999988</v>
      </c>
      <c r="R69" s="238">
        <v>0</v>
      </c>
      <c r="S69" s="238">
        <v>0</v>
      </c>
      <c r="T69" s="238">
        <v>0</v>
      </c>
      <c r="U69" s="233">
        <v>103.81</v>
      </c>
      <c r="V69" s="233">
        <v>40.640000000000008</v>
      </c>
      <c r="W69" s="233">
        <v>63.17</v>
      </c>
      <c r="X69" s="233">
        <v>1316.7899999999988</v>
      </c>
      <c r="Y69" s="233">
        <v>102.65000000000002</v>
      </c>
      <c r="Z69" s="233">
        <v>1214.1399999999987</v>
      </c>
      <c r="AA69" s="233">
        <v>15.809999999999997</v>
      </c>
      <c r="AB69" s="233">
        <v>11.859999999999998</v>
      </c>
      <c r="AC69" s="233">
        <v>3.9499999999999993</v>
      </c>
      <c r="AD69" s="231">
        <v>0</v>
      </c>
      <c r="AE69" s="11"/>
    </row>
    <row r="70" spans="2:31" ht="17.25" customHeight="1" x14ac:dyDescent="0.15">
      <c r="B70" s="18" t="s">
        <v>20</v>
      </c>
      <c r="C70" s="36" t="s">
        <v>21</v>
      </c>
      <c r="D70" s="16" t="s">
        <v>14</v>
      </c>
      <c r="E70" s="233">
        <f t="shared" si="2"/>
        <v>877.74200000000019</v>
      </c>
      <c r="F70" s="233">
        <v>672.15300000000002</v>
      </c>
      <c r="G70" s="233">
        <v>655.82</v>
      </c>
      <c r="H70" s="233">
        <v>16.332999999999991</v>
      </c>
      <c r="I70" s="233">
        <v>664.73000000000013</v>
      </c>
      <c r="J70" s="233">
        <v>649.53400000000011</v>
      </c>
      <c r="K70" s="233">
        <v>15.195999999999993</v>
      </c>
      <c r="L70" s="233">
        <v>7.423</v>
      </c>
      <c r="M70" s="233">
        <v>6.2859999999999996</v>
      </c>
      <c r="N70" s="233">
        <v>1.137</v>
      </c>
      <c r="O70" s="233">
        <v>205.5890000000002</v>
      </c>
      <c r="P70" s="233">
        <v>32.226999999999997</v>
      </c>
      <c r="Q70" s="233">
        <v>173.36200000000019</v>
      </c>
      <c r="R70" s="238">
        <v>0</v>
      </c>
      <c r="S70" s="238">
        <v>0</v>
      </c>
      <c r="T70" s="238">
        <v>0</v>
      </c>
      <c r="U70" s="233">
        <v>13.468</v>
      </c>
      <c r="V70" s="233">
        <v>7.0910000000000002</v>
      </c>
      <c r="W70" s="233">
        <v>6.3770000000000007</v>
      </c>
      <c r="X70" s="233">
        <v>192.12100000000018</v>
      </c>
      <c r="Y70" s="233">
        <v>25.135999999999999</v>
      </c>
      <c r="Z70" s="233">
        <v>166.98500000000018</v>
      </c>
      <c r="AA70" s="231">
        <v>0</v>
      </c>
      <c r="AB70" s="231">
        <v>0</v>
      </c>
      <c r="AC70" s="231">
        <v>0</v>
      </c>
      <c r="AD70" s="231">
        <v>0</v>
      </c>
      <c r="AE70" s="11"/>
    </row>
    <row r="71" spans="2:31" ht="17.25" customHeight="1" x14ac:dyDescent="0.15">
      <c r="B71" s="18"/>
      <c r="C71" s="4" t="s">
        <v>22</v>
      </c>
      <c r="D71" s="16" t="s">
        <v>13</v>
      </c>
      <c r="E71" s="233">
        <f t="shared" si="2"/>
        <v>1535.2800000000007</v>
      </c>
      <c r="F71" s="233">
        <v>1014.7100000000007</v>
      </c>
      <c r="G71" s="233">
        <v>988.20000000000073</v>
      </c>
      <c r="H71" s="233">
        <v>26.509999999999991</v>
      </c>
      <c r="I71" s="233">
        <v>1012.9900000000007</v>
      </c>
      <c r="J71" s="233">
        <v>986.4800000000007</v>
      </c>
      <c r="K71" s="233">
        <v>26.509999999999991</v>
      </c>
      <c r="L71" s="233">
        <v>1.72</v>
      </c>
      <c r="M71" s="233">
        <v>1.72</v>
      </c>
      <c r="N71" s="233">
        <v>0</v>
      </c>
      <c r="O71" s="233">
        <v>450.46999999999991</v>
      </c>
      <c r="P71" s="233">
        <v>69.710000000000008</v>
      </c>
      <c r="Q71" s="233">
        <v>380.75999999999993</v>
      </c>
      <c r="R71" s="233">
        <v>0</v>
      </c>
      <c r="S71" s="231">
        <v>0</v>
      </c>
      <c r="T71" s="233">
        <v>0</v>
      </c>
      <c r="U71" s="233">
        <v>23.509999999999998</v>
      </c>
      <c r="V71" s="233">
        <v>21.509999999999998</v>
      </c>
      <c r="W71" s="233">
        <v>2</v>
      </c>
      <c r="X71" s="233">
        <v>426.95999999999992</v>
      </c>
      <c r="Y71" s="233">
        <v>48.20000000000001</v>
      </c>
      <c r="Z71" s="233">
        <v>378.75999999999993</v>
      </c>
      <c r="AA71" s="233">
        <v>70.100000000000009</v>
      </c>
      <c r="AB71" s="233">
        <v>67.2</v>
      </c>
      <c r="AC71" s="233">
        <v>2.9</v>
      </c>
      <c r="AD71" s="233">
        <v>0</v>
      </c>
      <c r="AE71" s="11"/>
    </row>
    <row r="72" spans="2:31" ht="17.25" customHeight="1" x14ac:dyDescent="0.15">
      <c r="B72" s="18"/>
      <c r="C72" s="36" t="s">
        <v>21</v>
      </c>
      <c r="D72" s="16" t="s">
        <v>14</v>
      </c>
      <c r="E72" s="233">
        <f t="shared" si="2"/>
        <v>301.30599999999976</v>
      </c>
      <c r="F72" s="233">
        <v>236.90899999999979</v>
      </c>
      <c r="G72" s="233">
        <v>235.4279999999998</v>
      </c>
      <c r="H72" s="233">
        <v>1.4810000000000001</v>
      </c>
      <c r="I72" s="233">
        <v>236.62199999999979</v>
      </c>
      <c r="J72" s="233">
        <v>235.14099999999979</v>
      </c>
      <c r="K72" s="233">
        <v>1.4810000000000001</v>
      </c>
      <c r="L72" s="233">
        <v>0.28699999999999998</v>
      </c>
      <c r="M72" s="233">
        <v>0.28699999999999998</v>
      </c>
      <c r="N72" s="233">
        <v>0</v>
      </c>
      <c r="O72" s="233">
        <v>64.396999999999977</v>
      </c>
      <c r="P72" s="233">
        <v>15.16</v>
      </c>
      <c r="Q72" s="233">
        <v>49.236999999999981</v>
      </c>
      <c r="R72" s="233">
        <v>0</v>
      </c>
      <c r="S72" s="231">
        <v>0</v>
      </c>
      <c r="T72" s="233">
        <v>0</v>
      </c>
      <c r="U72" s="233">
        <v>3.8510000000000004</v>
      </c>
      <c r="V72" s="233">
        <v>3.6550000000000002</v>
      </c>
      <c r="W72" s="233">
        <v>0.19600000000000001</v>
      </c>
      <c r="X72" s="233">
        <v>60.545999999999985</v>
      </c>
      <c r="Y72" s="233">
        <v>11.505000000000001</v>
      </c>
      <c r="Z72" s="233">
        <v>49.040999999999983</v>
      </c>
      <c r="AA72" s="231">
        <v>0</v>
      </c>
      <c r="AB72" s="231">
        <v>0</v>
      </c>
      <c r="AC72" s="231">
        <v>0</v>
      </c>
      <c r="AD72" s="231">
        <v>0</v>
      </c>
      <c r="AE72" s="11"/>
    </row>
    <row r="73" spans="2:31" ht="17.25" customHeight="1" x14ac:dyDescent="0.15">
      <c r="B73" s="17"/>
      <c r="C73" s="4" t="s">
        <v>15</v>
      </c>
      <c r="D73" s="16" t="s">
        <v>13</v>
      </c>
      <c r="E73" s="233">
        <f t="shared" si="2"/>
        <v>48880.630000000951</v>
      </c>
      <c r="F73" s="233">
        <v>28010.330000000555</v>
      </c>
      <c r="G73" s="233">
        <v>27450.010000000555</v>
      </c>
      <c r="H73" s="233">
        <v>560.32000000000028</v>
      </c>
      <c r="I73" s="233">
        <v>27759.890000000556</v>
      </c>
      <c r="J73" s="233">
        <v>27229.500000000557</v>
      </c>
      <c r="K73" s="233">
        <v>530.39000000000021</v>
      </c>
      <c r="L73" s="233">
        <v>250.44000000000011</v>
      </c>
      <c r="M73" s="233">
        <v>220.5100000000001</v>
      </c>
      <c r="N73" s="233">
        <v>29.93000000000001</v>
      </c>
      <c r="O73" s="233">
        <v>19473.790000000397</v>
      </c>
      <c r="P73" s="233">
        <v>3640.369999999984</v>
      </c>
      <c r="Q73" s="233">
        <v>15833.420000000413</v>
      </c>
      <c r="R73" s="233">
        <v>0</v>
      </c>
      <c r="S73" s="233">
        <v>0</v>
      </c>
      <c r="T73" s="233">
        <v>0</v>
      </c>
      <c r="U73" s="233">
        <v>993.62999999999954</v>
      </c>
      <c r="V73" s="233">
        <v>830.13999999999953</v>
      </c>
      <c r="W73" s="233">
        <v>163.48999999999998</v>
      </c>
      <c r="X73" s="233">
        <v>18480.160000000396</v>
      </c>
      <c r="Y73" s="233">
        <v>2810.2299999999846</v>
      </c>
      <c r="Z73" s="233">
        <v>15669.930000000413</v>
      </c>
      <c r="AA73" s="233">
        <v>1396.5099999999975</v>
      </c>
      <c r="AB73" s="233">
        <v>1188.7999999999975</v>
      </c>
      <c r="AC73" s="233">
        <v>207.71000000000004</v>
      </c>
      <c r="AD73" s="233">
        <v>0</v>
      </c>
      <c r="AE73" s="11"/>
    </row>
    <row r="74" spans="2:31" ht="17.25" customHeight="1" x14ac:dyDescent="0.15">
      <c r="B74" s="18"/>
      <c r="C74" s="36"/>
      <c r="D74" s="16" t="s">
        <v>14</v>
      </c>
      <c r="E74" s="233">
        <f t="shared" si="2"/>
        <v>10424.40799999993</v>
      </c>
      <c r="F74" s="233">
        <v>7608.004999999971</v>
      </c>
      <c r="G74" s="233">
        <v>7573.3719999999712</v>
      </c>
      <c r="H74" s="233">
        <v>34.633000000000017</v>
      </c>
      <c r="I74" s="233">
        <v>7564.0959999999714</v>
      </c>
      <c r="J74" s="233">
        <v>7531.3349999999709</v>
      </c>
      <c r="K74" s="233">
        <v>32.761000000000017</v>
      </c>
      <c r="L74" s="233">
        <v>43.909000000000006</v>
      </c>
      <c r="M74" s="233">
        <v>42.037000000000006</v>
      </c>
      <c r="N74" s="233">
        <v>1.871999999999999</v>
      </c>
      <c r="O74" s="233">
        <v>2816.4029999999584</v>
      </c>
      <c r="P74" s="233">
        <v>821.0859999999966</v>
      </c>
      <c r="Q74" s="233">
        <v>1995.3169999999616</v>
      </c>
      <c r="R74" s="233">
        <v>0</v>
      </c>
      <c r="S74" s="233">
        <v>0</v>
      </c>
      <c r="T74" s="233">
        <v>0</v>
      </c>
      <c r="U74" s="233">
        <v>155.81000000000009</v>
      </c>
      <c r="V74" s="233">
        <v>140.1330000000001</v>
      </c>
      <c r="W74" s="233">
        <v>15.676999999999994</v>
      </c>
      <c r="X74" s="233">
        <v>2660.592999999958</v>
      </c>
      <c r="Y74" s="233">
        <v>680.95299999999645</v>
      </c>
      <c r="Z74" s="233">
        <v>1979.6399999999617</v>
      </c>
      <c r="AA74" s="231">
        <v>0</v>
      </c>
      <c r="AB74" s="231">
        <v>0</v>
      </c>
      <c r="AC74" s="231">
        <v>0</v>
      </c>
      <c r="AD74" s="231">
        <v>0</v>
      </c>
      <c r="AE74" s="11"/>
    </row>
    <row r="75" spans="2:31" ht="17.25" customHeight="1" x14ac:dyDescent="0.15">
      <c r="B75" s="18" t="s">
        <v>443</v>
      </c>
      <c r="C75" s="4" t="s">
        <v>440</v>
      </c>
      <c r="D75" s="16" t="s">
        <v>13</v>
      </c>
      <c r="E75" s="233">
        <f t="shared" si="2"/>
        <v>3022.0099999999979</v>
      </c>
      <c r="F75" s="233">
        <v>2906.199999999998</v>
      </c>
      <c r="G75" s="233">
        <v>2891.989999999998</v>
      </c>
      <c r="H75" s="233">
        <v>14.209999999999999</v>
      </c>
      <c r="I75" s="233">
        <v>2901.1199999999981</v>
      </c>
      <c r="J75" s="233">
        <v>2886.909999999998</v>
      </c>
      <c r="K75" s="233">
        <v>14.209999999999999</v>
      </c>
      <c r="L75" s="231">
        <v>5.08</v>
      </c>
      <c r="M75" s="231">
        <v>5.08</v>
      </c>
      <c r="N75" s="238">
        <v>0</v>
      </c>
      <c r="O75" s="233">
        <v>109.89999999999998</v>
      </c>
      <c r="P75" s="233">
        <v>11.54</v>
      </c>
      <c r="Q75" s="233">
        <v>98.359999999999985</v>
      </c>
      <c r="R75" s="238">
        <v>0</v>
      </c>
      <c r="S75" s="238">
        <v>0</v>
      </c>
      <c r="T75" s="238">
        <v>0</v>
      </c>
      <c r="U75" s="233">
        <v>2.21</v>
      </c>
      <c r="V75" s="233">
        <v>0</v>
      </c>
      <c r="W75" s="233">
        <v>2.21</v>
      </c>
      <c r="X75" s="233">
        <v>107.69</v>
      </c>
      <c r="Y75" s="233">
        <v>11.54</v>
      </c>
      <c r="Z75" s="233">
        <v>96.149999999999991</v>
      </c>
      <c r="AA75" s="233">
        <v>5.91</v>
      </c>
      <c r="AB75" s="233">
        <v>3.88</v>
      </c>
      <c r="AC75" s="233">
        <v>2.0300000000000007</v>
      </c>
      <c r="AD75" s="231">
        <v>0</v>
      </c>
      <c r="AE75" s="11"/>
    </row>
    <row r="76" spans="2:31" ht="17.25" customHeight="1" x14ac:dyDescent="0.15">
      <c r="B76" s="18"/>
      <c r="C76" s="36" t="s">
        <v>23</v>
      </c>
      <c r="D76" s="16" t="s">
        <v>14</v>
      </c>
      <c r="E76" s="233">
        <f t="shared" si="2"/>
        <v>753.60699999999918</v>
      </c>
      <c r="F76" s="233">
        <v>738.93999999999915</v>
      </c>
      <c r="G76" s="233">
        <v>738.71999999999912</v>
      </c>
      <c r="H76" s="233">
        <v>0.22</v>
      </c>
      <c r="I76" s="233">
        <v>738.0859999999991</v>
      </c>
      <c r="J76" s="233">
        <v>737.86599999999908</v>
      </c>
      <c r="K76" s="233">
        <v>0.22</v>
      </c>
      <c r="L76" s="231">
        <v>0.85400000000000009</v>
      </c>
      <c r="M76" s="231">
        <v>0.85400000000000009</v>
      </c>
      <c r="N76" s="238">
        <v>0</v>
      </c>
      <c r="O76" s="233">
        <v>14.667000000000003</v>
      </c>
      <c r="P76" s="233">
        <v>2.81</v>
      </c>
      <c r="Q76" s="233">
        <v>11.857000000000003</v>
      </c>
      <c r="R76" s="238">
        <v>0</v>
      </c>
      <c r="S76" s="238">
        <v>0</v>
      </c>
      <c r="T76" s="238">
        <v>0</v>
      </c>
      <c r="U76" s="233">
        <v>0.22099999999999997</v>
      </c>
      <c r="V76" s="233">
        <v>0</v>
      </c>
      <c r="W76" s="233">
        <v>0.22099999999999997</v>
      </c>
      <c r="X76" s="233">
        <v>14.446000000000003</v>
      </c>
      <c r="Y76" s="233">
        <v>2.81</v>
      </c>
      <c r="Z76" s="233">
        <v>11.636000000000003</v>
      </c>
      <c r="AA76" s="231">
        <v>0</v>
      </c>
      <c r="AB76" s="231">
        <v>0</v>
      </c>
      <c r="AC76" s="231">
        <v>0</v>
      </c>
      <c r="AD76" s="231">
        <v>0</v>
      </c>
      <c r="AE76" s="11"/>
    </row>
    <row r="77" spans="2:31" ht="17.25" customHeight="1" x14ac:dyDescent="0.15">
      <c r="B77" s="18" t="s">
        <v>444</v>
      </c>
      <c r="C77" s="4" t="s">
        <v>24</v>
      </c>
      <c r="D77" s="16" t="s">
        <v>13</v>
      </c>
      <c r="E77" s="233">
        <f t="shared" si="2"/>
        <v>1765.0999999999985</v>
      </c>
      <c r="F77" s="233">
        <v>913.53999999999905</v>
      </c>
      <c r="G77" s="233">
        <v>875.22999999999911</v>
      </c>
      <c r="H77" s="233">
        <v>38.31</v>
      </c>
      <c r="I77" s="233">
        <v>904.80999999999904</v>
      </c>
      <c r="J77" s="233">
        <v>867.13999999999908</v>
      </c>
      <c r="K77" s="233">
        <v>37.67</v>
      </c>
      <c r="L77" s="233">
        <v>8.73</v>
      </c>
      <c r="M77" s="233">
        <v>8.09</v>
      </c>
      <c r="N77" s="238">
        <v>0.64</v>
      </c>
      <c r="O77" s="233">
        <v>747.16999999999962</v>
      </c>
      <c r="P77" s="233">
        <v>144.92000000000002</v>
      </c>
      <c r="Q77" s="233">
        <v>602.24999999999966</v>
      </c>
      <c r="R77" s="238">
        <v>0</v>
      </c>
      <c r="S77" s="238">
        <v>0</v>
      </c>
      <c r="T77" s="238">
        <v>0</v>
      </c>
      <c r="U77" s="233">
        <v>48.440000000000005</v>
      </c>
      <c r="V77" s="233">
        <v>40.460000000000008</v>
      </c>
      <c r="W77" s="233">
        <v>7.9799999999999986</v>
      </c>
      <c r="X77" s="233">
        <v>698.72999999999968</v>
      </c>
      <c r="Y77" s="233">
        <v>104.46000000000001</v>
      </c>
      <c r="Z77" s="233">
        <v>594.26999999999964</v>
      </c>
      <c r="AA77" s="233">
        <v>104.38999999999999</v>
      </c>
      <c r="AB77" s="233">
        <v>57.22999999999999</v>
      </c>
      <c r="AC77" s="233">
        <v>47.16</v>
      </c>
      <c r="AD77" s="231">
        <v>0</v>
      </c>
      <c r="AE77" s="11"/>
    </row>
    <row r="78" spans="2:31" ht="17.25" customHeight="1" x14ac:dyDescent="0.15">
      <c r="B78" s="18"/>
      <c r="C78" s="36" t="s">
        <v>21</v>
      </c>
      <c r="D78" s="16" t="s">
        <v>14</v>
      </c>
      <c r="E78" s="233">
        <f t="shared" si="2"/>
        <v>342.11800000000017</v>
      </c>
      <c r="F78" s="233">
        <v>242.74200000000013</v>
      </c>
      <c r="G78" s="233">
        <v>240.56900000000013</v>
      </c>
      <c r="H78" s="233">
        <v>2.1729999999999987</v>
      </c>
      <c r="I78" s="233">
        <v>241.56700000000015</v>
      </c>
      <c r="J78" s="233">
        <v>239.41000000000014</v>
      </c>
      <c r="K78" s="233">
        <v>2.1569999999999987</v>
      </c>
      <c r="L78" s="233">
        <v>1.1749999999999987</v>
      </c>
      <c r="M78" s="233">
        <v>1.1589999999999987</v>
      </c>
      <c r="N78" s="233">
        <v>1.6E-2</v>
      </c>
      <c r="O78" s="233">
        <v>99.376000000000062</v>
      </c>
      <c r="P78" s="233">
        <v>31.507999999999992</v>
      </c>
      <c r="Q78" s="233">
        <v>67.868000000000066</v>
      </c>
      <c r="R78" s="238">
        <v>0</v>
      </c>
      <c r="S78" s="238">
        <v>0</v>
      </c>
      <c r="T78" s="238">
        <v>0</v>
      </c>
      <c r="U78" s="233">
        <v>7.3119999999999967</v>
      </c>
      <c r="V78" s="233">
        <v>6.5459999999999967</v>
      </c>
      <c r="W78" s="233">
        <v>0.76600000000000001</v>
      </c>
      <c r="X78" s="233">
        <v>92.06400000000005</v>
      </c>
      <c r="Y78" s="233">
        <v>24.961999999999996</v>
      </c>
      <c r="Z78" s="233">
        <v>67.102000000000061</v>
      </c>
      <c r="AA78" s="231">
        <v>0</v>
      </c>
      <c r="AB78" s="231">
        <v>0</v>
      </c>
      <c r="AC78" s="231">
        <v>0</v>
      </c>
      <c r="AD78" s="231">
        <v>0</v>
      </c>
      <c r="AE78" s="11"/>
    </row>
    <row r="79" spans="2:31" ht="17.25" customHeight="1" x14ac:dyDescent="0.15">
      <c r="B79" s="18" t="s">
        <v>20</v>
      </c>
      <c r="C79" s="4" t="s">
        <v>25</v>
      </c>
      <c r="D79" s="16" t="s">
        <v>13</v>
      </c>
      <c r="E79" s="233">
        <f t="shared" si="2"/>
        <v>1286.9499999999978</v>
      </c>
      <c r="F79" s="233">
        <v>446.39</v>
      </c>
      <c r="G79" s="233">
        <v>442.97999999999996</v>
      </c>
      <c r="H79" s="233">
        <v>3.41</v>
      </c>
      <c r="I79" s="233">
        <v>444.28999999999996</v>
      </c>
      <c r="J79" s="233">
        <v>440.87999999999994</v>
      </c>
      <c r="K79" s="233">
        <v>3.41</v>
      </c>
      <c r="L79" s="233">
        <v>2.1</v>
      </c>
      <c r="M79" s="233">
        <v>2.1</v>
      </c>
      <c r="N79" s="233">
        <v>0</v>
      </c>
      <c r="O79" s="233">
        <v>796.41999999999757</v>
      </c>
      <c r="P79" s="233">
        <v>81.350000000000009</v>
      </c>
      <c r="Q79" s="233">
        <v>715.06999999999755</v>
      </c>
      <c r="R79" s="238">
        <v>0</v>
      </c>
      <c r="S79" s="238">
        <v>0</v>
      </c>
      <c r="T79" s="238">
        <v>0</v>
      </c>
      <c r="U79" s="233">
        <v>35.61999999999999</v>
      </c>
      <c r="V79" s="233">
        <v>35.019999999999989</v>
      </c>
      <c r="W79" s="233">
        <v>0.6</v>
      </c>
      <c r="X79" s="233">
        <v>760.79999999999757</v>
      </c>
      <c r="Y79" s="233">
        <v>46.33000000000002</v>
      </c>
      <c r="Z79" s="233">
        <v>714.46999999999753</v>
      </c>
      <c r="AA79" s="233">
        <v>44.140000000000008</v>
      </c>
      <c r="AB79" s="233">
        <v>24.500000000000007</v>
      </c>
      <c r="AC79" s="233">
        <v>19.64</v>
      </c>
      <c r="AD79" s="231">
        <v>0</v>
      </c>
      <c r="AE79" s="11"/>
    </row>
    <row r="80" spans="2:31" ht="17.25" customHeight="1" x14ac:dyDescent="0.15">
      <c r="B80" s="18"/>
      <c r="C80" s="36" t="s">
        <v>26</v>
      </c>
      <c r="D80" s="16" t="s">
        <v>14</v>
      </c>
      <c r="E80" s="233">
        <f t="shared" si="2"/>
        <v>230.60400000000027</v>
      </c>
      <c r="F80" s="233">
        <v>117.46500000000005</v>
      </c>
      <c r="G80" s="233">
        <v>117.13600000000005</v>
      </c>
      <c r="H80" s="233">
        <v>0.32900000000000001</v>
      </c>
      <c r="I80" s="233">
        <v>117.03600000000004</v>
      </c>
      <c r="J80" s="233">
        <v>116.70700000000005</v>
      </c>
      <c r="K80" s="233">
        <v>0.32900000000000001</v>
      </c>
      <c r="L80" s="233">
        <v>0.42900000000000005</v>
      </c>
      <c r="M80" s="233">
        <v>0.42900000000000005</v>
      </c>
      <c r="N80" s="233">
        <v>0</v>
      </c>
      <c r="O80" s="233">
        <v>113.13900000000022</v>
      </c>
      <c r="P80" s="233">
        <v>16.512000000000004</v>
      </c>
      <c r="Q80" s="233">
        <v>96.627000000000223</v>
      </c>
      <c r="R80" s="238">
        <v>0</v>
      </c>
      <c r="S80" s="238">
        <v>0</v>
      </c>
      <c r="T80" s="238">
        <v>0</v>
      </c>
      <c r="U80" s="233">
        <v>5.777000000000001</v>
      </c>
      <c r="V80" s="233">
        <v>5.7160000000000011</v>
      </c>
      <c r="W80" s="233">
        <v>6.0999999999999999E-2</v>
      </c>
      <c r="X80" s="233">
        <v>107.36200000000022</v>
      </c>
      <c r="Y80" s="233">
        <v>10.796000000000003</v>
      </c>
      <c r="Z80" s="233">
        <v>96.566000000000216</v>
      </c>
      <c r="AA80" s="231">
        <v>0</v>
      </c>
      <c r="AB80" s="231">
        <v>0</v>
      </c>
      <c r="AC80" s="231">
        <v>0</v>
      </c>
      <c r="AD80" s="231">
        <v>0</v>
      </c>
      <c r="AE80" s="11"/>
    </row>
    <row r="81" spans="2:31" ht="17.25" customHeight="1" x14ac:dyDescent="0.15">
      <c r="B81" s="18"/>
      <c r="C81" s="4" t="s">
        <v>27</v>
      </c>
      <c r="D81" s="16" t="s">
        <v>13</v>
      </c>
      <c r="E81" s="233">
        <f t="shared" si="2"/>
        <v>42806.57000000096</v>
      </c>
      <c r="F81" s="233">
        <v>23744.200000000561</v>
      </c>
      <c r="G81" s="233">
        <v>23239.810000000562</v>
      </c>
      <c r="H81" s="233">
        <v>504.39000000000021</v>
      </c>
      <c r="I81" s="233">
        <v>23509.670000000559</v>
      </c>
      <c r="J81" s="233">
        <v>23034.57000000056</v>
      </c>
      <c r="K81" s="233">
        <v>475.10000000000019</v>
      </c>
      <c r="L81" s="233">
        <v>234.53000000000011</v>
      </c>
      <c r="M81" s="233">
        <v>205.24000000000009</v>
      </c>
      <c r="N81" s="233">
        <v>29.29000000000001</v>
      </c>
      <c r="O81" s="233">
        <v>17820.300000000399</v>
      </c>
      <c r="P81" s="233">
        <v>3402.559999999984</v>
      </c>
      <c r="Q81" s="233">
        <v>14417.740000000416</v>
      </c>
      <c r="R81" s="233">
        <v>0</v>
      </c>
      <c r="S81" s="233">
        <v>0</v>
      </c>
      <c r="T81" s="233">
        <v>0</v>
      </c>
      <c r="U81" s="233">
        <v>907.35999999999945</v>
      </c>
      <c r="V81" s="233">
        <v>754.65999999999951</v>
      </c>
      <c r="W81" s="233">
        <v>152.69999999999999</v>
      </c>
      <c r="X81" s="233">
        <v>16912.940000000399</v>
      </c>
      <c r="Y81" s="233">
        <v>2647.8999999999846</v>
      </c>
      <c r="Z81" s="233">
        <v>14265.040000000416</v>
      </c>
      <c r="AA81" s="233">
        <v>1242.0699999999977</v>
      </c>
      <c r="AB81" s="233">
        <v>1103.1899999999976</v>
      </c>
      <c r="AC81" s="233">
        <v>138.88000000000002</v>
      </c>
      <c r="AD81" s="233">
        <v>0</v>
      </c>
      <c r="AE81" s="11"/>
    </row>
    <row r="82" spans="2:31" ht="17.25" customHeight="1" thickBot="1" x14ac:dyDescent="0.2">
      <c r="B82" s="18"/>
      <c r="C82" s="36" t="s">
        <v>21</v>
      </c>
      <c r="D82" s="16" t="s">
        <v>14</v>
      </c>
      <c r="E82" s="233">
        <f t="shared" si="2"/>
        <v>9098.0789999999288</v>
      </c>
      <c r="F82" s="233">
        <v>6508.857999999972</v>
      </c>
      <c r="G82" s="233">
        <v>6476.9469999999719</v>
      </c>
      <c r="H82" s="233">
        <v>31.911000000000019</v>
      </c>
      <c r="I82" s="233">
        <v>6467.406999999972</v>
      </c>
      <c r="J82" s="233">
        <v>6437.3519999999717</v>
      </c>
      <c r="K82" s="233">
        <v>30.055000000000021</v>
      </c>
      <c r="L82" s="233">
        <v>41.451000000000008</v>
      </c>
      <c r="M82" s="233">
        <v>39.595000000000006</v>
      </c>
      <c r="N82" s="233">
        <v>1.855999999999999</v>
      </c>
      <c r="O82" s="233">
        <v>2589.2209999999577</v>
      </c>
      <c r="P82" s="233">
        <v>770.25599999999656</v>
      </c>
      <c r="Q82" s="233">
        <v>1818.9649999999613</v>
      </c>
      <c r="R82" s="233">
        <v>0</v>
      </c>
      <c r="S82" s="233">
        <v>0</v>
      </c>
      <c r="T82" s="233">
        <v>0</v>
      </c>
      <c r="U82" s="233">
        <v>142.50000000000011</v>
      </c>
      <c r="V82" s="233">
        <v>127.87100000000011</v>
      </c>
      <c r="W82" s="233">
        <v>14.628999999999994</v>
      </c>
      <c r="X82" s="233">
        <v>2446.7209999999577</v>
      </c>
      <c r="Y82" s="233">
        <v>642.38499999999647</v>
      </c>
      <c r="Z82" s="233">
        <v>1804.3359999999614</v>
      </c>
      <c r="AA82" s="231">
        <v>0</v>
      </c>
      <c r="AB82" s="231">
        <v>0</v>
      </c>
      <c r="AC82" s="231">
        <v>0</v>
      </c>
      <c r="AD82" s="231">
        <v>0</v>
      </c>
      <c r="AE82" s="11"/>
    </row>
    <row r="83" spans="2:31" ht="17.25" customHeight="1" x14ac:dyDescent="0.15">
      <c r="B83" s="6" t="s">
        <v>327</v>
      </c>
      <c r="C83" s="6" t="s">
        <v>328</v>
      </c>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5" spans="2:31" s="33" customFormat="1" ht="17.25" customHeight="1" x14ac:dyDescent="0.15">
      <c r="B85" s="33" t="s">
        <v>550</v>
      </c>
    </row>
    <row r="86" spans="2:31" ht="17.25" customHeight="1" thickBot="1" x14ac:dyDescent="0.2">
      <c r="C86" s="2"/>
      <c r="D86" s="2"/>
      <c r="E86" s="2"/>
      <c r="F86" s="2"/>
      <c r="G86" s="2"/>
      <c r="H86" s="2"/>
      <c r="I86" s="2"/>
      <c r="J86" s="2"/>
      <c r="K86" s="2"/>
      <c r="L86" s="2"/>
      <c r="M86" s="2"/>
      <c r="N86" s="2"/>
      <c r="O86" s="2"/>
      <c r="P86" s="2"/>
      <c r="Q86" s="2"/>
      <c r="R86" s="2"/>
      <c r="S86" s="2"/>
      <c r="T86" s="2"/>
      <c r="U86" s="2"/>
      <c r="V86" s="2"/>
      <c r="W86" s="2"/>
      <c r="X86" s="2"/>
      <c r="Y86" s="2"/>
      <c r="Z86" s="2"/>
      <c r="AA86" s="2" t="s">
        <v>28</v>
      </c>
      <c r="AB86" s="2"/>
      <c r="AC86" s="2"/>
      <c r="AD86" s="2"/>
    </row>
    <row r="87" spans="2:31" ht="17.25" customHeight="1" x14ac:dyDescent="0.15">
      <c r="B87" s="5"/>
      <c r="C87" s="6"/>
      <c r="D87" s="6"/>
      <c r="E87" s="7"/>
      <c r="F87" s="8" t="s">
        <v>0</v>
      </c>
      <c r="G87" s="9"/>
      <c r="H87" s="9"/>
      <c r="I87" s="9"/>
      <c r="J87" s="9"/>
      <c r="K87" s="9"/>
      <c r="L87" s="9"/>
      <c r="M87" s="9"/>
      <c r="N87" s="9"/>
      <c r="O87" s="9"/>
      <c r="P87" s="9"/>
      <c r="Q87" s="9"/>
      <c r="R87" s="9"/>
      <c r="S87" s="9"/>
      <c r="T87" s="9"/>
      <c r="U87" s="9"/>
      <c r="V87" s="9"/>
      <c r="W87" s="9"/>
      <c r="X87" s="9"/>
      <c r="Y87" s="9"/>
      <c r="Z87" s="9"/>
      <c r="AA87" s="8" t="s">
        <v>208</v>
      </c>
      <c r="AB87" s="9"/>
      <c r="AC87" s="9"/>
      <c r="AD87" s="7"/>
      <c r="AE87" s="11"/>
    </row>
    <row r="88" spans="2:31" ht="17.25" customHeight="1" x14ac:dyDescent="0.15">
      <c r="B88" s="1" t="s">
        <v>1</v>
      </c>
      <c r="C88" s="2"/>
      <c r="D88" s="2"/>
      <c r="E88" s="12" t="s">
        <v>2</v>
      </c>
      <c r="F88" s="13" t="s">
        <v>3</v>
      </c>
      <c r="G88" s="14"/>
      <c r="H88" s="14"/>
      <c r="I88" s="14"/>
      <c r="J88" s="14"/>
      <c r="K88" s="14"/>
      <c r="L88" s="14"/>
      <c r="M88" s="14"/>
      <c r="N88" s="14"/>
      <c r="O88" s="13" t="s">
        <v>4</v>
      </c>
      <c r="P88" s="14"/>
      <c r="Q88" s="14"/>
      <c r="R88" s="14"/>
      <c r="S88" s="14"/>
      <c r="T88" s="14"/>
      <c r="U88" s="14"/>
      <c r="V88" s="14"/>
      <c r="W88" s="14"/>
      <c r="X88" s="14"/>
      <c r="Y88" s="14"/>
      <c r="Z88" s="14"/>
      <c r="AA88" s="16"/>
      <c r="AB88" s="16"/>
      <c r="AC88" s="16"/>
      <c r="AD88" s="12" t="s">
        <v>205</v>
      </c>
      <c r="AE88" s="11"/>
    </row>
    <row r="89" spans="2:31" ht="17.25" customHeight="1" x14ac:dyDescent="0.15">
      <c r="B89" s="1"/>
      <c r="C89" s="2"/>
      <c r="D89" s="2"/>
      <c r="E89" s="12"/>
      <c r="F89" s="13" t="s">
        <v>5</v>
      </c>
      <c r="G89" s="14"/>
      <c r="H89" s="14"/>
      <c r="I89" s="13" t="s">
        <v>6</v>
      </c>
      <c r="J89" s="14"/>
      <c r="K89" s="14"/>
      <c r="L89" s="13" t="s">
        <v>7</v>
      </c>
      <c r="M89" s="14"/>
      <c r="N89" s="14"/>
      <c r="O89" s="13" t="s">
        <v>8</v>
      </c>
      <c r="P89" s="14"/>
      <c r="Q89" s="14"/>
      <c r="R89" s="13" t="s">
        <v>6</v>
      </c>
      <c r="S89" s="14"/>
      <c r="T89" s="14"/>
      <c r="U89" s="13" t="s">
        <v>7</v>
      </c>
      <c r="V89" s="14"/>
      <c r="W89" s="14"/>
      <c r="X89" s="13" t="s">
        <v>9</v>
      </c>
      <c r="Y89" s="14"/>
      <c r="Z89" s="14"/>
      <c r="AA89" s="12" t="s">
        <v>2</v>
      </c>
      <c r="AB89" s="37" t="s">
        <v>206</v>
      </c>
      <c r="AC89" s="37" t="s">
        <v>207</v>
      </c>
      <c r="AD89" s="12"/>
      <c r="AE89" s="11"/>
    </row>
    <row r="90" spans="2:31" ht="17.25" customHeight="1" x14ac:dyDescent="0.15">
      <c r="B90" s="11"/>
      <c r="E90" s="15"/>
      <c r="F90" s="16" t="s">
        <v>2</v>
      </c>
      <c r="G90" s="16" t="s">
        <v>10</v>
      </c>
      <c r="H90" s="16" t="s">
        <v>11</v>
      </c>
      <c r="I90" s="16" t="s">
        <v>2</v>
      </c>
      <c r="J90" s="16" t="s">
        <v>10</v>
      </c>
      <c r="K90" s="16" t="s">
        <v>11</v>
      </c>
      <c r="L90" s="16" t="s">
        <v>2</v>
      </c>
      <c r="M90" s="16" t="s">
        <v>10</v>
      </c>
      <c r="N90" s="16" t="s">
        <v>11</v>
      </c>
      <c r="O90" s="16" t="s">
        <v>2</v>
      </c>
      <c r="P90" s="41" t="s">
        <v>10</v>
      </c>
      <c r="Q90" s="42" t="s">
        <v>11</v>
      </c>
      <c r="R90" s="16" t="s">
        <v>2</v>
      </c>
      <c r="S90" s="16" t="s">
        <v>10</v>
      </c>
      <c r="T90" s="16" t="s">
        <v>11</v>
      </c>
      <c r="U90" s="16" t="s">
        <v>2</v>
      </c>
      <c r="V90" s="16" t="s">
        <v>10</v>
      </c>
      <c r="W90" s="16" t="s">
        <v>11</v>
      </c>
      <c r="X90" s="16" t="s">
        <v>2</v>
      </c>
      <c r="Y90" s="16" t="s">
        <v>10</v>
      </c>
      <c r="Z90" s="16" t="s">
        <v>11</v>
      </c>
      <c r="AA90" s="15"/>
      <c r="AB90" s="15"/>
      <c r="AC90" s="15"/>
      <c r="AD90" s="15"/>
      <c r="AE90" s="11"/>
    </row>
    <row r="91" spans="2:31" ht="17.25" customHeight="1" x14ac:dyDescent="0.15">
      <c r="B91" s="45" t="s">
        <v>12</v>
      </c>
      <c r="C91" s="14"/>
      <c r="D91" s="16" t="s">
        <v>13</v>
      </c>
      <c r="E91" s="233">
        <f>F91+O91+AA91+AD91</f>
        <v>50861.990000000798</v>
      </c>
      <c r="F91" s="233">
        <v>30008.160000000382</v>
      </c>
      <c r="G91" s="233">
        <v>29696.820000000382</v>
      </c>
      <c r="H91" s="233">
        <v>311.33999999999975</v>
      </c>
      <c r="I91" s="233">
        <v>29515.730000000382</v>
      </c>
      <c r="J91" s="233">
        <v>29309.200000000383</v>
      </c>
      <c r="K91" s="233">
        <v>206.52999999999977</v>
      </c>
      <c r="L91" s="233">
        <v>492.43000000000006</v>
      </c>
      <c r="M91" s="233">
        <v>387.62000000000006</v>
      </c>
      <c r="N91" s="233">
        <v>104.80999999999999</v>
      </c>
      <c r="O91" s="233">
        <v>18238.520000000422</v>
      </c>
      <c r="P91" s="233">
        <v>3009.9899999999679</v>
      </c>
      <c r="Q91" s="233">
        <v>15228.530000000454</v>
      </c>
      <c r="R91" s="233">
        <v>0</v>
      </c>
      <c r="S91" s="233">
        <v>0</v>
      </c>
      <c r="T91" s="233">
        <v>0</v>
      </c>
      <c r="U91" s="233">
        <v>472.24000000000012</v>
      </c>
      <c r="V91" s="233">
        <v>161.76000000000002</v>
      </c>
      <c r="W91" s="233">
        <v>310.48000000000008</v>
      </c>
      <c r="X91" s="233">
        <v>17766.280000000421</v>
      </c>
      <c r="Y91" s="233">
        <v>2848.2299999999677</v>
      </c>
      <c r="Z91" s="233">
        <v>14918.050000000454</v>
      </c>
      <c r="AA91" s="233">
        <v>2615.1999999999907</v>
      </c>
      <c r="AB91" s="233">
        <v>2009.6599999999917</v>
      </c>
      <c r="AC91" s="233">
        <v>605.53999999999928</v>
      </c>
      <c r="AD91" s="233">
        <v>0.11</v>
      </c>
      <c r="AE91" s="11"/>
    </row>
    <row r="92" spans="2:31" ht="17.25" customHeight="1" x14ac:dyDescent="0.15">
      <c r="B92" s="18"/>
      <c r="D92" s="16" t="s">
        <v>14</v>
      </c>
      <c r="E92" s="233">
        <f t="shared" ref="E92:E110" si="3">F92+O92+AA92+AD92</f>
        <v>11807.735999999719</v>
      </c>
      <c r="F92" s="233">
        <v>9046.1329999997761</v>
      </c>
      <c r="G92" s="233">
        <v>9009.3439999997754</v>
      </c>
      <c r="H92" s="233">
        <v>36.788999999999973</v>
      </c>
      <c r="I92" s="233">
        <v>8979.8789999997753</v>
      </c>
      <c r="J92" s="233">
        <v>8953.6049999997758</v>
      </c>
      <c r="K92" s="233">
        <v>26.273999999999972</v>
      </c>
      <c r="L92" s="233">
        <v>66.254000000000005</v>
      </c>
      <c r="M92" s="233">
        <v>55.739000000000004</v>
      </c>
      <c r="N92" s="233">
        <v>10.515000000000001</v>
      </c>
      <c r="O92" s="233">
        <v>2761.6029999999432</v>
      </c>
      <c r="P92" s="233">
        <v>720.73100000000045</v>
      </c>
      <c r="Q92" s="233">
        <v>2040.8719999999428</v>
      </c>
      <c r="R92" s="233">
        <v>0</v>
      </c>
      <c r="S92" s="233">
        <v>0</v>
      </c>
      <c r="T92" s="233">
        <v>0</v>
      </c>
      <c r="U92" s="233">
        <v>59.216999999999999</v>
      </c>
      <c r="V92" s="233">
        <v>28.296999999999997</v>
      </c>
      <c r="W92" s="233">
        <v>30.92</v>
      </c>
      <c r="X92" s="233">
        <v>2702.3859999999431</v>
      </c>
      <c r="Y92" s="233">
        <v>692.43400000000042</v>
      </c>
      <c r="Z92" s="233">
        <v>2009.9519999999427</v>
      </c>
      <c r="AA92" s="231">
        <v>0</v>
      </c>
      <c r="AB92" s="231">
        <v>0</v>
      </c>
      <c r="AC92" s="231">
        <v>0</v>
      </c>
      <c r="AD92" s="231">
        <v>0</v>
      </c>
      <c r="AE92" s="11"/>
    </row>
    <row r="93" spans="2:31" ht="17.25" customHeight="1" x14ac:dyDescent="0.15">
      <c r="B93" s="17"/>
      <c r="C93" s="4" t="s">
        <v>15</v>
      </c>
      <c r="D93" s="16" t="s">
        <v>13</v>
      </c>
      <c r="E93" s="233">
        <f t="shared" si="3"/>
        <v>7946.4600000000009</v>
      </c>
      <c r="F93" s="233">
        <v>5204.8700000000008</v>
      </c>
      <c r="G93" s="233">
        <v>5105.420000000001</v>
      </c>
      <c r="H93" s="233">
        <v>99.45</v>
      </c>
      <c r="I93" s="233">
        <v>5070.1600000000017</v>
      </c>
      <c r="J93" s="233">
        <v>5028.5200000000013</v>
      </c>
      <c r="K93" s="233">
        <v>41.640000000000008</v>
      </c>
      <c r="L93" s="233">
        <v>134.70999999999998</v>
      </c>
      <c r="M93" s="233">
        <v>76.899999999999991</v>
      </c>
      <c r="N93" s="233">
        <v>57.809999999999995</v>
      </c>
      <c r="O93" s="233">
        <v>2360.0600000000004</v>
      </c>
      <c r="P93" s="233">
        <v>313.3900000000001</v>
      </c>
      <c r="Q93" s="233">
        <v>2046.67</v>
      </c>
      <c r="R93" s="233">
        <v>0</v>
      </c>
      <c r="S93" s="238">
        <v>0</v>
      </c>
      <c r="T93" s="233">
        <v>0</v>
      </c>
      <c r="U93" s="233">
        <v>240.11000000000007</v>
      </c>
      <c r="V93" s="233">
        <v>37.26</v>
      </c>
      <c r="W93" s="233">
        <v>202.85000000000008</v>
      </c>
      <c r="X93" s="233">
        <v>2119.9499999999998</v>
      </c>
      <c r="Y93" s="233">
        <v>276.13000000000011</v>
      </c>
      <c r="Z93" s="233">
        <v>1843.82</v>
      </c>
      <c r="AA93" s="233">
        <v>381.52999999999992</v>
      </c>
      <c r="AB93" s="233">
        <v>293.80999999999995</v>
      </c>
      <c r="AC93" s="233">
        <v>87.71999999999997</v>
      </c>
      <c r="AD93" s="233">
        <v>0</v>
      </c>
      <c r="AE93" s="11"/>
    </row>
    <row r="94" spans="2:31" ht="17.25" customHeight="1" x14ac:dyDescent="0.15">
      <c r="B94" s="18" t="s">
        <v>16</v>
      </c>
      <c r="C94" s="36"/>
      <c r="D94" s="16" t="s">
        <v>14</v>
      </c>
      <c r="E94" s="233">
        <f t="shared" si="3"/>
        <v>1775.9779999999978</v>
      </c>
      <c r="F94" s="233">
        <v>1425.0929999999976</v>
      </c>
      <c r="G94" s="233">
        <v>1414.6739999999975</v>
      </c>
      <c r="H94" s="233">
        <v>10.418999999999999</v>
      </c>
      <c r="I94" s="233">
        <v>1411.8109999999974</v>
      </c>
      <c r="J94" s="233">
        <v>1407.2449999999974</v>
      </c>
      <c r="K94" s="233">
        <v>4.5659999999999989</v>
      </c>
      <c r="L94" s="233">
        <v>13.282</v>
      </c>
      <c r="M94" s="233">
        <v>7.4290000000000003</v>
      </c>
      <c r="N94" s="233">
        <v>5.8529999999999998</v>
      </c>
      <c r="O94" s="233">
        <v>350.88500000000033</v>
      </c>
      <c r="P94" s="233">
        <v>74.034999999999997</v>
      </c>
      <c r="Q94" s="233">
        <v>276.85000000000031</v>
      </c>
      <c r="R94" s="233">
        <v>0</v>
      </c>
      <c r="S94" s="238">
        <v>0</v>
      </c>
      <c r="T94" s="233">
        <v>0</v>
      </c>
      <c r="U94" s="233">
        <v>27.263000000000005</v>
      </c>
      <c r="V94" s="233">
        <v>6.65</v>
      </c>
      <c r="W94" s="233">
        <v>20.613000000000003</v>
      </c>
      <c r="X94" s="233">
        <v>323.6220000000003</v>
      </c>
      <c r="Y94" s="233">
        <v>67.384999999999991</v>
      </c>
      <c r="Z94" s="233">
        <v>256.23700000000031</v>
      </c>
      <c r="AA94" s="231">
        <v>0</v>
      </c>
      <c r="AB94" s="231">
        <v>0</v>
      </c>
      <c r="AC94" s="231">
        <v>0</v>
      </c>
      <c r="AD94" s="231">
        <v>0</v>
      </c>
      <c r="AE94" s="11"/>
    </row>
    <row r="95" spans="2:31" ht="17.25" customHeight="1" x14ac:dyDescent="0.15">
      <c r="B95" s="18"/>
      <c r="C95" s="4" t="s">
        <v>17</v>
      </c>
      <c r="D95" s="16" t="s">
        <v>13</v>
      </c>
      <c r="E95" s="233">
        <f t="shared" si="3"/>
        <v>2872.3300000000054</v>
      </c>
      <c r="F95" s="233">
        <v>2543.2500000000055</v>
      </c>
      <c r="G95" s="233">
        <v>2531.1000000000054</v>
      </c>
      <c r="H95" s="233">
        <v>12.149999999999999</v>
      </c>
      <c r="I95" s="233">
        <v>2531.0200000000054</v>
      </c>
      <c r="J95" s="233">
        <v>2527.1300000000056</v>
      </c>
      <c r="K95" s="233">
        <v>3.8899999999999997</v>
      </c>
      <c r="L95" s="233">
        <v>12.23</v>
      </c>
      <c r="M95" s="233">
        <v>3.97</v>
      </c>
      <c r="N95" s="231">
        <v>8.26</v>
      </c>
      <c r="O95" s="233">
        <v>284.38</v>
      </c>
      <c r="P95" s="233">
        <v>51.250000000000007</v>
      </c>
      <c r="Q95" s="233">
        <v>233.12999999999997</v>
      </c>
      <c r="R95" s="238">
        <v>0</v>
      </c>
      <c r="S95" s="238">
        <v>0</v>
      </c>
      <c r="T95" s="233">
        <v>0</v>
      </c>
      <c r="U95" s="233">
        <v>3.11</v>
      </c>
      <c r="V95" s="233">
        <v>3.11</v>
      </c>
      <c r="W95" s="233">
        <v>0</v>
      </c>
      <c r="X95" s="233">
        <v>281.27</v>
      </c>
      <c r="Y95" s="233">
        <v>48.140000000000008</v>
      </c>
      <c r="Z95" s="233">
        <v>233.12999999999997</v>
      </c>
      <c r="AA95" s="233">
        <v>44.699999999999996</v>
      </c>
      <c r="AB95" s="233">
        <v>9.75</v>
      </c>
      <c r="AC95" s="233">
        <v>34.949999999999996</v>
      </c>
      <c r="AD95" s="231">
        <v>0</v>
      </c>
      <c r="AE95" s="11"/>
    </row>
    <row r="96" spans="2:31" ht="17.25" customHeight="1" x14ac:dyDescent="0.15">
      <c r="B96" s="18" t="s">
        <v>18</v>
      </c>
      <c r="C96" s="36"/>
      <c r="D96" s="16" t="s">
        <v>14</v>
      </c>
      <c r="E96" s="233">
        <f t="shared" si="3"/>
        <v>679.06299999999885</v>
      </c>
      <c r="F96" s="233">
        <v>635.38699999999881</v>
      </c>
      <c r="G96" s="233">
        <v>633.98899999999878</v>
      </c>
      <c r="H96" s="233">
        <v>1.3980000000000001</v>
      </c>
      <c r="I96" s="233">
        <v>634.40999999999872</v>
      </c>
      <c r="J96" s="233">
        <v>633.85599999999874</v>
      </c>
      <c r="K96" s="233">
        <v>0.55400000000000005</v>
      </c>
      <c r="L96" s="233">
        <v>0.97699999999999998</v>
      </c>
      <c r="M96" s="233">
        <v>0.13300000000000001</v>
      </c>
      <c r="N96" s="231">
        <v>0.84399999999999997</v>
      </c>
      <c r="O96" s="233">
        <v>43.676000000000002</v>
      </c>
      <c r="P96" s="233">
        <v>11.417999999999999</v>
      </c>
      <c r="Q96" s="233">
        <v>32.258000000000003</v>
      </c>
      <c r="R96" s="238">
        <v>0</v>
      </c>
      <c r="S96" s="238">
        <v>0</v>
      </c>
      <c r="T96" s="238">
        <v>0</v>
      </c>
      <c r="U96" s="233">
        <v>0.56599999999999995</v>
      </c>
      <c r="V96" s="233">
        <v>0.56599999999999995</v>
      </c>
      <c r="W96" s="233">
        <v>0</v>
      </c>
      <c r="X96" s="233">
        <v>43.11</v>
      </c>
      <c r="Y96" s="233">
        <v>10.851999999999999</v>
      </c>
      <c r="Z96" s="233">
        <v>32.258000000000003</v>
      </c>
      <c r="AA96" s="231">
        <v>0</v>
      </c>
      <c r="AB96" s="231">
        <v>0</v>
      </c>
      <c r="AC96" s="231">
        <v>0</v>
      </c>
      <c r="AD96" s="231">
        <v>0</v>
      </c>
      <c r="AE96" s="11"/>
    </row>
    <row r="97" spans="2:31" ht="17.25" customHeight="1" x14ac:dyDescent="0.15">
      <c r="B97" s="18"/>
      <c r="C97" s="4" t="s">
        <v>19</v>
      </c>
      <c r="D97" s="16" t="s">
        <v>13</v>
      </c>
      <c r="E97" s="233">
        <f t="shared" si="3"/>
        <v>2395.339999999997</v>
      </c>
      <c r="F97" s="233">
        <v>1260.6599999999964</v>
      </c>
      <c r="G97" s="233">
        <v>1227.6499999999965</v>
      </c>
      <c r="H97" s="233">
        <v>33.010000000000005</v>
      </c>
      <c r="I97" s="233">
        <v>1229.3699999999963</v>
      </c>
      <c r="J97" s="233">
        <v>1199.4999999999964</v>
      </c>
      <c r="K97" s="233">
        <v>29.870000000000005</v>
      </c>
      <c r="L97" s="233">
        <v>31.290000000000006</v>
      </c>
      <c r="M97" s="233">
        <v>28.150000000000006</v>
      </c>
      <c r="N97" s="233">
        <v>3.1399999999999997</v>
      </c>
      <c r="O97" s="233">
        <v>1009.6100000000005</v>
      </c>
      <c r="P97" s="233">
        <v>246.85000000000011</v>
      </c>
      <c r="Q97" s="233">
        <v>762.76000000000033</v>
      </c>
      <c r="R97" s="238">
        <v>0</v>
      </c>
      <c r="S97" s="238">
        <v>0</v>
      </c>
      <c r="T97" s="238">
        <v>0</v>
      </c>
      <c r="U97" s="233">
        <v>29.2</v>
      </c>
      <c r="V97" s="233">
        <v>24.09</v>
      </c>
      <c r="W97" s="233">
        <v>5.1099999999999994</v>
      </c>
      <c r="X97" s="233">
        <v>980.41000000000042</v>
      </c>
      <c r="Y97" s="233">
        <v>222.7600000000001</v>
      </c>
      <c r="Z97" s="233">
        <v>757.65000000000032</v>
      </c>
      <c r="AA97" s="233">
        <v>125.07</v>
      </c>
      <c r="AB97" s="233">
        <v>87.550000000000011</v>
      </c>
      <c r="AC97" s="233">
        <v>37.519999999999975</v>
      </c>
      <c r="AD97" s="231">
        <v>0</v>
      </c>
      <c r="AE97" s="11"/>
    </row>
    <row r="98" spans="2:31" ht="17.25" customHeight="1" x14ac:dyDescent="0.15">
      <c r="B98" s="18" t="s">
        <v>20</v>
      </c>
      <c r="C98" s="36" t="s">
        <v>21</v>
      </c>
      <c r="D98" s="16" t="s">
        <v>14</v>
      </c>
      <c r="E98" s="233">
        <f t="shared" si="3"/>
        <v>522.55399999999906</v>
      </c>
      <c r="F98" s="233">
        <v>358.87499999999892</v>
      </c>
      <c r="G98" s="233">
        <v>355.3539999999989</v>
      </c>
      <c r="H98" s="233">
        <v>3.5209999999999995</v>
      </c>
      <c r="I98" s="233">
        <v>353.36299999999892</v>
      </c>
      <c r="J98" s="233">
        <v>350.1209999999989</v>
      </c>
      <c r="K98" s="233">
        <v>3.2419999999999995</v>
      </c>
      <c r="L98" s="233">
        <v>5.5119999999999996</v>
      </c>
      <c r="M98" s="233">
        <v>5.2329999999999997</v>
      </c>
      <c r="N98" s="233">
        <v>0.27900000000000003</v>
      </c>
      <c r="O98" s="233">
        <v>163.67900000000017</v>
      </c>
      <c r="P98" s="233">
        <v>59.656999999999989</v>
      </c>
      <c r="Q98" s="233">
        <v>104.02200000000018</v>
      </c>
      <c r="R98" s="238">
        <v>0</v>
      </c>
      <c r="S98" s="238">
        <v>0</v>
      </c>
      <c r="T98" s="238">
        <v>0</v>
      </c>
      <c r="U98" s="233">
        <v>4.8840000000000003</v>
      </c>
      <c r="V98" s="233">
        <v>4.3639999999999999</v>
      </c>
      <c r="W98" s="233">
        <v>0.52</v>
      </c>
      <c r="X98" s="233">
        <v>158.79500000000019</v>
      </c>
      <c r="Y98" s="233">
        <v>55.292999999999992</v>
      </c>
      <c r="Z98" s="233">
        <v>103.50200000000018</v>
      </c>
      <c r="AA98" s="231">
        <v>0</v>
      </c>
      <c r="AB98" s="231">
        <v>0</v>
      </c>
      <c r="AC98" s="231">
        <v>0</v>
      </c>
      <c r="AD98" s="231">
        <v>0</v>
      </c>
      <c r="AE98" s="11"/>
    </row>
    <row r="99" spans="2:31" ht="17.25" customHeight="1" x14ac:dyDescent="0.15">
      <c r="B99" s="18"/>
      <c r="C99" s="4" t="s">
        <v>22</v>
      </c>
      <c r="D99" s="16" t="s">
        <v>13</v>
      </c>
      <c r="E99" s="233">
        <f t="shared" si="3"/>
        <v>2678.7899999999991</v>
      </c>
      <c r="F99" s="233">
        <v>1400.9599999999996</v>
      </c>
      <c r="G99" s="233">
        <v>1346.6699999999996</v>
      </c>
      <c r="H99" s="233">
        <v>54.29</v>
      </c>
      <c r="I99" s="233">
        <v>1309.7699999999998</v>
      </c>
      <c r="J99" s="233">
        <v>1301.8899999999996</v>
      </c>
      <c r="K99" s="233">
        <v>7.88</v>
      </c>
      <c r="L99" s="233">
        <v>91.189999999999984</v>
      </c>
      <c r="M99" s="233">
        <v>44.779999999999987</v>
      </c>
      <c r="N99" s="233">
        <v>46.41</v>
      </c>
      <c r="O99" s="233">
        <v>1066.0699999999997</v>
      </c>
      <c r="P99" s="233">
        <v>15.290000000000001</v>
      </c>
      <c r="Q99" s="233">
        <v>1050.7799999999997</v>
      </c>
      <c r="R99" s="233">
        <v>0</v>
      </c>
      <c r="S99" s="231">
        <v>0</v>
      </c>
      <c r="T99" s="233">
        <v>0</v>
      </c>
      <c r="U99" s="233">
        <v>207.8000000000001</v>
      </c>
      <c r="V99" s="233">
        <v>10.06</v>
      </c>
      <c r="W99" s="233">
        <v>197.74000000000009</v>
      </c>
      <c r="X99" s="233">
        <v>858.26999999999964</v>
      </c>
      <c r="Y99" s="233">
        <v>5.23</v>
      </c>
      <c r="Z99" s="233">
        <v>853.03999999999962</v>
      </c>
      <c r="AA99" s="233">
        <v>211.75999999999993</v>
      </c>
      <c r="AB99" s="233">
        <v>196.50999999999993</v>
      </c>
      <c r="AC99" s="233">
        <v>15.25</v>
      </c>
      <c r="AD99" s="233">
        <v>0</v>
      </c>
      <c r="AE99" s="11"/>
    </row>
    <row r="100" spans="2:31" ht="17.25" customHeight="1" x14ac:dyDescent="0.15">
      <c r="B100" s="18"/>
      <c r="C100" s="36" t="s">
        <v>21</v>
      </c>
      <c r="D100" s="16" t="s">
        <v>14</v>
      </c>
      <c r="E100" s="233">
        <f t="shared" si="3"/>
        <v>574.36099999999988</v>
      </c>
      <c r="F100" s="233">
        <v>430.83099999999973</v>
      </c>
      <c r="G100" s="233">
        <v>425.33099999999973</v>
      </c>
      <c r="H100" s="233">
        <v>5.5</v>
      </c>
      <c r="I100" s="233">
        <v>424.03799999999973</v>
      </c>
      <c r="J100" s="233">
        <v>423.26799999999974</v>
      </c>
      <c r="K100" s="233">
        <v>0.77</v>
      </c>
      <c r="L100" s="233">
        <v>6.7929999999999993</v>
      </c>
      <c r="M100" s="233">
        <v>2.0630000000000002</v>
      </c>
      <c r="N100" s="233">
        <v>4.7299999999999995</v>
      </c>
      <c r="O100" s="233">
        <v>143.53000000000011</v>
      </c>
      <c r="P100" s="233">
        <v>2.96</v>
      </c>
      <c r="Q100" s="233">
        <v>140.57000000000011</v>
      </c>
      <c r="R100" s="233">
        <v>0</v>
      </c>
      <c r="S100" s="231">
        <v>0</v>
      </c>
      <c r="T100" s="233">
        <v>0</v>
      </c>
      <c r="U100" s="233">
        <v>21.813000000000002</v>
      </c>
      <c r="V100" s="233">
        <v>1.7200000000000002</v>
      </c>
      <c r="W100" s="233">
        <v>20.093000000000004</v>
      </c>
      <c r="X100" s="233">
        <v>121.71700000000008</v>
      </c>
      <c r="Y100" s="233">
        <v>1.24</v>
      </c>
      <c r="Z100" s="233">
        <v>120.47700000000009</v>
      </c>
      <c r="AA100" s="231">
        <v>0</v>
      </c>
      <c r="AB100" s="231">
        <v>0</v>
      </c>
      <c r="AC100" s="231">
        <v>0</v>
      </c>
      <c r="AD100" s="231">
        <v>0</v>
      </c>
      <c r="AE100" s="11"/>
    </row>
    <row r="101" spans="2:31" ht="17.25" customHeight="1" x14ac:dyDescent="0.15">
      <c r="B101" s="17"/>
      <c r="C101" s="4" t="s">
        <v>15</v>
      </c>
      <c r="D101" s="16" t="s">
        <v>13</v>
      </c>
      <c r="E101" s="233">
        <f t="shared" si="3"/>
        <v>42915.530000000792</v>
      </c>
      <c r="F101" s="233">
        <v>24803.290000000383</v>
      </c>
      <c r="G101" s="233">
        <v>24591.400000000383</v>
      </c>
      <c r="H101" s="233">
        <v>211.88999999999976</v>
      </c>
      <c r="I101" s="233">
        <v>24445.570000000382</v>
      </c>
      <c r="J101" s="233">
        <v>24280.680000000382</v>
      </c>
      <c r="K101" s="233">
        <v>164.88999999999976</v>
      </c>
      <c r="L101" s="233">
        <v>357.72000000000008</v>
      </c>
      <c r="M101" s="233">
        <v>310.72000000000008</v>
      </c>
      <c r="N101" s="233">
        <v>46.999999999999993</v>
      </c>
      <c r="O101" s="233">
        <v>15878.460000000421</v>
      </c>
      <c r="P101" s="233">
        <v>2696.5999999999676</v>
      </c>
      <c r="Q101" s="233">
        <v>13181.860000000454</v>
      </c>
      <c r="R101" s="233">
        <v>0</v>
      </c>
      <c r="S101" s="233">
        <v>0</v>
      </c>
      <c r="T101" s="233">
        <v>0</v>
      </c>
      <c r="U101" s="233">
        <v>232.13000000000002</v>
      </c>
      <c r="V101" s="233">
        <v>124.50000000000001</v>
      </c>
      <c r="W101" s="233">
        <v>107.63000000000001</v>
      </c>
      <c r="X101" s="233">
        <v>15646.330000000422</v>
      </c>
      <c r="Y101" s="233">
        <v>2572.0999999999676</v>
      </c>
      <c r="Z101" s="233">
        <v>13074.230000000454</v>
      </c>
      <c r="AA101" s="233">
        <v>2233.669999999991</v>
      </c>
      <c r="AB101" s="233">
        <v>1715.8499999999917</v>
      </c>
      <c r="AC101" s="233">
        <v>517.81999999999937</v>
      </c>
      <c r="AD101" s="233">
        <v>0.11</v>
      </c>
      <c r="AE101" s="11"/>
    </row>
    <row r="102" spans="2:31" ht="17.25" customHeight="1" x14ac:dyDescent="0.15">
      <c r="B102" s="18"/>
      <c r="C102" s="36"/>
      <c r="D102" s="16" t="s">
        <v>14</v>
      </c>
      <c r="E102" s="233">
        <f t="shared" si="3"/>
        <v>10031.757999999722</v>
      </c>
      <c r="F102" s="233">
        <v>7621.039999999779</v>
      </c>
      <c r="G102" s="233">
        <v>7594.6699999997791</v>
      </c>
      <c r="H102" s="233">
        <v>26.369999999999973</v>
      </c>
      <c r="I102" s="233">
        <v>7568.0679999997783</v>
      </c>
      <c r="J102" s="233">
        <v>7546.3599999997787</v>
      </c>
      <c r="K102" s="233">
        <v>21.707999999999974</v>
      </c>
      <c r="L102" s="233">
        <v>52.972000000000001</v>
      </c>
      <c r="M102" s="233">
        <v>48.31</v>
      </c>
      <c r="N102" s="233">
        <v>4.6619999999999999</v>
      </c>
      <c r="O102" s="233">
        <v>2410.717999999943</v>
      </c>
      <c r="P102" s="233">
        <v>646.69600000000048</v>
      </c>
      <c r="Q102" s="233">
        <v>1764.0219999999424</v>
      </c>
      <c r="R102" s="233">
        <v>0</v>
      </c>
      <c r="S102" s="233">
        <v>0</v>
      </c>
      <c r="T102" s="233">
        <v>0</v>
      </c>
      <c r="U102" s="233">
        <v>31.953999999999997</v>
      </c>
      <c r="V102" s="233">
        <v>21.646999999999998</v>
      </c>
      <c r="W102" s="233">
        <v>10.306999999999999</v>
      </c>
      <c r="X102" s="233">
        <v>2378.7639999999428</v>
      </c>
      <c r="Y102" s="233">
        <v>625.04900000000043</v>
      </c>
      <c r="Z102" s="233">
        <v>1753.7149999999424</v>
      </c>
      <c r="AA102" s="231">
        <v>0</v>
      </c>
      <c r="AB102" s="231">
        <v>0</v>
      </c>
      <c r="AC102" s="231">
        <v>0</v>
      </c>
      <c r="AD102" s="231">
        <v>0</v>
      </c>
      <c r="AE102" s="11"/>
    </row>
    <row r="103" spans="2:31" ht="17.25" customHeight="1" x14ac:dyDescent="0.15">
      <c r="B103" s="18" t="s">
        <v>443</v>
      </c>
      <c r="C103" s="4" t="s">
        <v>440</v>
      </c>
      <c r="D103" s="16" t="s">
        <v>13</v>
      </c>
      <c r="E103" s="233">
        <f t="shared" si="3"/>
        <v>3708.4699999999962</v>
      </c>
      <c r="F103" s="233">
        <v>3508.8399999999965</v>
      </c>
      <c r="G103" s="233">
        <v>3508.8399999999965</v>
      </c>
      <c r="H103" s="233">
        <v>0</v>
      </c>
      <c r="I103" s="233">
        <v>3502.6299999999965</v>
      </c>
      <c r="J103" s="233">
        <v>3502.6299999999965</v>
      </c>
      <c r="K103" s="233">
        <v>0</v>
      </c>
      <c r="L103" s="231">
        <v>6.21</v>
      </c>
      <c r="M103" s="231">
        <v>6.21</v>
      </c>
      <c r="N103" s="238">
        <v>0</v>
      </c>
      <c r="O103" s="233">
        <v>188.89000000000004</v>
      </c>
      <c r="P103" s="233">
        <v>16.990000000000002</v>
      </c>
      <c r="Q103" s="233">
        <v>171.90000000000003</v>
      </c>
      <c r="R103" s="238">
        <v>0</v>
      </c>
      <c r="S103" s="238">
        <v>0</v>
      </c>
      <c r="T103" s="238">
        <v>0</v>
      </c>
      <c r="U103" s="233">
        <v>0</v>
      </c>
      <c r="V103" s="233">
        <v>0</v>
      </c>
      <c r="W103" s="233">
        <v>0</v>
      </c>
      <c r="X103" s="233">
        <v>188.89000000000004</v>
      </c>
      <c r="Y103" s="233">
        <v>16.990000000000002</v>
      </c>
      <c r="Z103" s="233">
        <v>171.90000000000003</v>
      </c>
      <c r="AA103" s="233">
        <v>10.739999999999998</v>
      </c>
      <c r="AB103" s="233">
        <v>2.5599999999999996</v>
      </c>
      <c r="AC103" s="233">
        <v>8.18</v>
      </c>
      <c r="AD103" s="231">
        <v>0</v>
      </c>
      <c r="AE103" s="11"/>
    </row>
    <row r="104" spans="2:31" ht="17.25" customHeight="1" x14ac:dyDescent="0.15">
      <c r="B104" s="18"/>
      <c r="C104" s="36" t="s">
        <v>23</v>
      </c>
      <c r="D104" s="16" t="s">
        <v>14</v>
      </c>
      <c r="E104" s="233">
        <f t="shared" si="3"/>
        <v>885.64700000000005</v>
      </c>
      <c r="F104" s="233">
        <v>868.06700000000001</v>
      </c>
      <c r="G104" s="233">
        <v>868.06700000000001</v>
      </c>
      <c r="H104" s="233">
        <v>0</v>
      </c>
      <c r="I104" s="233">
        <v>867.42200000000003</v>
      </c>
      <c r="J104" s="233">
        <v>867.42200000000003</v>
      </c>
      <c r="K104" s="233">
        <v>0</v>
      </c>
      <c r="L104" s="231">
        <v>0.64500000000000002</v>
      </c>
      <c r="M104" s="231">
        <v>0.64500000000000002</v>
      </c>
      <c r="N104" s="238">
        <v>0</v>
      </c>
      <c r="O104" s="233">
        <v>17.579999999999998</v>
      </c>
      <c r="P104" s="233">
        <v>4.032</v>
      </c>
      <c r="Q104" s="233">
        <v>13.548</v>
      </c>
      <c r="R104" s="238">
        <v>0</v>
      </c>
      <c r="S104" s="238">
        <v>0</v>
      </c>
      <c r="T104" s="238">
        <v>0</v>
      </c>
      <c r="U104" s="233">
        <v>0</v>
      </c>
      <c r="V104" s="233">
        <v>0</v>
      </c>
      <c r="W104" s="233">
        <v>0</v>
      </c>
      <c r="X104" s="233">
        <v>17.579999999999998</v>
      </c>
      <c r="Y104" s="233">
        <v>4.032</v>
      </c>
      <c r="Z104" s="233">
        <v>13.548</v>
      </c>
      <c r="AA104" s="231">
        <v>0</v>
      </c>
      <c r="AB104" s="231">
        <v>0</v>
      </c>
      <c r="AC104" s="231">
        <v>0</v>
      </c>
      <c r="AD104" s="231">
        <v>0</v>
      </c>
      <c r="AE104" s="11"/>
    </row>
    <row r="105" spans="2:31" ht="17.25" customHeight="1" x14ac:dyDescent="0.15">
      <c r="B105" s="18" t="s">
        <v>444</v>
      </c>
      <c r="C105" s="4" t="s">
        <v>24</v>
      </c>
      <c r="D105" s="16" t="s">
        <v>13</v>
      </c>
      <c r="E105" s="233">
        <f t="shared" si="3"/>
        <v>5322.2899999999809</v>
      </c>
      <c r="F105" s="233">
        <v>2112.7399999999948</v>
      </c>
      <c r="G105" s="233">
        <v>2093.9599999999946</v>
      </c>
      <c r="H105" s="233">
        <v>18.780000000000005</v>
      </c>
      <c r="I105" s="233">
        <v>2083.5099999999948</v>
      </c>
      <c r="J105" s="233">
        <v>2066.2599999999948</v>
      </c>
      <c r="K105" s="233">
        <v>17.250000000000004</v>
      </c>
      <c r="L105" s="233">
        <v>29.23</v>
      </c>
      <c r="M105" s="233">
        <v>27.7</v>
      </c>
      <c r="N105" s="238">
        <v>1.53</v>
      </c>
      <c r="O105" s="233">
        <v>2910.9699999999857</v>
      </c>
      <c r="P105" s="233">
        <v>535.94999999999993</v>
      </c>
      <c r="Q105" s="233">
        <v>2375.0199999999859</v>
      </c>
      <c r="R105" s="238">
        <v>0</v>
      </c>
      <c r="S105" s="238">
        <v>0</v>
      </c>
      <c r="T105" s="238">
        <v>0</v>
      </c>
      <c r="U105" s="233">
        <v>44.769999999999996</v>
      </c>
      <c r="V105" s="233">
        <v>17.78</v>
      </c>
      <c r="W105" s="233">
        <v>26.99</v>
      </c>
      <c r="X105" s="233">
        <v>2866.1999999999862</v>
      </c>
      <c r="Y105" s="233">
        <v>518.16999999999996</v>
      </c>
      <c r="Z105" s="233">
        <v>2348.0299999999861</v>
      </c>
      <c r="AA105" s="233">
        <v>298.58000000000038</v>
      </c>
      <c r="AB105" s="233">
        <v>212.88000000000036</v>
      </c>
      <c r="AC105" s="233">
        <v>85.700000000000031</v>
      </c>
      <c r="AD105" s="231">
        <v>0</v>
      </c>
      <c r="AE105" s="11"/>
    </row>
    <row r="106" spans="2:31" ht="17.25" customHeight="1" x14ac:dyDescent="0.15">
      <c r="B106" s="18"/>
      <c r="C106" s="36" t="s">
        <v>21</v>
      </c>
      <c r="D106" s="16" t="s">
        <v>14</v>
      </c>
      <c r="E106" s="233">
        <f t="shared" si="3"/>
        <v>1099.1729999999975</v>
      </c>
      <c r="F106" s="233">
        <v>641.24499999999864</v>
      </c>
      <c r="G106" s="233">
        <v>639.39899999999864</v>
      </c>
      <c r="H106" s="233">
        <v>1.8460000000000005</v>
      </c>
      <c r="I106" s="233">
        <v>636.78399999999863</v>
      </c>
      <c r="J106" s="233">
        <v>635.05099999999868</v>
      </c>
      <c r="K106" s="233">
        <v>1.7330000000000005</v>
      </c>
      <c r="L106" s="233">
        <v>4.4609999999999976</v>
      </c>
      <c r="M106" s="233">
        <v>4.3479999999999972</v>
      </c>
      <c r="N106" s="233">
        <v>0.113</v>
      </c>
      <c r="O106" s="233">
        <v>457.92799999999875</v>
      </c>
      <c r="P106" s="233">
        <v>128.98000000000042</v>
      </c>
      <c r="Q106" s="233">
        <v>328.94799999999833</v>
      </c>
      <c r="R106" s="238">
        <v>0</v>
      </c>
      <c r="S106" s="238">
        <v>0</v>
      </c>
      <c r="T106" s="238">
        <v>0</v>
      </c>
      <c r="U106" s="233">
        <v>5.8529999999999998</v>
      </c>
      <c r="V106" s="233">
        <v>3.1450000000000005</v>
      </c>
      <c r="W106" s="233">
        <v>2.7079999999999997</v>
      </c>
      <c r="X106" s="233">
        <v>452.07499999999874</v>
      </c>
      <c r="Y106" s="233">
        <v>125.83500000000042</v>
      </c>
      <c r="Z106" s="233">
        <v>326.2399999999983</v>
      </c>
      <c r="AA106" s="231">
        <v>0</v>
      </c>
      <c r="AB106" s="231">
        <v>0</v>
      </c>
      <c r="AC106" s="231">
        <v>0</v>
      </c>
      <c r="AD106" s="231">
        <v>0</v>
      </c>
      <c r="AE106" s="11"/>
    </row>
    <row r="107" spans="2:31" ht="17.25" customHeight="1" x14ac:dyDescent="0.15">
      <c r="B107" s="18" t="s">
        <v>20</v>
      </c>
      <c r="C107" s="4" t="s">
        <v>25</v>
      </c>
      <c r="D107" s="16" t="s">
        <v>13</v>
      </c>
      <c r="E107" s="233">
        <f t="shared" si="3"/>
        <v>1703.2099999999991</v>
      </c>
      <c r="F107" s="233">
        <v>644.15000000000043</v>
      </c>
      <c r="G107" s="233">
        <v>621.91000000000042</v>
      </c>
      <c r="H107" s="233">
        <v>22.240000000000002</v>
      </c>
      <c r="I107" s="233">
        <v>572.92000000000041</v>
      </c>
      <c r="J107" s="233">
        <v>570.37000000000046</v>
      </c>
      <c r="K107" s="233">
        <v>2.5499999999999998</v>
      </c>
      <c r="L107" s="233">
        <v>71.230000000000018</v>
      </c>
      <c r="M107" s="233">
        <v>51.540000000000013</v>
      </c>
      <c r="N107" s="233">
        <v>19.690000000000001</v>
      </c>
      <c r="O107" s="233">
        <v>898.5499999999987</v>
      </c>
      <c r="P107" s="233">
        <v>109.08</v>
      </c>
      <c r="Q107" s="233">
        <v>789.46999999999866</v>
      </c>
      <c r="R107" s="238">
        <v>0</v>
      </c>
      <c r="S107" s="238">
        <v>0</v>
      </c>
      <c r="T107" s="238">
        <v>0</v>
      </c>
      <c r="U107" s="233">
        <v>5.9799999999999995</v>
      </c>
      <c r="V107" s="233">
        <v>5.6899999999999995</v>
      </c>
      <c r="W107" s="233">
        <v>0.28999999999999998</v>
      </c>
      <c r="X107" s="233">
        <v>892.56999999999869</v>
      </c>
      <c r="Y107" s="233">
        <v>103.39</v>
      </c>
      <c r="Z107" s="233">
        <v>789.1799999999987</v>
      </c>
      <c r="AA107" s="233">
        <v>160.51000000000002</v>
      </c>
      <c r="AB107" s="233">
        <v>133.02000000000001</v>
      </c>
      <c r="AC107" s="233">
        <v>27.490000000000009</v>
      </c>
      <c r="AD107" s="231">
        <v>0</v>
      </c>
      <c r="AE107" s="11"/>
    </row>
    <row r="108" spans="2:31" ht="17.25" customHeight="1" x14ac:dyDescent="0.15">
      <c r="B108" s="18"/>
      <c r="C108" s="36" t="s">
        <v>26</v>
      </c>
      <c r="D108" s="16" t="s">
        <v>14</v>
      </c>
      <c r="E108" s="233">
        <f t="shared" si="3"/>
        <v>307.27900000000022</v>
      </c>
      <c r="F108" s="233">
        <v>174.68100000000018</v>
      </c>
      <c r="G108" s="233">
        <v>172.45900000000017</v>
      </c>
      <c r="H108" s="233">
        <v>2.2220000000000004</v>
      </c>
      <c r="I108" s="233">
        <v>166.96300000000016</v>
      </c>
      <c r="J108" s="233">
        <v>166.76600000000016</v>
      </c>
      <c r="K108" s="233">
        <v>0.19700000000000001</v>
      </c>
      <c r="L108" s="233">
        <v>7.7179999999999991</v>
      </c>
      <c r="M108" s="233">
        <v>5.6929999999999987</v>
      </c>
      <c r="N108" s="233">
        <v>2.0250000000000004</v>
      </c>
      <c r="O108" s="233">
        <v>132.59800000000004</v>
      </c>
      <c r="P108" s="233">
        <v>25.164999999999985</v>
      </c>
      <c r="Q108" s="233">
        <v>107.43300000000006</v>
      </c>
      <c r="R108" s="238">
        <v>0</v>
      </c>
      <c r="S108" s="238">
        <v>0</v>
      </c>
      <c r="T108" s="238">
        <v>0</v>
      </c>
      <c r="U108" s="233">
        <v>0.96200000000000008</v>
      </c>
      <c r="V108" s="233">
        <v>0.93200000000000005</v>
      </c>
      <c r="W108" s="233">
        <v>0.03</v>
      </c>
      <c r="X108" s="233">
        <v>131.63600000000005</v>
      </c>
      <c r="Y108" s="233">
        <v>24.232999999999986</v>
      </c>
      <c r="Z108" s="233">
        <v>107.40300000000006</v>
      </c>
      <c r="AA108" s="231">
        <v>0</v>
      </c>
      <c r="AB108" s="231">
        <v>0</v>
      </c>
      <c r="AC108" s="231">
        <v>0</v>
      </c>
      <c r="AD108" s="231">
        <v>0</v>
      </c>
      <c r="AE108" s="11"/>
    </row>
    <row r="109" spans="2:31" ht="17.25" customHeight="1" x14ac:dyDescent="0.15">
      <c r="B109" s="18"/>
      <c r="C109" s="4" t="s">
        <v>27</v>
      </c>
      <c r="D109" s="16" t="s">
        <v>13</v>
      </c>
      <c r="E109" s="233">
        <f t="shared" si="3"/>
        <v>32181.560000000816</v>
      </c>
      <c r="F109" s="233">
        <v>18537.560000000391</v>
      </c>
      <c r="G109" s="233">
        <v>18366.690000000392</v>
      </c>
      <c r="H109" s="233">
        <v>170.86999999999975</v>
      </c>
      <c r="I109" s="233">
        <v>18286.510000000391</v>
      </c>
      <c r="J109" s="233">
        <v>18141.420000000391</v>
      </c>
      <c r="K109" s="233">
        <v>145.08999999999975</v>
      </c>
      <c r="L109" s="233">
        <v>251.05000000000007</v>
      </c>
      <c r="M109" s="233">
        <v>225.27000000000007</v>
      </c>
      <c r="N109" s="233">
        <v>25.77999999999999</v>
      </c>
      <c r="O109" s="233">
        <v>11880.050000000436</v>
      </c>
      <c r="P109" s="233">
        <v>2034.5799999999676</v>
      </c>
      <c r="Q109" s="233">
        <v>9845.4700000004686</v>
      </c>
      <c r="R109" s="233">
        <v>0</v>
      </c>
      <c r="S109" s="233">
        <v>0</v>
      </c>
      <c r="T109" s="233">
        <v>0</v>
      </c>
      <c r="U109" s="233">
        <v>181.38000000000002</v>
      </c>
      <c r="V109" s="233">
        <v>101.03000000000002</v>
      </c>
      <c r="W109" s="233">
        <v>80.350000000000009</v>
      </c>
      <c r="X109" s="233">
        <v>11698.670000000437</v>
      </c>
      <c r="Y109" s="233">
        <v>1933.5499999999677</v>
      </c>
      <c r="Z109" s="233">
        <v>9765.1200000004683</v>
      </c>
      <c r="AA109" s="233">
        <v>1763.8399999999906</v>
      </c>
      <c r="AB109" s="233">
        <v>1367.3899999999912</v>
      </c>
      <c r="AC109" s="233">
        <v>396.44999999999936</v>
      </c>
      <c r="AD109" s="233">
        <v>0.11</v>
      </c>
      <c r="AE109" s="11"/>
    </row>
    <row r="110" spans="2:31" ht="17.25" customHeight="1" thickBot="1" x14ac:dyDescent="0.2">
      <c r="B110" s="18"/>
      <c r="C110" s="36" t="s">
        <v>21</v>
      </c>
      <c r="D110" s="16" t="s">
        <v>14</v>
      </c>
      <c r="E110" s="233">
        <f t="shared" si="3"/>
        <v>7739.6589999997232</v>
      </c>
      <c r="F110" s="233">
        <v>5937.0469999997795</v>
      </c>
      <c r="G110" s="233">
        <v>5914.7449999997798</v>
      </c>
      <c r="H110" s="233">
        <v>22.301999999999975</v>
      </c>
      <c r="I110" s="233">
        <v>5896.8989999997802</v>
      </c>
      <c r="J110" s="233">
        <v>5877.12099999978</v>
      </c>
      <c r="K110" s="233">
        <v>19.777999999999974</v>
      </c>
      <c r="L110" s="233">
        <v>40.148000000000003</v>
      </c>
      <c r="M110" s="233">
        <v>37.624000000000002</v>
      </c>
      <c r="N110" s="233">
        <v>2.5239999999999996</v>
      </c>
      <c r="O110" s="233">
        <v>1802.6119999999439</v>
      </c>
      <c r="P110" s="233">
        <v>488.51900000000006</v>
      </c>
      <c r="Q110" s="233">
        <v>1314.0929999999439</v>
      </c>
      <c r="R110" s="233">
        <v>0</v>
      </c>
      <c r="S110" s="233">
        <v>0</v>
      </c>
      <c r="T110" s="233">
        <v>0</v>
      </c>
      <c r="U110" s="233">
        <v>25.138999999999996</v>
      </c>
      <c r="V110" s="233">
        <v>17.569999999999997</v>
      </c>
      <c r="W110" s="233">
        <v>7.569</v>
      </c>
      <c r="X110" s="233">
        <v>1777.472999999944</v>
      </c>
      <c r="Y110" s="233">
        <v>470.94900000000007</v>
      </c>
      <c r="Z110" s="233">
        <v>1306.523999999944</v>
      </c>
      <c r="AA110" s="231">
        <v>0</v>
      </c>
      <c r="AB110" s="231">
        <v>0</v>
      </c>
      <c r="AC110" s="231">
        <v>0</v>
      </c>
      <c r="AD110" s="231">
        <v>0</v>
      </c>
      <c r="AE110" s="11"/>
    </row>
    <row r="111" spans="2:31" ht="17.25" customHeight="1" x14ac:dyDescent="0.15">
      <c r="B111" s="6" t="s">
        <v>327</v>
      </c>
      <c r="C111" s="6" t="s">
        <v>328</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3" spans="2:31" s="33" customFormat="1" ht="17.25" customHeight="1" x14ac:dyDescent="0.15">
      <c r="B113" s="33" t="s">
        <v>549</v>
      </c>
    </row>
    <row r="114" spans="2:31" ht="17.25" customHeight="1" thickBo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t="s">
        <v>28</v>
      </c>
      <c r="AB114" s="2"/>
      <c r="AC114" s="2"/>
      <c r="AD114" s="2"/>
    </row>
    <row r="115" spans="2:31" ht="17.25" customHeight="1" x14ac:dyDescent="0.15">
      <c r="B115" s="5"/>
      <c r="C115" s="6"/>
      <c r="D115" s="6"/>
      <c r="E115" s="7"/>
      <c r="F115" s="8" t="s">
        <v>0</v>
      </c>
      <c r="G115" s="9"/>
      <c r="H115" s="9"/>
      <c r="I115" s="9"/>
      <c r="J115" s="9"/>
      <c r="K115" s="9"/>
      <c r="L115" s="9"/>
      <c r="M115" s="9"/>
      <c r="N115" s="9"/>
      <c r="O115" s="9"/>
      <c r="P115" s="9"/>
      <c r="Q115" s="9"/>
      <c r="R115" s="9"/>
      <c r="S115" s="9"/>
      <c r="T115" s="9"/>
      <c r="U115" s="9"/>
      <c r="V115" s="9"/>
      <c r="W115" s="9"/>
      <c r="X115" s="9"/>
      <c r="Y115" s="9"/>
      <c r="Z115" s="9"/>
      <c r="AA115" s="8" t="s">
        <v>208</v>
      </c>
      <c r="AB115" s="9"/>
      <c r="AC115" s="9"/>
      <c r="AD115" s="7"/>
      <c r="AE115" s="11"/>
    </row>
    <row r="116" spans="2:31" ht="17.25" customHeight="1" x14ac:dyDescent="0.15">
      <c r="B116" s="1" t="s">
        <v>1</v>
      </c>
      <c r="C116" s="2"/>
      <c r="D116" s="2"/>
      <c r="E116" s="12" t="s">
        <v>2</v>
      </c>
      <c r="F116" s="13" t="s">
        <v>3</v>
      </c>
      <c r="G116" s="14"/>
      <c r="H116" s="14"/>
      <c r="I116" s="14"/>
      <c r="J116" s="14"/>
      <c r="K116" s="14"/>
      <c r="L116" s="14"/>
      <c r="M116" s="14"/>
      <c r="N116" s="14"/>
      <c r="O116" s="13" t="s">
        <v>4</v>
      </c>
      <c r="P116" s="14"/>
      <c r="Q116" s="14"/>
      <c r="R116" s="14"/>
      <c r="S116" s="14"/>
      <c r="T116" s="14"/>
      <c r="U116" s="14"/>
      <c r="V116" s="14"/>
      <c r="W116" s="14"/>
      <c r="X116" s="14"/>
      <c r="Y116" s="14"/>
      <c r="Z116" s="14"/>
      <c r="AA116" s="16"/>
      <c r="AB116" s="16"/>
      <c r="AC116" s="16"/>
      <c r="AD116" s="12" t="s">
        <v>205</v>
      </c>
      <c r="AE116" s="11"/>
    </row>
    <row r="117" spans="2:31" ht="17.25" customHeight="1" x14ac:dyDescent="0.15">
      <c r="B117" s="1"/>
      <c r="C117" s="2"/>
      <c r="D117" s="2"/>
      <c r="E117" s="12"/>
      <c r="F117" s="13" t="s">
        <v>5</v>
      </c>
      <c r="G117" s="14"/>
      <c r="H117" s="14"/>
      <c r="I117" s="13" t="s">
        <v>6</v>
      </c>
      <c r="J117" s="14"/>
      <c r="K117" s="14"/>
      <c r="L117" s="13" t="s">
        <v>7</v>
      </c>
      <c r="M117" s="14"/>
      <c r="N117" s="14"/>
      <c r="O117" s="13" t="s">
        <v>8</v>
      </c>
      <c r="P117" s="14"/>
      <c r="Q117" s="14"/>
      <c r="R117" s="13" t="s">
        <v>6</v>
      </c>
      <c r="S117" s="14"/>
      <c r="T117" s="14"/>
      <c r="U117" s="13" t="s">
        <v>7</v>
      </c>
      <c r="V117" s="14"/>
      <c r="W117" s="14"/>
      <c r="X117" s="13" t="s">
        <v>9</v>
      </c>
      <c r="Y117" s="14"/>
      <c r="Z117" s="14"/>
      <c r="AA117" s="12" t="s">
        <v>2</v>
      </c>
      <c r="AB117" s="37" t="s">
        <v>206</v>
      </c>
      <c r="AC117" s="37" t="s">
        <v>207</v>
      </c>
      <c r="AD117" s="12"/>
      <c r="AE117" s="11"/>
    </row>
    <row r="118" spans="2:31" ht="17.25" customHeight="1" x14ac:dyDescent="0.15">
      <c r="B118" s="11"/>
      <c r="E118" s="15"/>
      <c r="F118" s="16" t="s">
        <v>2</v>
      </c>
      <c r="G118" s="16" t="s">
        <v>10</v>
      </c>
      <c r="H118" s="16" t="s">
        <v>11</v>
      </c>
      <c r="I118" s="16" t="s">
        <v>2</v>
      </c>
      <c r="J118" s="16" t="s">
        <v>10</v>
      </c>
      <c r="K118" s="16" t="s">
        <v>11</v>
      </c>
      <c r="L118" s="16" t="s">
        <v>2</v>
      </c>
      <c r="M118" s="16" t="s">
        <v>10</v>
      </c>
      <c r="N118" s="16" t="s">
        <v>11</v>
      </c>
      <c r="O118" s="16" t="s">
        <v>2</v>
      </c>
      <c r="P118" s="41" t="s">
        <v>10</v>
      </c>
      <c r="Q118" s="42" t="s">
        <v>11</v>
      </c>
      <c r="R118" s="16" t="s">
        <v>2</v>
      </c>
      <c r="S118" s="16" t="s">
        <v>10</v>
      </c>
      <c r="T118" s="16" t="s">
        <v>11</v>
      </c>
      <c r="U118" s="16" t="s">
        <v>2</v>
      </c>
      <c r="V118" s="16" t="s">
        <v>10</v>
      </c>
      <c r="W118" s="16" t="s">
        <v>11</v>
      </c>
      <c r="X118" s="16" t="s">
        <v>2</v>
      </c>
      <c r="Y118" s="16" t="s">
        <v>10</v>
      </c>
      <c r="Z118" s="16" t="s">
        <v>11</v>
      </c>
      <c r="AA118" s="15"/>
      <c r="AB118" s="15"/>
      <c r="AC118" s="15"/>
      <c r="AD118" s="15"/>
      <c r="AE118" s="11"/>
    </row>
    <row r="119" spans="2:31" ht="17.25" customHeight="1" x14ac:dyDescent="0.15">
      <c r="B119" s="45" t="s">
        <v>12</v>
      </c>
      <c r="C119" s="14"/>
      <c r="D119" s="16" t="s">
        <v>13</v>
      </c>
      <c r="E119" s="233">
        <f>F119+O119+AA119+AD119</f>
        <v>31684.190000000333</v>
      </c>
      <c r="F119" s="233">
        <v>16642.970000000205</v>
      </c>
      <c r="G119" s="233">
        <v>16494.310000000205</v>
      </c>
      <c r="H119" s="233">
        <v>148.66</v>
      </c>
      <c r="I119" s="233">
        <v>16174.930000000204</v>
      </c>
      <c r="J119" s="233">
        <v>16090.090000000204</v>
      </c>
      <c r="K119" s="233">
        <v>84.839999999999975</v>
      </c>
      <c r="L119" s="233">
        <v>468.04000000000042</v>
      </c>
      <c r="M119" s="233">
        <v>404.22000000000037</v>
      </c>
      <c r="N119" s="233">
        <v>63.820000000000022</v>
      </c>
      <c r="O119" s="233">
        <v>14328.810000000129</v>
      </c>
      <c r="P119" s="233">
        <v>2295.2399999999875</v>
      </c>
      <c r="Q119" s="233">
        <v>12033.570000000142</v>
      </c>
      <c r="R119" s="233">
        <v>0</v>
      </c>
      <c r="S119" s="233">
        <v>0</v>
      </c>
      <c r="T119" s="233">
        <v>0</v>
      </c>
      <c r="U119" s="233">
        <v>612.05999999999995</v>
      </c>
      <c r="V119" s="233">
        <v>175.95000000000013</v>
      </c>
      <c r="W119" s="233">
        <v>436.10999999999979</v>
      </c>
      <c r="X119" s="233">
        <v>13716.750000000127</v>
      </c>
      <c r="Y119" s="233">
        <v>2119.2899999999872</v>
      </c>
      <c r="Z119" s="233">
        <v>11597.460000000141</v>
      </c>
      <c r="AA119" s="233">
        <v>712.12000000000012</v>
      </c>
      <c r="AB119" s="233">
        <v>313.75000000000017</v>
      </c>
      <c r="AC119" s="233">
        <v>398.36999999999995</v>
      </c>
      <c r="AD119" s="233">
        <v>0.28999999999999998</v>
      </c>
      <c r="AE119" s="11"/>
    </row>
    <row r="120" spans="2:31" ht="17.25" customHeight="1" x14ac:dyDescent="0.15">
      <c r="B120" s="18"/>
      <c r="D120" s="16" t="s">
        <v>14</v>
      </c>
      <c r="E120" s="233">
        <f t="shared" ref="E120:E138" si="4">F120+O120+AA120+AD120</f>
        <v>7214.0799999999499</v>
      </c>
      <c r="F120" s="233">
        <v>5117.8389999999554</v>
      </c>
      <c r="G120" s="233">
        <v>5102.1579999999558</v>
      </c>
      <c r="H120" s="233">
        <v>15.680999999999997</v>
      </c>
      <c r="I120" s="233">
        <v>5056.8349999999564</v>
      </c>
      <c r="J120" s="233">
        <v>5047.417999999956</v>
      </c>
      <c r="K120" s="233">
        <v>9.4169999999999998</v>
      </c>
      <c r="L120" s="233">
        <v>61.004000000000005</v>
      </c>
      <c r="M120" s="233">
        <v>54.740000000000009</v>
      </c>
      <c r="N120" s="233">
        <v>6.2639999999999985</v>
      </c>
      <c r="O120" s="233">
        <v>2096.2409999999945</v>
      </c>
      <c r="P120" s="233">
        <v>537.34899999999914</v>
      </c>
      <c r="Q120" s="233">
        <v>1558.8919999999953</v>
      </c>
      <c r="R120" s="233">
        <v>0</v>
      </c>
      <c r="S120" s="233">
        <v>0</v>
      </c>
      <c r="T120" s="233">
        <v>0</v>
      </c>
      <c r="U120" s="233">
        <v>73.341000000000008</v>
      </c>
      <c r="V120" s="233">
        <v>29.625000000000004</v>
      </c>
      <c r="W120" s="233">
        <v>43.716000000000008</v>
      </c>
      <c r="X120" s="233">
        <v>2022.8999999999942</v>
      </c>
      <c r="Y120" s="233">
        <v>507.72399999999908</v>
      </c>
      <c r="Z120" s="233">
        <v>1515.1759999999952</v>
      </c>
      <c r="AA120" s="231">
        <v>0</v>
      </c>
      <c r="AB120" s="231">
        <v>0</v>
      </c>
      <c r="AC120" s="231">
        <v>0</v>
      </c>
      <c r="AD120" s="231">
        <v>0</v>
      </c>
      <c r="AE120" s="11"/>
    </row>
    <row r="121" spans="2:31" ht="17.25" customHeight="1" x14ac:dyDescent="0.15">
      <c r="B121" s="17"/>
      <c r="C121" s="4" t="s">
        <v>15</v>
      </c>
      <c r="D121" s="16" t="s">
        <v>13</v>
      </c>
      <c r="E121" s="233">
        <f t="shared" si="4"/>
        <v>5071.9799999999914</v>
      </c>
      <c r="F121" s="233">
        <v>3514.8099999999918</v>
      </c>
      <c r="G121" s="233">
        <v>3496.2199999999916</v>
      </c>
      <c r="H121" s="233">
        <v>18.59</v>
      </c>
      <c r="I121" s="233">
        <v>3413.7299999999918</v>
      </c>
      <c r="J121" s="233">
        <v>3403.3899999999917</v>
      </c>
      <c r="K121" s="233">
        <v>10.34</v>
      </c>
      <c r="L121" s="233">
        <v>101.08</v>
      </c>
      <c r="M121" s="233">
        <v>92.83</v>
      </c>
      <c r="N121" s="233">
        <v>8.25</v>
      </c>
      <c r="O121" s="233">
        <v>1376.6099999999997</v>
      </c>
      <c r="P121" s="233">
        <v>190.85000000000008</v>
      </c>
      <c r="Q121" s="233">
        <v>1185.7599999999995</v>
      </c>
      <c r="R121" s="233">
        <v>0</v>
      </c>
      <c r="S121" s="238">
        <v>0</v>
      </c>
      <c r="T121" s="233">
        <v>0</v>
      </c>
      <c r="U121" s="233">
        <v>98.469999999999985</v>
      </c>
      <c r="V121" s="233">
        <v>16.640000000000004</v>
      </c>
      <c r="W121" s="233">
        <v>81.829999999999984</v>
      </c>
      <c r="X121" s="233">
        <v>1278.1399999999996</v>
      </c>
      <c r="Y121" s="233">
        <v>174.21000000000006</v>
      </c>
      <c r="Z121" s="233">
        <v>1103.9299999999996</v>
      </c>
      <c r="AA121" s="233">
        <v>180.56000000000006</v>
      </c>
      <c r="AB121" s="233">
        <v>114.44000000000005</v>
      </c>
      <c r="AC121" s="233">
        <v>66.11999999999999</v>
      </c>
      <c r="AD121" s="233">
        <v>0</v>
      </c>
      <c r="AE121" s="11"/>
    </row>
    <row r="122" spans="2:31" ht="17.25" customHeight="1" x14ac:dyDescent="0.15">
      <c r="B122" s="18" t="s">
        <v>16</v>
      </c>
      <c r="C122" s="36"/>
      <c r="D122" s="16" t="s">
        <v>14</v>
      </c>
      <c r="E122" s="233">
        <f t="shared" si="4"/>
        <v>1187.0639999999999</v>
      </c>
      <c r="F122" s="233">
        <v>993.9349999999996</v>
      </c>
      <c r="G122" s="233">
        <v>991.98299999999961</v>
      </c>
      <c r="H122" s="233">
        <v>1.9520000000000004</v>
      </c>
      <c r="I122" s="233">
        <v>975.73399999999958</v>
      </c>
      <c r="J122" s="233">
        <v>974.62799999999959</v>
      </c>
      <c r="K122" s="233">
        <v>1.1060000000000003</v>
      </c>
      <c r="L122" s="233">
        <v>18.201000000000001</v>
      </c>
      <c r="M122" s="233">
        <v>17.355</v>
      </c>
      <c r="N122" s="233">
        <v>0.84599999999999997</v>
      </c>
      <c r="O122" s="233">
        <v>193.12900000000022</v>
      </c>
      <c r="P122" s="233">
        <v>45.756000000000007</v>
      </c>
      <c r="Q122" s="233">
        <v>147.37300000000022</v>
      </c>
      <c r="R122" s="233">
        <v>0</v>
      </c>
      <c r="S122" s="238">
        <v>0</v>
      </c>
      <c r="T122" s="233">
        <v>0</v>
      </c>
      <c r="U122" s="233">
        <v>11.170999999999999</v>
      </c>
      <c r="V122" s="233">
        <v>2.875</v>
      </c>
      <c r="W122" s="233">
        <v>8.2959999999999994</v>
      </c>
      <c r="X122" s="233">
        <v>181.95800000000023</v>
      </c>
      <c r="Y122" s="233">
        <v>42.881000000000007</v>
      </c>
      <c r="Z122" s="233">
        <v>139.07700000000023</v>
      </c>
      <c r="AA122" s="231">
        <v>0</v>
      </c>
      <c r="AB122" s="231">
        <v>0</v>
      </c>
      <c r="AC122" s="231">
        <v>0</v>
      </c>
      <c r="AD122" s="231">
        <v>0</v>
      </c>
      <c r="AE122" s="11"/>
    </row>
    <row r="123" spans="2:31" ht="17.25" customHeight="1" x14ac:dyDescent="0.15">
      <c r="B123" s="18"/>
      <c r="C123" s="4" t="s">
        <v>17</v>
      </c>
      <c r="D123" s="16" t="s">
        <v>13</v>
      </c>
      <c r="E123" s="233">
        <f t="shared" si="4"/>
        <v>2160.9699999999989</v>
      </c>
      <c r="F123" s="233">
        <v>2082.6599999999989</v>
      </c>
      <c r="G123" s="233">
        <v>2081.9299999999989</v>
      </c>
      <c r="H123" s="233">
        <v>0.73</v>
      </c>
      <c r="I123" s="233">
        <v>2051.7399999999989</v>
      </c>
      <c r="J123" s="233">
        <v>2051.0099999999989</v>
      </c>
      <c r="K123" s="233">
        <v>0.73</v>
      </c>
      <c r="L123" s="233">
        <v>30.919999999999998</v>
      </c>
      <c r="M123" s="233">
        <v>30.919999999999998</v>
      </c>
      <c r="N123" s="231">
        <v>0</v>
      </c>
      <c r="O123" s="233">
        <v>69.72999999999999</v>
      </c>
      <c r="P123" s="233">
        <v>18.310000000000002</v>
      </c>
      <c r="Q123" s="233">
        <v>51.419999999999987</v>
      </c>
      <c r="R123" s="238">
        <v>0</v>
      </c>
      <c r="S123" s="238">
        <v>0</v>
      </c>
      <c r="T123" s="233">
        <v>0</v>
      </c>
      <c r="U123" s="233">
        <v>0</v>
      </c>
      <c r="V123" s="233">
        <v>0</v>
      </c>
      <c r="W123" s="233">
        <v>0</v>
      </c>
      <c r="X123" s="233">
        <v>69.72999999999999</v>
      </c>
      <c r="Y123" s="233">
        <v>18.310000000000002</v>
      </c>
      <c r="Z123" s="233">
        <v>51.419999999999987</v>
      </c>
      <c r="AA123" s="233">
        <v>8.5800000000000018</v>
      </c>
      <c r="AB123" s="233">
        <v>2.5700000000000003</v>
      </c>
      <c r="AC123" s="233">
        <v>6.0100000000000007</v>
      </c>
      <c r="AD123" s="231">
        <v>0</v>
      </c>
      <c r="AE123" s="11"/>
    </row>
    <row r="124" spans="2:31" ht="17.25" customHeight="1" x14ac:dyDescent="0.15">
      <c r="B124" s="18" t="s">
        <v>18</v>
      </c>
      <c r="C124" s="36"/>
      <c r="D124" s="16" t="s">
        <v>14</v>
      </c>
      <c r="E124" s="233">
        <f t="shared" si="4"/>
        <v>547.01600000000019</v>
      </c>
      <c r="F124" s="233">
        <v>536.76500000000021</v>
      </c>
      <c r="G124" s="233">
        <v>536.72900000000027</v>
      </c>
      <c r="H124" s="233">
        <v>3.6000000000000004E-2</v>
      </c>
      <c r="I124" s="233">
        <v>532.32700000000023</v>
      </c>
      <c r="J124" s="233">
        <v>532.29100000000028</v>
      </c>
      <c r="K124" s="233">
        <v>3.6000000000000004E-2</v>
      </c>
      <c r="L124" s="233">
        <v>4.4379999999999997</v>
      </c>
      <c r="M124" s="233">
        <v>4.4379999999999997</v>
      </c>
      <c r="N124" s="231">
        <v>0</v>
      </c>
      <c r="O124" s="233">
        <v>10.250999999999999</v>
      </c>
      <c r="P124" s="233">
        <v>4.42</v>
      </c>
      <c r="Q124" s="233">
        <v>5.8309999999999995</v>
      </c>
      <c r="R124" s="238">
        <v>0</v>
      </c>
      <c r="S124" s="238">
        <v>0</v>
      </c>
      <c r="T124" s="238">
        <v>0</v>
      </c>
      <c r="U124" s="233">
        <v>0</v>
      </c>
      <c r="V124" s="233">
        <v>0</v>
      </c>
      <c r="W124" s="233">
        <v>0</v>
      </c>
      <c r="X124" s="233">
        <v>10.250999999999999</v>
      </c>
      <c r="Y124" s="233">
        <v>4.42</v>
      </c>
      <c r="Z124" s="233">
        <v>5.8309999999999995</v>
      </c>
      <c r="AA124" s="231">
        <v>0</v>
      </c>
      <c r="AB124" s="231">
        <v>0</v>
      </c>
      <c r="AC124" s="231">
        <v>0</v>
      </c>
      <c r="AD124" s="231">
        <v>0</v>
      </c>
      <c r="AE124" s="11"/>
    </row>
    <row r="125" spans="2:31" ht="17.25" customHeight="1" x14ac:dyDescent="0.15">
      <c r="B125" s="18"/>
      <c r="C125" s="4" t="s">
        <v>19</v>
      </c>
      <c r="D125" s="16" t="s">
        <v>13</v>
      </c>
      <c r="E125" s="233">
        <f t="shared" si="4"/>
        <v>2768.739999999993</v>
      </c>
      <c r="F125" s="233">
        <v>1405.8399999999931</v>
      </c>
      <c r="G125" s="233">
        <v>1387.9799999999932</v>
      </c>
      <c r="H125" s="233">
        <v>17.86</v>
      </c>
      <c r="I125" s="233">
        <v>1335.679999999993</v>
      </c>
      <c r="J125" s="233">
        <v>1326.0699999999931</v>
      </c>
      <c r="K125" s="233">
        <v>9.61</v>
      </c>
      <c r="L125" s="233">
        <v>70.16</v>
      </c>
      <c r="M125" s="233">
        <v>61.910000000000004</v>
      </c>
      <c r="N125" s="233">
        <v>8.25</v>
      </c>
      <c r="O125" s="233">
        <v>1190.9199999999998</v>
      </c>
      <c r="P125" s="233">
        <v>170.12000000000006</v>
      </c>
      <c r="Q125" s="233">
        <v>1020.7999999999997</v>
      </c>
      <c r="R125" s="238">
        <v>0</v>
      </c>
      <c r="S125" s="238">
        <v>0</v>
      </c>
      <c r="T125" s="238">
        <v>0</v>
      </c>
      <c r="U125" s="233">
        <v>97.549999999999983</v>
      </c>
      <c r="V125" s="233">
        <v>15.720000000000002</v>
      </c>
      <c r="W125" s="233">
        <v>81.829999999999984</v>
      </c>
      <c r="X125" s="233">
        <v>1093.3699999999997</v>
      </c>
      <c r="Y125" s="233">
        <v>154.40000000000006</v>
      </c>
      <c r="Z125" s="233">
        <v>938.96999999999969</v>
      </c>
      <c r="AA125" s="233">
        <v>171.98000000000002</v>
      </c>
      <c r="AB125" s="233">
        <v>111.87000000000005</v>
      </c>
      <c r="AC125" s="233">
        <v>60.109999999999985</v>
      </c>
      <c r="AD125" s="231">
        <v>0</v>
      </c>
      <c r="AE125" s="11"/>
    </row>
    <row r="126" spans="2:31" ht="17.25" customHeight="1" x14ac:dyDescent="0.15">
      <c r="B126" s="18" t="s">
        <v>20</v>
      </c>
      <c r="C126" s="36" t="s">
        <v>21</v>
      </c>
      <c r="D126" s="16" t="s">
        <v>14</v>
      </c>
      <c r="E126" s="233">
        <f t="shared" si="4"/>
        <v>613.68099999999959</v>
      </c>
      <c r="F126" s="233">
        <v>447.81799999999936</v>
      </c>
      <c r="G126" s="233">
        <v>445.90199999999936</v>
      </c>
      <c r="H126" s="233">
        <v>1.9160000000000004</v>
      </c>
      <c r="I126" s="233">
        <v>434.05499999999932</v>
      </c>
      <c r="J126" s="233">
        <v>432.98499999999933</v>
      </c>
      <c r="K126" s="233">
        <v>1.0700000000000003</v>
      </c>
      <c r="L126" s="233">
        <v>13.763000000000002</v>
      </c>
      <c r="M126" s="233">
        <v>12.917000000000002</v>
      </c>
      <c r="N126" s="233">
        <v>0.84599999999999997</v>
      </c>
      <c r="O126" s="233">
        <v>165.86300000000023</v>
      </c>
      <c r="P126" s="233">
        <v>40.786000000000001</v>
      </c>
      <c r="Q126" s="233">
        <v>125.07700000000023</v>
      </c>
      <c r="R126" s="238">
        <v>0</v>
      </c>
      <c r="S126" s="238">
        <v>0</v>
      </c>
      <c r="T126" s="238">
        <v>0</v>
      </c>
      <c r="U126" s="233">
        <v>11.01</v>
      </c>
      <c r="V126" s="233">
        <v>2.714</v>
      </c>
      <c r="W126" s="233">
        <v>8.2959999999999994</v>
      </c>
      <c r="X126" s="233">
        <v>154.85300000000024</v>
      </c>
      <c r="Y126" s="233">
        <v>38.072000000000003</v>
      </c>
      <c r="Z126" s="233">
        <v>116.78100000000022</v>
      </c>
      <c r="AA126" s="231">
        <v>0</v>
      </c>
      <c r="AB126" s="231">
        <v>0</v>
      </c>
      <c r="AC126" s="231">
        <v>0</v>
      </c>
      <c r="AD126" s="231">
        <v>0</v>
      </c>
      <c r="AE126" s="11"/>
    </row>
    <row r="127" spans="2:31" ht="17.25" customHeight="1" x14ac:dyDescent="0.15">
      <c r="B127" s="18"/>
      <c r="C127" s="4" t="s">
        <v>22</v>
      </c>
      <c r="D127" s="16" t="s">
        <v>13</v>
      </c>
      <c r="E127" s="233">
        <f t="shared" si="4"/>
        <v>142.27000000000001</v>
      </c>
      <c r="F127" s="233">
        <v>26.309999999999992</v>
      </c>
      <c r="G127" s="233">
        <v>26.309999999999992</v>
      </c>
      <c r="H127" s="233">
        <v>0</v>
      </c>
      <c r="I127" s="233">
        <v>26.309999999999992</v>
      </c>
      <c r="J127" s="233">
        <v>26.309999999999992</v>
      </c>
      <c r="K127" s="233">
        <v>0</v>
      </c>
      <c r="L127" s="233">
        <v>0</v>
      </c>
      <c r="M127" s="233">
        <v>0</v>
      </c>
      <c r="N127" s="233">
        <v>0</v>
      </c>
      <c r="O127" s="233">
        <v>115.96000000000002</v>
      </c>
      <c r="P127" s="233">
        <v>2.42</v>
      </c>
      <c r="Q127" s="233">
        <v>113.54000000000002</v>
      </c>
      <c r="R127" s="233">
        <v>0</v>
      </c>
      <c r="S127" s="231">
        <v>0</v>
      </c>
      <c r="T127" s="233">
        <v>0</v>
      </c>
      <c r="U127" s="233">
        <v>0.92</v>
      </c>
      <c r="V127" s="233">
        <v>0.92</v>
      </c>
      <c r="W127" s="233">
        <v>0</v>
      </c>
      <c r="X127" s="233">
        <v>115.04000000000002</v>
      </c>
      <c r="Y127" s="233">
        <v>1.5</v>
      </c>
      <c r="Z127" s="233">
        <v>113.54000000000002</v>
      </c>
      <c r="AA127" s="233">
        <v>0</v>
      </c>
      <c r="AB127" s="233">
        <v>0</v>
      </c>
      <c r="AC127" s="233">
        <v>0</v>
      </c>
      <c r="AD127" s="233">
        <v>0</v>
      </c>
      <c r="AE127" s="11"/>
    </row>
    <row r="128" spans="2:31" ht="17.25" customHeight="1" x14ac:dyDescent="0.15">
      <c r="B128" s="18"/>
      <c r="C128" s="36" t="s">
        <v>21</v>
      </c>
      <c r="D128" s="16" t="s">
        <v>14</v>
      </c>
      <c r="E128" s="233">
        <f t="shared" si="4"/>
        <v>26.366999999999994</v>
      </c>
      <c r="F128" s="233">
        <v>9.3520000000000003</v>
      </c>
      <c r="G128" s="233">
        <v>9.3520000000000003</v>
      </c>
      <c r="H128" s="233">
        <v>0</v>
      </c>
      <c r="I128" s="233">
        <v>9.3520000000000003</v>
      </c>
      <c r="J128" s="233">
        <v>9.3520000000000003</v>
      </c>
      <c r="K128" s="233">
        <v>0</v>
      </c>
      <c r="L128" s="233">
        <v>0</v>
      </c>
      <c r="M128" s="233">
        <v>0</v>
      </c>
      <c r="N128" s="233">
        <v>0</v>
      </c>
      <c r="O128" s="233">
        <v>17.014999999999993</v>
      </c>
      <c r="P128" s="233">
        <v>0.55000000000000004</v>
      </c>
      <c r="Q128" s="233">
        <v>16.464999999999993</v>
      </c>
      <c r="R128" s="233">
        <v>0</v>
      </c>
      <c r="S128" s="231">
        <v>0</v>
      </c>
      <c r="T128" s="233">
        <v>0</v>
      </c>
      <c r="U128" s="233">
        <v>0.161</v>
      </c>
      <c r="V128" s="233">
        <v>0.161</v>
      </c>
      <c r="W128" s="233">
        <v>0</v>
      </c>
      <c r="X128" s="233">
        <v>16.853999999999992</v>
      </c>
      <c r="Y128" s="233">
        <v>0.38900000000000001</v>
      </c>
      <c r="Z128" s="233">
        <v>16.464999999999993</v>
      </c>
      <c r="AA128" s="231">
        <v>0</v>
      </c>
      <c r="AB128" s="231">
        <v>0</v>
      </c>
      <c r="AC128" s="231">
        <v>0</v>
      </c>
      <c r="AD128" s="231">
        <v>0</v>
      </c>
      <c r="AE128" s="11"/>
    </row>
    <row r="129" spans="2:31" ht="17.25" customHeight="1" x14ac:dyDescent="0.15">
      <c r="B129" s="17"/>
      <c r="C129" s="4" t="s">
        <v>15</v>
      </c>
      <c r="D129" s="16" t="s">
        <v>13</v>
      </c>
      <c r="E129" s="233">
        <f t="shared" si="4"/>
        <v>26612.210000000345</v>
      </c>
      <c r="F129" s="233">
        <v>13128.160000000213</v>
      </c>
      <c r="G129" s="233">
        <v>12998.090000000213</v>
      </c>
      <c r="H129" s="233">
        <v>130.07</v>
      </c>
      <c r="I129" s="233">
        <v>12761.200000000212</v>
      </c>
      <c r="J129" s="233">
        <v>12686.700000000212</v>
      </c>
      <c r="K129" s="233">
        <v>74.499999999999972</v>
      </c>
      <c r="L129" s="233">
        <v>366.96000000000038</v>
      </c>
      <c r="M129" s="233">
        <v>311.39000000000038</v>
      </c>
      <c r="N129" s="233">
        <v>55.570000000000022</v>
      </c>
      <c r="O129" s="233">
        <v>12952.200000000128</v>
      </c>
      <c r="P129" s="233">
        <v>2104.3899999999871</v>
      </c>
      <c r="Q129" s="233">
        <v>10847.810000000141</v>
      </c>
      <c r="R129" s="233">
        <v>0</v>
      </c>
      <c r="S129" s="233">
        <v>0</v>
      </c>
      <c r="T129" s="233">
        <v>0</v>
      </c>
      <c r="U129" s="233">
        <v>513.58999999999992</v>
      </c>
      <c r="V129" s="233">
        <v>159.31000000000012</v>
      </c>
      <c r="W129" s="233">
        <v>354.2799999999998</v>
      </c>
      <c r="X129" s="233">
        <v>12438.610000000128</v>
      </c>
      <c r="Y129" s="233">
        <v>1945.079999999987</v>
      </c>
      <c r="Z129" s="233">
        <v>10493.530000000141</v>
      </c>
      <c r="AA129" s="233">
        <v>531.56000000000006</v>
      </c>
      <c r="AB129" s="233">
        <v>199.31000000000012</v>
      </c>
      <c r="AC129" s="233">
        <v>332.24999999999994</v>
      </c>
      <c r="AD129" s="233">
        <v>0.28999999999999998</v>
      </c>
      <c r="AE129" s="11"/>
    </row>
    <row r="130" spans="2:31" ht="17.25" customHeight="1" x14ac:dyDescent="0.15">
      <c r="B130" s="18"/>
      <c r="C130" s="36"/>
      <c r="D130" s="16" t="s">
        <v>14</v>
      </c>
      <c r="E130" s="233">
        <f t="shared" si="4"/>
        <v>6027.0159999999505</v>
      </c>
      <c r="F130" s="233">
        <v>4123.9039999999568</v>
      </c>
      <c r="G130" s="233">
        <v>4110.1749999999565</v>
      </c>
      <c r="H130" s="233">
        <v>13.728999999999999</v>
      </c>
      <c r="I130" s="233">
        <v>4081.1009999999565</v>
      </c>
      <c r="J130" s="233">
        <v>4072.7899999999563</v>
      </c>
      <c r="K130" s="233">
        <v>8.3109999999999999</v>
      </c>
      <c r="L130" s="233">
        <v>42.803000000000011</v>
      </c>
      <c r="M130" s="233">
        <v>37.385000000000012</v>
      </c>
      <c r="N130" s="233">
        <v>5.4179999999999984</v>
      </c>
      <c r="O130" s="233">
        <v>1903.1119999999942</v>
      </c>
      <c r="P130" s="233">
        <v>491.59299999999905</v>
      </c>
      <c r="Q130" s="233">
        <v>1411.518999999995</v>
      </c>
      <c r="R130" s="233">
        <v>0</v>
      </c>
      <c r="S130" s="233">
        <v>0</v>
      </c>
      <c r="T130" s="233">
        <v>0</v>
      </c>
      <c r="U130" s="233">
        <v>62.170000000000016</v>
      </c>
      <c r="V130" s="233">
        <v>26.750000000000004</v>
      </c>
      <c r="W130" s="233">
        <v>35.420000000000009</v>
      </c>
      <c r="X130" s="233">
        <v>1840.9419999999941</v>
      </c>
      <c r="Y130" s="233">
        <v>464.84299999999905</v>
      </c>
      <c r="Z130" s="233">
        <v>1376.0989999999949</v>
      </c>
      <c r="AA130" s="231">
        <v>0</v>
      </c>
      <c r="AB130" s="231">
        <v>0</v>
      </c>
      <c r="AC130" s="231">
        <v>0</v>
      </c>
      <c r="AD130" s="231">
        <v>0</v>
      </c>
      <c r="AE130" s="11"/>
    </row>
    <row r="131" spans="2:31" ht="17.25" customHeight="1" x14ac:dyDescent="0.15">
      <c r="B131" s="18" t="s">
        <v>443</v>
      </c>
      <c r="C131" s="4" t="s">
        <v>440</v>
      </c>
      <c r="D131" s="16" t="s">
        <v>13</v>
      </c>
      <c r="E131" s="233">
        <f t="shared" si="4"/>
        <v>614.88999999999965</v>
      </c>
      <c r="F131" s="233">
        <v>581.66999999999962</v>
      </c>
      <c r="G131" s="233">
        <v>568.37999999999965</v>
      </c>
      <c r="H131" s="233">
        <v>13.29</v>
      </c>
      <c r="I131" s="233">
        <v>580.81999999999971</v>
      </c>
      <c r="J131" s="233">
        <v>567.9599999999997</v>
      </c>
      <c r="K131" s="233">
        <v>12.86</v>
      </c>
      <c r="L131" s="231">
        <v>0.85</v>
      </c>
      <c r="M131" s="231">
        <v>0.42</v>
      </c>
      <c r="N131" s="238">
        <v>0.43</v>
      </c>
      <c r="O131" s="233">
        <v>33.22</v>
      </c>
      <c r="P131" s="233">
        <v>0</v>
      </c>
      <c r="Q131" s="233">
        <v>33.22</v>
      </c>
      <c r="R131" s="238">
        <v>0</v>
      </c>
      <c r="S131" s="238">
        <v>0</v>
      </c>
      <c r="T131" s="238">
        <v>0</v>
      </c>
      <c r="U131" s="233">
        <v>0</v>
      </c>
      <c r="V131" s="233">
        <v>0</v>
      </c>
      <c r="W131" s="233">
        <v>0</v>
      </c>
      <c r="X131" s="233">
        <v>33.22</v>
      </c>
      <c r="Y131" s="233">
        <v>0</v>
      </c>
      <c r="Z131" s="233">
        <v>33.22</v>
      </c>
      <c r="AA131" s="233">
        <v>0</v>
      </c>
      <c r="AB131" s="233">
        <v>0</v>
      </c>
      <c r="AC131" s="233">
        <v>0</v>
      </c>
      <c r="AD131" s="231">
        <v>0</v>
      </c>
      <c r="AE131" s="11"/>
    </row>
    <row r="132" spans="2:31" ht="17.25" customHeight="1" x14ac:dyDescent="0.15">
      <c r="B132" s="18"/>
      <c r="C132" s="36" t="s">
        <v>23</v>
      </c>
      <c r="D132" s="16" t="s">
        <v>14</v>
      </c>
      <c r="E132" s="233">
        <f t="shared" si="4"/>
        <v>138.60600000000005</v>
      </c>
      <c r="F132" s="233">
        <v>136.38300000000004</v>
      </c>
      <c r="G132" s="233">
        <v>135.72000000000003</v>
      </c>
      <c r="H132" s="233">
        <v>0.66300000000000026</v>
      </c>
      <c r="I132" s="233">
        <v>136.36300000000003</v>
      </c>
      <c r="J132" s="233">
        <v>135.71500000000003</v>
      </c>
      <c r="K132" s="233">
        <v>0.64800000000000024</v>
      </c>
      <c r="L132" s="231">
        <v>0.02</v>
      </c>
      <c r="M132" s="231">
        <v>5.0000000000000001E-3</v>
      </c>
      <c r="N132" s="238">
        <v>1.4999999999999999E-2</v>
      </c>
      <c r="O132" s="233">
        <v>2.2229999999999994</v>
      </c>
      <c r="P132" s="233">
        <v>0</v>
      </c>
      <c r="Q132" s="233">
        <v>2.2229999999999994</v>
      </c>
      <c r="R132" s="238">
        <v>0</v>
      </c>
      <c r="S132" s="238">
        <v>0</v>
      </c>
      <c r="T132" s="238">
        <v>0</v>
      </c>
      <c r="U132" s="233">
        <v>0</v>
      </c>
      <c r="V132" s="233">
        <v>0</v>
      </c>
      <c r="W132" s="233">
        <v>0</v>
      </c>
      <c r="X132" s="233">
        <v>2.2229999999999994</v>
      </c>
      <c r="Y132" s="233">
        <v>0</v>
      </c>
      <c r="Z132" s="233">
        <v>2.2229999999999994</v>
      </c>
      <c r="AA132" s="231">
        <v>0</v>
      </c>
      <c r="AB132" s="231">
        <v>0</v>
      </c>
      <c r="AC132" s="231">
        <v>0</v>
      </c>
      <c r="AD132" s="231">
        <v>0</v>
      </c>
      <c r="AE132" s="11"/>
    </row>
    <row r="133" spans="2:31" ht="17.25" customHeight="1" x14ac:dyDescent="0.15">
      <c r="B133" s="18" t="s">
        <v>444</v>
      </c>
      <c r="C133" s="4" t="s">
        <v>24</v>
      </c>
      <c r="D133" s="16" t="s">
        <v>13</v>
      </c>
      <c r="E133" s="233">
        <f t="shared" si="4"/>
        <v>2060.5499999999979</v>
      </c>
      <c r="F133" s="233">
        <v>873.68999999999858</v>
      </c>
      <c r="G133" s="233">
        <v>867.77999999999861</v>
      </c>
      <c r="H133" s="233">
        <v>5.91</v>
      </c>
      <c r="I133" s="233">
        <v>871.2899999999986</v>
      </c>
      <c r="J133" s="233">
        <v>865.37999999999863</v>
      </c>
      <c r="K133" s="233">
        <v>5.91</v>
      </c>
      <c r="L133" s="233">
        <v>2.4</v>
      </c>
      <c r="M133" s="233">
        <v>2.4</v>
      </c>
      <c r="N133" s="238">
        <v>0</v>
      </c>
      <c r="O133" s="233">
        <v>1158.9899999999993</v>
      </c>
      <c r="P133" s="233">
        <v>116.24</v>
      </c>
      <c r="Q133" s="233">
        <v>1042.7499999999993</v>
      </c>
      <c r="R133" s="238">
        <v>0</v>
      </c>
      <c r="S133" s="238">
        <v>0</v>
      </c>
      <c r="T133" s="238">
        <v>0</v>
      </c>
      <c r="U133" s="233">
        <v>8.620000000000001</v>
      </c>
      <c r="V133" s="233">
        <v>3.89</v>
      </c>
      <c r="W133" s="233">
        <v>4.7300000000000004</v>
      </c>
      <c r="X133" s="233">
        <v>1150.3699999999992</v>
      </c>
      <c r="Y133" s="233">
        <v>112.35</v>
      </c>
      <c r="Z133" s="233">
        <v>1038.0199999999993</v>
      </c>
      <c r="AA133" s="233">
        <v>27.869999999999994</v>
      </c>
      <c r="AB133" s="233">
        <v>4.84</v>
      </c>
      <c r="AC133" s="233">
        <v>23.029999999999994</v>
      </c>
      <c r="AD133" s="231">
        <v>0</v>
      </c>
      <c r="AE133" s="11"/>
    </row>
    <row r="134" spans="2:31" ht="17.25" customHeight="1" x14ac:dyDescent="0.15">
      <c r="B134" s="18"/>
      <c r="C134" s="36" t="s">
        <v>21</v>
      </c>
      <c r="D134" s="16" t="s">
        <v>14</v>
      </c>
      <c r="E134" s="233">
        <f t="shared" si="4"/>
        <v>417.9950000000004</v>
      </c>
      <c r="F134" s="233">
        <v>270.58299999999991</v>
      </c>
      <c r="G134" s="233">
        <v>270.25599999999991</v>
      </c>
      <c r="H134" s="233">
        <v>0.32700000000000007</v>
      </c>
      <c r="I134" s="233">
        <v>270.16499999999991</v>
      </c>
      <c r="J134" s="233">
        <v>269.83799999999991</v>
      </c>
      <c r="K134" s="233">
        <v>0.32700000000000007</v>
      </c>
      <c r="L134" s="233">
        <v>0.41800000000000004</v>
      </c>
      <c r="M134" s="233">
        <v>0.41800000000000004</v>
      </c>
      <c r="N134" s="233">
        <v>0</v>
      </c>
      <c r="O134" s="233">
        <v>147.41200000000049</v>
      </c>
      <c r="P134" s="233">
        <v>26.655000000000005</v>
      </c>
      <c r="Q134" s="233">
        <v>120.75700000000047</v>
      </c>
      <c r="R134" s="238">
        <v>0</v>
      </c>
      <c r="S134" s="238">
        <v>0</v>
      </c>
      <c r="T134" s="238">
        <v>0</v>
      </c>
      <c r="U134" s="233">
        <v>1.0269999999999999</v>
      </c>
      <c r="V134" s="233">
        <v>0.54099999999999993</v>
      </c>
      <c r="W134" s="233">
        <v>0.48600000000000004</v>
      </c>
      <c r="X134" s="233">
        <v>146.38500000000047</v>
      </c>
      <c r="Y134" s="233">
        <v>26.114000000000004</v>
      </c>
      <c r="Z134" s="233">
        <v>120.27100000000047</v>
      </c>
      <c r="AA134" s="231">
        <v>0</v>
      </c>
      <c r="AB134" s="231">
        <v>0</v>
      </c>
      <c r="AC134" s="231">
        <v>0</v>
      </c>
      <c r="AD134" s="231">
        <v>0</v>
      </c>
      <c r="AE134" s="11"/>
    </row>
    <row r="135" spans="2:31" ht="17.25" customHeight="1" x14ac:dyDescent="0.15">
      <c r="B135" s="18" t="s">
        <v>20</v>
      </c>
      <c r="C135" s="4" t="s">
        <v>25</v>
      </c>
      <c r="D135" s="16" t="s">
        <v>13</v>
      </c>
      <c r="E135" s="233">
        <f t="shared" si="4"/>
        <v>2111.9399999999987</v>
      </c>
      <c r="F135" s="233">
        <v>760.72999999999922</v>
      </c>
      <c r="G135" s="233">
        <v>752.15999999999917</v>
      </c>
      <c r="H135" s="233">
        <v>8.57</v>
      </c>
      <c r="I135" s="233">
        <v>716.63999999999919</v>
      </c>
      <c r="J135" s="233">
        <v>710.79999999999916</v>
      </c>
      <c r="K135" s="233">
        <v>5.84</v>
      </c>
      <c r="L135" s="233">
        <v>44.09</v>
      </c>
      <c r="M135" s="233">
        <v>41.360000000000007</v>
      </c>
      <c r="N135" s="233">
        <v>2.73</v>
      </c>
      <c r="O135" s="233">
        <v>1304.8499999999992</v>
      </c>
      <c r="P135" s="233">
        <v>235.02999999999994</v>
      </c>
      <c r="Q135" s="233">
        <v>1069.8199999999993</v>
      </c>
      <c r="R135" s="238">
        <v>0</v>
      </c>
      <c r="S135" s="238">
        <v>0</v>
      </c>
      <c r="T135" s="238">
        <v>0</v>
      </c>
      <c r="U135" s="233">
        <v>62.48</v>
      </c>
      <c r="V135" s="233">
        <v>11</v>
      </c>
      <c r="W135" s="233">
        <v>51.48</v>
      </c>
      <c r="X135" s="233">
        <v>1242.3699999999992</v>
      </c>
      <c r="Y135" s="233">
        <v>224.02999999999994</v>
      </c>
      <c r="Z135" s="233">
        <v>1018.3399999999993</v>
      </c>
      <c r="AA135" s="233">
        <v>46.36</v>
      </c>
      <c r="AB135" s="233">
        <v>24.830000000000002</v>
      </c>
      <c r="AC135" s="233">
        <v>21.53</v>
      </c>
      <c r="AD135" s="231">
        <v>0</v>
      </c>
      <c r="AE135" s="11"/>
    </row>
    <row r="136" spans="2:31" ht="17.25" customHeight="1" x14ac:dyDescent="0.15">
      <c r="B136" s="18"/>
      <c r="C136" s="36" t="s">
        <v>26</v>
      </c>
      <c r="D136" s="16" t="s">
        <v>14</v>
      </c>
      <c r="E136" s="233">
        <f t="shared" si="4"/>
        <v>426.79300000000046</v>
      </c>
      <c r="F136" s="233">
        <v>241.82400000000015</v>
      </c>
      <c r="G136" s="233">
        <v>240.78700000000015</v>
      </c>
      <c r="H136" s="233">
        <v>1.0370000000000001</v>
      </c>
      <c r="I136" s="233">
        <v>234.65100000000015</v>
      </c>
      <c r="J136" s="233">
        <v>233.89100000000016</v>
      </c>
      <c r="K136" s="233">
        <v>0.76000000000000012</v>
      </c>
      <c r="L136" s="233">
        <v>7.1730000000000009</v>
      </c>
      <c r="M136" s="233">
        <v>6.8960000000000008</v>
      </c>
      <c r="N136" s="233">
        <v>0.27700000000000002</v>
      </c>
      <c r="O136" s="233">
        <v>184.96900000000028</v>
      </c>
      <c r="P136" s="233">
        <v>51.537999999999997</v>
      </c>
      <c r="Q136" s="233">
        <v>133.4310000000003</v>
      </c>
      <c r="R136" s="238">
        <v>0</v>
      </c>
      <c r="S136" s="238">
        <v>0</v>
      </c>
      <c r="T136" s="238">
        <v>0</v>
      </c>
      <c r="U136" s="233">
        <v>6.9279999999999999</v>
      </c>
      <c r="V136" s="233">
        <v>1.7</v>
      </c>
      <c r="W136" s="233">
        <v>5.2279999999999998</v>
      </c>
      <c r="X136" s="233">
        <v>178.04100000000028</v>
      </c>
      <c r="Y136" s="233">
        <v>49.837999999999994</v>
      </c>
      <c r="Z136" s="233">
        <v>128.20300000000029</v>
      </c>
      <c r="AA136" s="231">
        <v>0</v>
      </c>
      <c r="AB136" s="231">
        <v>0</v>
      </c>
      <c r="AC136" s="231">
        <v>0</v>
      </c>
      <c r="AD136" s="231">
        <v>0</v>
      </c>
      <c r="AE136" s="11"/>
    </row>
    <row r="137" spans="2:31" ht="17.25" customHeight="1" x14ac:dyDescent="0.15">
      <c r="B137" s="18"/>
      <c r="C137" s="4" t="s">
        <v>27</v>
      </c>
      <c r="D137" s="16" t="s">
        <v>13</v>
      </c>
      <c r="E137" s="233">
        <f t="shared" si="4"/>
        <v>21824.830000000347</v>
      </c>
      <c r="F137" s="233">
        <v>10912.070000000214</v>
      </c>
      <c r="G137" s="233">
        <v>10809.770000000215</v>
      </c>
      <c r="H137" s="233">
        <v>102.3</v>
      </c>
      <c r="I137" s="233">
        <v>10592.450000000214</v>
      </c>
      <c r="J137" s="233">
        <v>10542.560000000214</v>
      </c>
      <c r="K137" s="233">
        <v>49.889999999999979</v>
      </c>
      <c r="L137" s="233">
        <v>319.6200000000004</v>
      </c>
      <c r="M137" s="233">
        <v>267.21000000000038</v>
      </c>
      <c r="N137" s="233">
        <v>52.410000000000018</v>
      </c>
      <c r="O137" s="233">
        <v>10455.14000000013</v>
      </c>
      <c r="P137" s="233">
        <v>1753.1199999999872</v>
      </c>
      <c r="Q137" s="233">
        <v>8702.0200000001423</v>
      </c>
      <c r="R137" s="233">
        <v>0</v>
      </c>
      <c r="S137" s="233">
        <v>0</v>
      </c>
      <c r="T137" s="233">
        <v>0</v>
      </c>
      <c r="U137" s="233">
        <v>442.4899999999999</v>
      </c>
      <c r="V137" s="233">
        <v>144.4200000000001</v>
      </c>
      <c r="W137" s="233">
        <v>298.06999999999982</v>
      </c>
      <c r="X137" s="233">
        <v>10012.650000000129</v>
      </c>
      <c r="Y137" s="233">
        <v>1608.6999999999871</v>
      </c>
      <c r="Z137" s="233">
        <v>8403.9500000001426</v>
      </c>
      <c r="AA137" s="233">
        <v>457.33000000000004</v>
      </c>
      <c r="AB137" s="233">
        <v>169.6400000000001</v>
      </c>
      <c r="AC137" s="233">
        <v>287.68999999999994</v>
      </c>
      <c r="AD137" s="233">
        <v>0.28999999999999998</v>
      </c>
      <c r="AE137" s="11"/>
    </row>
    <row r="138" spans="2:31" ht="17.25" customHeight="1" thickBot="1" x14ac:dyDescent="0.2">
      <c r="B138" s="18"/>
      <c r="C138" s="36" t="s">
        <v>21</v>
      </c>
      <c r="D138" s="16" t="s">
        <v>14</v>
      </c>
      <c r="E138" s="233">
        <f t="shared" si="4"/>
        <v>5043.6219999999485</v>
      </c>
      <c r="F138" s="233">
        <v>3475.1139999999559</v>
      </c>
      <c r="G138" s="233">
        <v>3463.4119999999562</v>
      </c>
      <c r="H138" s="233">
        <v>11.701999999999998</v>
      </c>
      <c r="I138" s="233">
        <v>3439.9219999999564</v>
      </c>
      <c r="J138" s="233">
        <v>3433.3459999999563</v>
      </c>
      <c r="K138" s="233">
        <v>6.5759999999999996</v>
      </c>
      <c r="L138" s="233">
        <v>35.192000000000014</v>
      </c>
      <c r="M138" s="233">
        <v>30.066000000000013</v>
      </c>
      <c r="N138" s="233">
        <v>5.1259999999999986</v>
      </c>
      <c r="O138" s="233">
        <v>1568.507999999993</v>
      </c>
      <c r="P138" s="233">
        <v>413.39999999999907</v>
      </c>
      <c r="Q138" s="233">
        <v>1155.107999999994</v>
      </c>
      <c r="R138" s="233">
        <v>0</v>
      </c>
      <c r="S138" s="233">
        <v>0</v>
      </c>
      <c r="T138" s="233">
        <v>0</v>
      </c>
      <c r="U138" s="233">
        <v>54.215000000000018</v>
      </c>
      <c r="V138" s="233">
        <v>24.509000000000004</v>
      </c>
      <c r="W138" s="233">
        <v>29.70600000000001</v>
      </c>
      <c r="X138" s="233">
        <v>1514.2929999999933</v>
      </c>
      <c r="Y138" s="233">
        <v>388.89099999999905</v>
      </c>
      <c r="Z138" s="233">
        <v>1125.4019999999941</v>
      </c>
      <c r="AA138" s="231">
        <v>0</v>
      </c>
      <c r="AB138" s="231">
        <v>0</v>
      </c>
      <c r="AC138" s="231">
        <v>0</v>
      </c>
      <c r="AD138" s="231">
        <v>0</v>
      </c>
      <c r="AE138" s="11"/>
    </row>
    <row r="139" spans="2:31" ht="17.25" customHeight="1" x14ac:dyDescent="0.15">
      <c r="B139" s="6" t="s">
        <v>327</v>
      </c>
      <c r="C139" s="6" t="s">
        <v>328</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1" spans="2:31" s="33" customFormat="1" ht="17.25" customHeight="1" x14ac:dyDescent="0.15">
      <c r="B141" s="33" t="s">
        <v>548</v>
      </c>
    </row>
    <row r="142" spans="2:31" ht="17.25" customHeight="1" thickBo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t="s">
        <v>28</v>
      </c>
      <c r="AB142" s="2"/>
      <c r="AC142" s="2"/>
      <c r="AD142" s="2"/>
    </row>
    <row r="143" spans="2:31" ht="17.25" customHeight="1" x14ac:dyDescent="0.15">
      <c r="B143" s="5"/>
      <c r="C143" s="6"/>
      <c r="D143" s="6"/>
      <c r="E143" s="7"/>
      <c r="F143" s="8" t="s">
        <v>0</v>
      </c>
      <c r="G143" s="9"/>
      <c r="H143" s="9"/>
      <c r="I143" s="9"/>
      <c r="J143" s="9"/>
      <c r="K143" s="9"/>
      <c r="L143" s="9"/>
      <c r="M143" s="9"/>
      <c r="N143" s="9"/>
      <c r="O143" s="9"/>
      <c r="P143" s="9"/>
      <c r="Q143" s="9"/>
      <c r="R143" s="9"/>
      <c r="S143" s="9"/>
      <c r="T143" s="9"/>
      <c r="U143" s="9"/>
      <c r="V143" s="9"/>
      <c r="W143" s="9"/>
      <c r="X143" s="9"/>
      <c r="Y143" s="9"/>
      <c r="Z143" s="9"/>
      <c r="AA143" s="8" t="s">
        <v>208</v>
      </c>
      <c r="AB143" s="9"/>
      <c r="AC143" s="9"/>
      <c r="AD143" s="7"/>
      <c r="AE143" s="11"/>
    </row>
    <row r="144" spans="2:31" ht="17.25" customHeight="1" x14ac:dyDescent="0.15">
      <c r="B144" s="1" t="s">
        <v>1</v>
      </c>
      <c r="C144" s="2"/>
      <c r="D144" s="2"/>
      <c r="E144" s="12" t="s">
        <v>2</v>
      </c>
      <c r="F144" s="13" t="s">
        <v>3</v>
      </c>
      <c r="G144" s="14"/>
      <c r="H144" s="14"/>
      <c r="I144" s="14"/>
      <c r="J144" s="14"/>
      <c r="K144" s="14"/>
      <c r="L144" s="14"/>
      <c r="M144" s="14"/>
      <c r="N144" s="14"/>
      <c r="O144" s="13" t="s">
        <v>4</v>
      </c>
      <c r="P144" s="14"/>
      <c r="Q144" s="14"/>
      <c r="R144" s="14"/>
      <c r="S144" s="14"/>
      <c r="T144" s="14"/>
      <c r="U144" s="14"/>
      <c r="V144" s="14"/>
      <c r="W144" s="14"/>
      <c r="X144" s="14"/>
      <c r="Y144" s="14"/>
      <c r="Z144" s="14"/>
      <c r="AA144" s="16"/>
      <c r="AB144" s="16"/>
      <c r="AC144" s="16"/>
      <c r="AD144" s="12" t="s">
        <v>205</v>
      </c>
      <c r="AE144" s="11"/>
    </row>
    <row r="145" spans="2:31" ht="17.25" customHeight="1" x14ac:dyDescent="0.15">
      <c r="B145" s="1"/>
      <c r="C145" s="2"/>
      <c r="D145" s="2"/>
      <c r="E145" s="12"/>
      <c r="F145" s="13" t="s">
        <v>5</v>
      </c>
      <c r="G145" s="14"/>
      <c r="H145" s="14"/>
      <c r="I145" s="13" t="s">
        <v>6</v>
      </c>
      <c r="J145" s="14"/>
      <c r="K145" s="14"/>
      <c r="L145" s="13" t="s">
        <v>7</v>
      </c>
      <c r="M145" s="14"/>
      <c r="N145" s="14"/>
      <c r="O145" s="13" t="s">
        <v>8</v>
      </c>
      <c r="P145" s="14"/>
      <c r="Q145" s="14"/>
      <c r="R145" s="13" t="s">
        <v>6</v>
      </c>
      <c r="S145" s="14"/>
      <c r="T145" s="14"/>
      <c r="U145" s="13" t="s">
        <v>7</v>
      </c>
      <c r="V145" s="14"/>
      <c r="W145" s="14"/>
      <c r="X145" s="13" t="s">
        <v>9</v>
      </c>
      <c r="Y145" s="14"/>
      <c r="Z145" s="14"/>
      <c r="AA145" s="12" t="s">
        <v>2</v>
      </c>
      <c r="AB145" s="37" t="s">
        <v>206</v>
      </c>
      <c r="AC145" s="37" t="s">
        <v>207</v>
      </c>
      <c r="AD145" s="12"/>
      <c r="AE145" s="11"/>
    </row>
    <row r="146" spans="2:31" ht="17.25" customHeight="1" x14ac:dyDescent="0.15">
      <c r="B146" s="11"/>
      <c r="E146" s="15"/>
      <c r="F146" s="16" t="s">
        <v>2</v>
      </c>
      <c r="G146" s="16" t="s">
        <v>10</v>
      </c>
      <c r="H146" s="16" t="s">
        <v>11</v>
      </c>
      <c r="I146" s="16" t="s">
        <v>2</v>
      </c>
      <c r="J146" s="16" t="s">
        <v>10</v>
      </c>
      <c r="K146" s="16" t="s">
        <v>11</v>
      </c>
      <c r="L146" s="16" t="s">
        <v>2</v>
      </c>
      <c r="M146" s="16" t="s">
        <v>10</v>
      </c>
      <c r="N146" s="16" t="s">
        <v>11</v>
      </c>
      <c r="O146" s="16" t="s">
        <v>2</v>
      </c>
      <c r="P146" s="41" t="s">
        <v>10</v>
      </c>
      <c r="Q146" s="42" t="s">
        <v>11</v>
      </c>
      <c r="R146" s="16" t="s">
        <v>2</v>
      </c>
      <c r="S146" s="16" t="s">
        <v>10</v>
      </c>
      <c r="T146" s="16" t="s">
        <v>11</v>
      </c>
      <c r="U146" s="16" t="s">
        <v>2</v>
      </c>
      <c r="V146" s="16" t="s">
        <v>10</v>
      </c>
      <c r="W146" s="16" t="s">
        <v>11</v>
      </c>
      <c r="X146" s="16" t="s">
        <v>2</v>
      </c>
      <c r="Y146" s="16" t="s">
        <v>10</v>
      </c>
      <c r="Z146" s="16" t="s">
        <v>11</v>
      </c>
      <c r="AA146" s="15"/>
      <c r="AB146" s="15"/>
      <c r="AC146" s="15"/>
      <c r="AD146" s="15"/>
      <c r="AE146" s="11"/>
    </row>
    <row r="147" spans="2:31" ht="17.25" customHeight="1" x14ac:dyDescent="0.15">
      <c r="B147" s="45" t="s">
        <v>12</v>
      </c>
      <c r="C147" s="14"/>
      <c r="D147" s="16" t="s">
        <v>13</v>
      </c>
      <c r="E147" s="233">
        <f>F147+O147+AA147+AD147</f>
        <v>43970.310000001802</v>
      </c>
      <c r="F147" s="233">
        <v>20000.500000001073</v>
      </c>
      <c r="G147" s="233">
        <v>19735.790000001074</v>
      </c>
      <c r="H147" s="233">
        <v>264.70999999999998</v>
      </c>
      <c r="I147" s="233">
        <v>18479.250000001073</v>
      </c>
      <c r="J147" s="233">
        <v>18394.720000001074</v>
      </c>
      <c r="K147" s="233">
        <v>84.529999999999987</v>
      </c>
      <c r="L147" s="233">
        <v>1521.2499999999998</v>
      </c>
      <c r="M147" s="233">
        <v>1341.0699999999997</v>
      </c>
      <c r="N147" s="233">
        <v>180.18</v>
      </c>
      <c r="O147" s="233">
        <v>22097.340000000731</v>
      </c>
      <c r="P147" s="233">
        <v>3762.6400000000222</v>
      </c>
      <c r="Q147" s="233">
        <v>18334.70000000071</v>
      </c>
      <c r="R147" s="233">
        <v>0</v>
      </c>
      <c r="S147" s="233">
        <v>0</v>
      </c>
      <c r="T147" s="233">
        <v>0</v>
      </c>
      <c r="U147" s="233">
        <v>562.61000000000013</v>
      </c>
      <c r="V147" s="233">
        <v>232.98000000000002</v>
      </c>
      <c r="W147" s="233">
        <v>329.63000000000005</v>
      </c>
      <c r="X147" s="233">
        <v>21534.730000000731</v>
      </c>
      <c r="Y147" s="233">
        <v>3529.6600000000221</v>
      </c>
      <c r="Z147" s="233">
        <v>18005.070000000709</v>
      </c>
      <c r="AA147" s="233">
        <v>1608.3499999999954</v>
      </c>
      <c r="AB147" s="233">
        <v>1234.2899999999954</v>
      </c>
      <c r="AC147" s="233">
        <v>374.05999999999995</v>
      </c>
      <c r="AD147" s="233">
        <v>264.12</v>
      </c>
      <c r="AE147" s="11"/>
    </row>
    <row r="148" spans="2:31" ht="17.25" customHeight="1" x14ac:dyDescent="0.15">
      <c r="B148" s="18"/>
      <c r="D148" s="16" t="s">
        <v>14</v>
      </c>
      <c r="E148" s="233">
        <f t="shared" ref="E148:E166" si="5">F148+O148+AA148+AD148</f>
        <v>9490.265999999745</v>
      </c>
      <c r="F148" s="233">
        <v>6175.9349999998076</v>
      </c>
      <c r="G148" s="233">
        <v>6146.3399999998073</v>
      </c>
      <c r="H148" s="233">
        <v>29.594999999999992</v>
      </c>
      <c r="I148" s="233">
        <v>6002.1469999998071</v>
      </c>
      <c r="J148" s="233">
        <v>5988.516999999807</v>
      </c>
      <c r="K148" s="233">
        <v>13.629999999999999</v>
      </c>
      <c r="L148" s="233">
        <v>173.78800000000018</v>
      </c>
      <c r="M148" s="233">
        <v>157.82300000000018</v>
      </c>
      <c r="N148" s="233">
        <v>15.964999999999993</v>
      </c>
      <c r="O148" s="233">
        <v>3314.3309999999383</v>
      </c>
      <c r="P148" s="233">
        <v>931.41799999999671</v>
      </c>
      <c r="Q148" s="233">
        <v>2382.9129999999418</v>
      </c>
      <c r="R148" s="233">
        <v>0</v>
      </c>
      <c r="S148" s="233">
        <v>0</v>
      </c>
      <c r="T148" s="233">
        <v>0</v>
      </c>
      <c r="U148" s="233">
        <v>77.332000000000022</v>
      </c>
      <c r="V148" s="233">
        <v>44.804000000000016</v>
      </c>
      <c r="W148" s="233">
        <v>32.528000000000006</v>
      </c>
      <c r="X148" s="233">
        <v>3236.9989999999389</v>
      </c>
      <c r="Y148" s="233">
        <v>886.61399999999674</v>
      </c>
      <c r="Z148" s="233">
        <v>2350.384999999942</v>
      </c>
      <c r="AA148" s="231">
        <v>0</v>
      </c>
      <c r="AB148" s="231">
        <v>0</v>
      </c>
      <c r="AC148" s="231">
        <v>0</v>
      </c>
      <c r="AD148" s="231">
        <v>0</v>
      </c>
      <c r="AE148" s="11"/>
    </row>
    <row r="149" spans="2:31" ht="17.25" customHeight="1" x14ac:dyDescent="0.15">
      <c r="B149" s="17"/>
      <c r="C149" s="4" t="s">
        <v>15</v>
      </c>
      <c r="D149" s="16" t="s">
        <v>13</v>
      </c>
      <c r="E149" s="233">
        <f t="shared" si="5"/>
        <v>8255.4299999999876</v>
      </c>
      <c r="F149" s="233">
        <v>4442.8399999999911</v>
      </c>
      <c r="G149" s="233">
        <v>4341.2699999999913</v>
      </c>
      <c r="H149" s="233">
        <v>101.56999999999998</v>
      </c>
      <c r="I149" s="233">
        <v>4132.8199999999915</v>
      </c>
      <c r="J149" s="233">
        <v>4089.3699999999917</v>
      </c>
      <c r="K149" s="233">
        <v>43.449999999999989</v>
      </c>
      <c r="L149" s="233">
        <v>310.02</v>
      </c>
      <c r="M149" s="233">
        <v>251.89999999999998</v>
      </c>
      <c r="N149" s="233">
        <v>58.11999999999999</v>
      </c>
      <c r="O149" s="233">
        <v>3325.7899999999972</v>
      </c>
      <c r="P149" s="233">
        <v>390.99000000000018</v>
      </c>
      <c r="Q149" s="233">
        <v>2934.799999999997</v>
      </c>
      <c r="R149" s="233">
        <v>0</v>
      </c>
      <c r="S149" s="238">
        <v>0</v>
      </c>
      <c r="T149" s="233">
        <v>0</v>
      </c>
      <c r="U149" s="233">
        <v>91.31</v>
      </c>
      <c r="V149" s="233">
        <v>18.100000000000001</v>
      </c>
      <c r="W149" s="233">
        <v>73.209999999999994</v>
      </c>
      <c r="X149" s="233">
        <v>3234.4799999999973</v>
      </c>
      <c r="Y149" s="233">
        <v>372.89000000000016</v>
      </c>
      <c r="Z149" s="233">
        <v>2861.589999999997</v>
      </c>
      <c r="AA149" s="233">
        <v>223.88</v>
      </c>
      <c r="AB149" s="233">
        <v>180.48</v>
      </c>
      <c r="AC149" s="233">
        <v>43.400000000000006</v>
      </c>
      <c r="AD149" s="233">
        <v>262.92</v>
      </c>
      <c r="AE149" s="11"/>
    </row>
    <row r="150" spans="2:31" ht="17.25" customHeight="1" x14ac:dyDescent="0.15">
      <c r="B150" s="18" t="s">
        <v>16</v>
      </c>
      <c r="C150" s="36"/>
      <c r="D150" s="16" t="s">
        <v>14</v>
      </c>
      <c r="E150" s="233">
        <f t="shared" si="5"/>
        <v>1771.3719999999998</v>
      </c>
      <c r="F150" s="233">
        <v>1264.0349999999996</v>
      </c>
      <c r="G150" s="233">
        <v>1252.3759999999995</v>
      </c>
      <c r="H150" s="233">
        <v>11.658999999999999</v>
      </c>
      <c r="I150" s="233">
        <v>1224.7609999999995</v>
      </c>
      <c r="J150" s="233">
        <v>1217.3699999999994</v>
      </c>
      <c r="K150" s="233">
        <v>7.391</v>
      </c>
      <c r="L150" s="233">
        <v>39.274000000000001</v>
      </c>
      <c r="M150" s="233">
        <v>35.006</v>
      </c>
      <c r="N150" s="233">
        <v>4.2679999999999998</v>
      </c>
      <c r="O150" s="233">
        <v>507.33700000000027</v>
      </c>
      <c r="P150" s="233">
        <v>97.548999999999978</v>
      </c>
      <c r="Q150" s="233">
        <v>409.7880000000003</v>
      </c>
      <c r="R150" s="233">
        <v>0</v>
      </c>
      <c r="S150" s="238">
        <v>0</v>
      </c>
      <c r="T150" s="233">
        <v>0</v>
      </c>
      <c r="U150" s="233">
        <v>10.853</v>
      </c>
      <c r="V150" s="233">
        <v>3.7119999999999997</v>
      </c>
      <c r="W150" s="233">
        <v>7.141</v>
      </c>
      <c r="X150" s="233">
        <v>496.48400000000026</v>
      </c>
      <c r="Y150" s="233">
        <v>93.836999999999975</v>
      </c>
      <c r="Z150" s="233">
        <v>402.64700000000028</v>
      </c>
      <c r="AA150" s="231">
        <v>0</v>
      </c>
      <c r="AB150" s="231">
        <v>0</v>
      </c>
      <c r="AC150" s="231">
        <v>0</v>
      </c>
      <c r="AD150" s="231">
        <v>0</v>
      </c>
      <c r="AE150" s="11"/>
    </row>
    <row r="151" spans="2:31" ht="17.25" customHeight="1" x14ac:dyDescent="0.15">
      <c r="B151" s="18"/>
      <c r="C151" s="4" t="s">
        <v>17</v>
      </c>
      <c r="D151" s="16" t="s">
        <v>13</v>
      </c>
      <c r="E151" s="233">
        <f t="shared" si="5"/>
        <v>2136.5299999999947</v>
      </c>
      <c r="F151" s="233">
        <v>1876.499999999995</v>
      </c>
      <c r="G151" s="233">
        <v>1867.719999999995</v>
      </c>
      <c r="H151" s="233">
        <v>8.7800000000000011</v>
      </c>
      <c r="I151" s="233">
        <v>1866.8799999999951</v>
      </c>
      <c r="J151" s="233">
        <v>1858.0999999999951</v>
      </c>
      <c r="K151" s="233">
        <v>8.7800000000000011</v>
      </c>
      <c r="L151" s="233">
        <v>9.620000000000001</v>
      </c>
      <c r="M151" s="233">
        <v>9.620000000000001</v>
      </c>
      <c r="N151" s="231">
        <v>0</v>
      </c>
      <c r="O151" s="233">
        <v>252.96999999999983</v>
      </c>
      <c r="P151" s="233">
        <v>12.620000000000001</v>
      </c>
      <c r="Q151" s="233">
        <v>240.34999999999982</v>
      </c>
      <c r="R151" s="238">
        <v>0</v>
      </c>
      <c r="S151" s="238">
        <v>0</v>
      </c>
      <c r="T151" s="233">
        <v>0</v>
      </c>
      <c r="U151" s="233">
        <v>4.3600000000000003</v>
      </c>
      <c r="V151" s="233">
        <v>4.3600000000000003</v>
      </c>
      <c r="W151" s="233">
        <v>0</v>
      </c>
      <c r="X151" s="233">
        <v>248.60999999999981</v>
      </c>
      <c r="Y151" s="233">
        <v>8.26</v>
      </c>
      <c r="Z151" s="233">
        <v>240.34999999999982</v>
      </c>
      <c r="AA151" s="233">
        <v>7.0600000000000005</v>
      </c>
      <c r="AB151" s="233">
        <v>4.04</v>
      </c>
      <c r="AC151" s="233">
        <v>3.02</v>
      </c>
      <c r="AD151" s="231">
        <v>0</v>
      </c>
      <c r="AE151" s="11"/>
    </row>
    <row r="152" spans="2:31" ht="17.25" customHeight="1" x14ac:dyDescent="0.15">
      <c r="B152" s="18" t="s">
        <v>18</v>
      </c>
      <c r="C152" s="36"/>
      <c r="D152" s="16" t="s">
        <v>14</v>
      </c>
      <c r="E152" s="233">
        <f t="shared" si="5"/>
        <v>506.44199999999967</v>
      </c>
      <c r="F152" s="233">
        <v>469.85799999999966</v>
      </c>
      <c r="G152" s="233">
        <v>468.62099999999964</v>
      </c>
      <c r="H152" s="233">
        <v>1.2369999999999999</v>
      </c>
      <c r="I152" s="233">
        <v>468.94699999999966</v>
      </c>
      <c r="J152" s="233">
        <v>467.70999999999964</v>
      </c>
      <c r="K152" s="233">
        <v>1.2369999999999999</v>
      </c>
      <c r="L152" s="233">
        <v>0.91100000000000025</v>
      </c>
      <c r="M152" s="233">
        <v>0.91100000000000025</v>
      </c>
      <c r="N152" s="231">
        <v>0</v>
      </c>
      <c r="O152" s="233">
        <v>36.583999999999982</v>
      </c>
      <c r="P152" s="233">
        <v>3.4060000000000006</v>
      </c>
      <c r="Q152" s="233">
        <v>33.177999999999983</v>
      </c>
      <c r="R152" s="238">
        <v>0</v>
      </c>
      <c r="S152" s="238">
        <v>0</v>
      </c>
      <c r="T152" s="238">
        <v>0</v>
      </c>
      <c r="U152" s="233">
        <v>1.264</v>
      </c>
      <c r="V152" s="233">
        <v>1.264</v>
      </c>
      <c r="W152" s="233">
        <v>0</v>
      </c>
      <c r="X152" s="233">
        <v>35.319999999999986</v>
      </c>
      <c r="Y152" s="233">
        <v>2.1420000000000003</v>
      </c>
      <c r="Z152" s="233">
        <v>33.177999999999983</v>
      </c>
      <c r="AA152" s="231">
        <v>0</v>
      </c>
      <c r="AB152" s="231">
        <v>0</v>
      </c>
      <c r="AC152" s="231">
        <v>0</v>
      </c>
      <c r="AD152" s="231">
        <v>0</v>
      </c>
      <c r="AE152" s="11"/>
    </row>
    <row r="153" spans="2:31" ht="17.25" customHeight="1" x14ac:dyDescent="0.15">
      <c r="B153" s="18"/>
      <c r="C153" s="4" t="s">
        <v>19</v>
      </c>
      <c r="D153" s="16" t="s">
        <v>13</v>
      </c>
      <c r="E153" s="233">
        <f t="shared" si="5"/>
        <v>2045.9399999999971</v>
      </c>
      <c r="F153" s="233">
        <v>966.32999999999856</v>
      </c>
      <c r="G153" s="233">
        <v>921.45999999999856</v>
      </c>
      <c r="H153" s="233">
        <v>44.86999999999999</v>
      </c>
      <c r="I153" s="233">
        <v>805.46999999999855</v>
      </c>
      <c r="J153" s="233">
        <v>797.96999999999855</v>
      </c>
      <c r="K153" s="233">
        <v>7.4999999999999973</v>
      </c>
      <c r="L153" s="233">
        <v>160.85999999999996</v>
      </c>
      <c r="M153" s="233">
        <v>123.48999999999997</v>
      </c>
      <c r="N153" s="233">
        <v>37.36999999999999</v>
      </c>
      <c r="O153" s="233">
        <v>1021.1399999999985</v>
      </c>
      <c r="P153" s="233">
        <v>268.64000000000016</v>
      </c>
      <c r="Q153" s="233">
        <v>752.49999999999829</v>
      </c>
      <c r="R153" s="238">
        <v>0</v>
      </c>
      <c r="S153" s="238">
        <v>0</v>
      </c>
      <c r="T153" s="238">
        <v>0</v>
      </c>
      <c r="U153" s="233">
        <v>19.25</v>
      </c>
      <c r="V153" s="233">
        <v>9.76</v>
      </c>
      <c r="W153" s="233">
        <v>9.4899999999999984</v>
      </c>
      <c r="X153" s="233">
        <v>1001.8899999999985</v>
      </c>
      <c r="Y153" s="233">
        <v>258.88000000000017</v>
      </c>
      <c r="Z153" s="233">
        <v>743.00999999999829</v>
      </c>
      <c r="AA153" s="233">
        <v>58.47</v>
      </c>
      <c r="AB153" s="233">
        <v>50.13</v>
      </c>
      <c r="AC153" s="233">
        <v>8.34</v>
      </c>
      <c r="AD153" s="231">
        <v>0</v>
      </c>
      <c r="AE153" s="11"/>
    </row>
    <row r="154" spans="2:31" ht="17.25" customHeight="1" x14ac:dyDescent="0.15">
      <c r="B154" s="18" t="s">
        <v>20</v>
      </c>
      <c r="C154" s="36" t="s">
        <v>21</v>
      </c>
      <c r="D154" s="16" t="s">
        <v>14</v>
      </c>
      <c r="E154" s="233">
        <f t="shared" si="5"/>
        <v>458.48500000000001</v>
      </c>
      <c r="F154" s="233">
        <v>286.22199999999981</v>
      </c>
      <c r="G154" s="233">
        <v>282.34399999999982</v>
      </c>
      <c r="H154" s="233">
        <v>3.8780000000000001</v>
      </c>
      <c r="I154" s="233">
        <v>269.70399999999984</v>
      </c>
      <c r="J154" s="233">
        <v>269.29299999999984</v>
      </c>
      <c r="K154" s="233">
        <v>0.41100000000000009</v>
      </c>
      <c r="L154" s="233">
        <v>16.517999999999994</v>
      </c>
      <c r="M154" s="233">
        <v>13.050999999999995</v>
      </c>
      <c r="N154" s="233">
        <v>3.4670000000000001</v>
      </c>
      <c r="O154" s="233">
        <v>172.26300000000018</v>
      </c>
      <c r="P154" s="233">
        <v>66.528999999999982</v>
      </c>
      <c r="Q154" s="233">
        <v>105.73400000000019</v>
      </c>
      <c r="R154" s="238">
        <v>0</v>
      </c>
      <c r="S154" s="238">
        <v>0</v>
      </c>
      <c r="T154" s="238">
        <v>0</v>
      </c>
      <c r="U154" s="233">
        <v>2.5449999999999999</v>
      </c>
      <c r="V154" s="233">
        <v>1.7349999999999999</v>
      </c>
      <c r="W154" s="233">
        <v>0.81</v>
      </c>
      <c r="X154" s="233">
        <v>169.71800000000019</v>
      </c>
      <c r="Y154" s="233">
        <v>64.793999999999983</v>
      </c>
      <c r="Z154" s="233">
        <v>104.92400000000019</v>
      </c>
      <c r="AA154" s="231">
        <v>0</v>
      </c>
      <c r="AB154" s="231">
        <v>0</v>
      </c>
      <c r="AC154" s="231">
        <v>0</v>
      </c>
      <c r="AD154" s="231">
        <v>0</v>
      </c>
      <c r="AE154" s="11"/>
    </row>
    <row r="155" spans="2:31" ht="17.25" customHeight="1" x14ac:dyDescent="0.15">
      <c r="B155" s="18"/>
      <c r="C155" s="4" t="s">
        <v>22</v>
      </c>
      <c r="D155" s="16" t="s">
        <v>13</v>
      </c>
      <c r="E155" s="233">
        <f t="shared" si="5"/>
        <v>4072.9599999999969</v>
      </c>
      <c r="F155" s="233">
        <v>1600.0099999999977</v>
      </c>
      <c r="G155" s="233">
        <v>1552.0899999999976</v>
      </c>
      <c r="H155" s="233">
        <v>47.92</v>
      </c>
      <c r="I155" s="233">
        <v>1460.4699999999978</v>
      </c>
      <c r="J155" s="233">
        <v>1433.2999999999977</v>
      </c>
      <c r="K155" s="233">
        <v>27.169999999999995</v>
      </c>
      <c r="L155" s="233">
        <v>139.54000000000002</v>
      </c>
      <c r="M155" s="233">
        <v>118.79</v>
      </c>
      <c r="N155" s="233">
        <v>20.750000000000004</v>
      </c>
      <c r="O155" s="233">
        <v>2051.6799999999989</v>
      </c>
      <c r="P155" s="233">
        <v>109.73</v>
      </c>
      <c r="Q155" s="233">
        <v>1941.9499999999989</v>
      </c>
      <c r="R155" s="233">
        <v>0</v>
      </c>
      <c r="S155" s="231">
        <v>0</v>
      </c>
      <c r="T155" s="233">
        <v>0</v>
      </c>
      <c r="U155" s="233">
        <v>67.7</v>
      </c>
      <c r="V155" s="233">
        <v>3.98</v>
      </c>
      <c r="W155" s="233">
        <v>63.72</v>
      </c>
      <c r="X155" s="233">
        <v>1983.9799999999989</v>
      </c>
      <c r="Y155" s="233">
        <v>105.75</v>
      </c>
      <c r="Z155" s="233">
        <v>1878.2299999999989</v>
      </c>
      <c r="AA155" s="233">
        <v>158.35</v>
      </c>
      <c r="AB155" s="233">
        <v>126.30999999999999</v>
      </c>
      <c r="AC155" s="233">
        <v>32.040000000000006</v>
      </c>
      <c r="AD155" s="233">
        <v>262.92</v>
      </c>
      <c r="AE155" s="11"/>
    </row>
    <row r="156" spans="2:31" ht="17.25" customHeight="1" x14ac:dyDescent="0.15">
      <c r="B156" s="18"/>
      <c r="C156" s="36" t="s">
        <v>21</v>
      </c>
      <c r="D156" s="16" t="s">
        <v>14</v>
      </c>
      <c r="E156" s="233">
        <f t="shared" si="5"/>
        <v>806.44500000000005</v>
      </c>
      <c r="F156" s="233">
        <v>507.95499999999998</v>
      </c>
      <c r="G156" s="233">
        <v>501.411</v>
      </c>
      <c r="H156" s="233">
        <v>6.5440000000000005</v>
      </c>
      <c r="I156" s="233">
        <v>486.11</v>
      </c>
      <c r="J156" s="233">
        <v>480.36700000000002</v>
      </c>
      <c r="K156" s="233">
        <v>5.7430000000000003</v>
      </c>
      <c r="L156" s="233">
        <v>21.845000000000006</v>
      </c>
      <c r="M156" s="233">
        <v>21.044000000000008</v>
      </c>
      <c r="N156" s="233">
        <v>0.80100000000000005</v>
      </c>
      <c r="O156" s="233">
        <v>298.49000000000007</v>
      </c>
      <c r="P156" s="233">
        <v>27.614000000000001</v>
      </c>
      <c r="Q156" s="233">
        <v>270.87600000000009</v>
      </c>
      <c r="R156" s="233">
        <v>0</v>
      </c>
      <c r="S156" s="231">
        <v>0</v>
      </c>
      <c r="T156" s="233">
        <v>0</v>
      </c>
      <c r="U156" s="233">
        <v>7.0440000000000005</v>
      </c>
      <c r="V156" s="233">
        <v>0.71300000000000008</v>
      </c>
      <c r="W156" s="233">
        <v>6.3310000000000004</v>
      </c>
      <c r="X156" s="233">
        <v>291.44600000000008</v>
      </c>
      <c r="Y156" s="233">
        <v>26.901</v>
      </c>
      <c r="Z156" s="233">
        <v>264.54500000000007</v>
      </c>
      <c r="AA156" s="231">
        <v>0</v>
      </c>
      <c r="AB156" s="231">
        <v>0</v>
      </c>
      <c r="AC156" s="231">
        <v>0</v>
      </c>
      <c r="AD156" s="231">
        <v>0</v>
      </c>
      <c r="AE156" s="11"/>
    </row>
    <row r="157" spans="2:31" ht="17.25" customHeight="1" x14ac:dyDescent="0.15">
      <c r="B157" s="17"/>
      <c r="C157" s="4" t="s">
        <v>15</v>
      </c>
      <c r="D157" s="16" t="s">
        <v>13</v>
      </c>
      <c r="E157" s="233">
        <f t="shared" si="5"/>
        <v>35714.880000001809</v>
      </c>
      <c r="F157" s="233">
        <v>15557.660000001082</v>
      </c>
      <c r="G157" s="233">
        <v>15394.520000001083</v>
      </c>
      <c r="H157" s="233">
        <v>163.13999999999999</v>
      </c>
      <c r="I157" s="233">
        <v>14346.430000001083</v>
      </c>
      <c r="J157" s="233">
        <v>14305.350000001083</v>
      </c>
      <c r="K157" s="233">
        <v>41.08</v>
      </c>
      <c r="L157" s="233">
        <v>1211.2299999999998</v>
      </c>
      <c r="M157" s="233">
        <v>1089.1699999999998</v>
      </c>
      <c r="N157" s="233">
        <v>122.06</v>
      </c>
      <c r="O157" s="233">
        <v>18771.550000000734</v>
      </c>
      <c r="P157" s="233">
        <v>3371.6500000000219</v>
      </c>
      <c r="Q157" s="233">
        <v>15399.900000000711</v>
      </c>
      <c r="R157" s="233">
        <v>0</v>
      </c>
      <c r="S157" s="233">
        <v>0</v>
      </c>
      <c r="T157" s="233">
        <v>0</v>
      </c>
      <c r="U157" s="233">
        <v>471.30000000000007</v>
      </c>
      <c r="V157" s="233">
        <v>214.88000000000002</v>
      </c>
      <c r="W157" s="233">
        <v>256.42000000000007</v>
      </c>
      <c r="X157" s="233">
        <v>18300.250000000731</v>
      </c>
      <c r="Y157" s="233">
        <v>3156.7700000000218</v>
      </c>
      <c r="Z157" s="233">
        <v>15143.480000000711</v>
      </c>
      <c r="AA157" s="233">
        <v>1384.4699999999953</v>
      </c>
      <c r="AB157" s="233">
        <v>1053.8099999999954</v>
      </c>
      <c r="AC157" s="233">
        <v>330.65999999999997</v>
      </c>
      <c r="AD157" s="233">
        <v>1.2</v>
      </c>
      <c r="AE157" s="11"/>
    </row>
    <row r="158" spans="2:31" ht="17.25" customHeight="1" x14ac:dyDescent="0.15">
      <c r="B158" s="18"/>
      <c r="C158" s="36"/>
      <c r="D158" s="16" t="s">
        <v>14</v>
      </c>
      <c r="E158" s="233">
        <f t="shared" si="5"/>
        <v>7718.8939999997456</v>
      </c>
      <c r="F158" s="233">
        <v>4911.8999999998068</v>
      </c>
      <c r="G158" s="233">
        <v>4893.9639999998071</v>
      </c>
      <c r="H158" s="233">
        <v>17.935999999999993</v>
      </c>
      <c r="I158" s="233">
        <v>4777.3859999998067</v>
      </c>
      <c r="J158" s="233">
        <v>4771.1469999998071</v>
      </c>
      <c r="K158" s="233">
        <v>6.2389999999999981</v>
      </c>
      <c r="L158" s="233">
        <v>134.51400000000018</v>
      </c>
      <c r="M158" s="233">
        <v>122.81700000000018</v>
      </c>
      <c r="N158" s="233">
        <v>11.696999999999994</v>
      </c>
      <c r="O158" s="233">
        <v>2806.9939999999383</v>
      </c>
      <c r="P158" s="233">
        <v>833.86899999999673</v>
      </c>
      <c r="Q158" s="233">
        <v>1973.1249999999416</v>
      </c>
      <c r="R158" s="233">
        <v>0</v>
      </c>
      <c r="S158" s="233">
        <v>0</v>
      </c>
      <c r="T158" s="233">
        <v>0</v>
      </c>
      <c r="U158" s="233">
        <v>66.479000000000013</v>
      </c>
      <c r="V158" s="233">
        <v>41.092000000000013</v>
      </c>
      <c r="W158" s="233">
        <v>25.387000000000008</v>
      </c>
      <c r="X158" s="233">
        <v>2740.5149999999385</v>
      </c>
      <c r="Y158" s="233">
        <v>792.77699999999675</v>
      </c>
      <c r="Z158" s="233">
        <v>1947.7379999999416</v>
      </c>
      <c r="AA158" s="231">
        <v>0</v>
      </c>
      <c r="AB158" s="231">
        <v>0</v>
      </c>
      <c r="AC158" s="231">
        <v>0</v>
      </c>
      <c r="AD158" s="231">
        <v>0</v>
      </c>
      <c r="AE158" s="11"/>
    </row>
    <row r="159" spans="2:31" ht="17.25" customHeight="1" x14ac:dyDescent="0.15">
      <c r="B159" s="18" t="s">
        <v>443</v>
      </c>
      <c r="C159" s="4" t="s">
        <v>440</v>
      </c>
      <c r="D159" s="16" t="s">
        <v>13</v>
      </c>
      <c r="E159" s="233">
        <f t="shared" si="5"/>
        <v>2681.4700000000003</v>
      </c>
      <c r="F159" s="233">
        <v>2409.1400000000003</v>
      </c>
      <c r="G159" s="233">
        <v>2407.5700000000002</v>
      </c>
      <c r="H159" s="233">
        <v>1.57</v>
      </c>
      <c r="I159" s="233">
        <v>2398.15</v>
      </c>
      <c r="J159" s="233">
        <v>2398.15</v>
      </c>
      <c r="K159" s="233">
        <v>0</v>
      </c>
      <c r="L159" s="231">
        <v>10.989999999999998</v>
      </c>
      <c r="M159" s="231">
        <v>9.4199999999999982</v>
      </c>
      <c r="N159" s="238">
        <v>1.57</v>
      </c>
      <c r="O159" s="233">
        <v>271.99999999999989</v>
      </c>
      <c r="P159" s="233">
        <v>1.1299999999999999</v>
      </c>
      <c r="Q159" s="233">
        <v>270.86999999999989</v>
      </c>
      <c r="R159" s="238">
        <v>0</v>
      </c>
      <c r="S159" s="238">
        <v>0</v>
      </c>
      <c r="T159" s="238">
        <v>0</v>
      </c>
      <c r="U159" s="233">
        <v>2.91</v>
      </c>
      <c r="V159" s="233">
        <v>1.1299999999999999</v>
      </c>
      <c r="W159" s="233">
        <v>1.78</v>
      </c>
      <c r="X159" s="233">
        <v>269.08999999999992</v>
      </c>
      <c r="Y159" s="233">
        <v>0</v>
      </c>
      <c r="Z159" s="233">
        <v>269.08999999999992</v>
      </c>
      <c r="AA159" s="233">
        <v>0.33</v>
      </c>
      <c r="AB159" s="233">
        <v>0</v>
      </c>
      <c r="AC159" s="233">
        <v>0.33</v>
      </c>
      <c r="AD159" s="231">
        <v>0</v>
      </c>
      <c r="AE159" s="11"/>
    </row>
    <row r="160" spans="2:31" ht="17.25" customHeight="1" x14ac:dyDescent="0.15">
      <c r="B160" s="18"/>
      <c r="C160" s="36" t="s">
        <v>23</v>
      </c>
      <c r="D160" s="16" t="s">
        <v>14</v>
      </c>
      <c r="E160" s="233">
        <f t="shared" si="5"/>
        <v>784.37100000000009</v>
      </c>
      <c r="F160" s="233">
        <v>751.99400000000014</v>
      </c>
      <c r="G160" s="233">
        <v>751.95500000000015</v>
      </c>
      <c r="H160" s="233">
        <v>3.9E-2</v>
      </c>
      <c r="I160" s="233">
        <v>750.54400000000021</v>
      </c>
      <c r="J160" s="233">
        <v>750.54400000000021</v>
      </c>
      <c r="K160" s="233">
        <v>0</v>
      </c>
      <c r="L160" s="231">
        <v>1.4499999999999995</v>
      </c>
      <c r="M160" s="231">
        <v>1.4109999999999996</v>
      </c>
      <c r="N160" s="238">
        <v>3.9E-2</v>
      </c>
      <c r="O160" s="233">
        <v>32.377000000000002</v>
      </c>
      <c r="P160" s="233">
        <v>3.5000000000000003E-2</v>
      </c>
      <c r="Q160" s="233">
        <v>32.342000000000006</v>
      </c>
      <c r="R160" s="238">
        <v>0</v>
      </c>
      <c r="S160" s="238">
        <v>0</v>
      </c>
      <c r="T160" s="238">
        <v>0</v>
      </c>
      <c r="U160" s="233">
        <v>0.218</v>
      </c>
      <c r="V160" s="233">
        <v>3.5000000000000003E-2</v>
      </c>
      <c r="W160" s="233">
        <v>0.183</v>
      </c>
      <c r="X160" s="233">
        <v>32.159000000000006</v>
      </c>
      <c r="Y160" s="233">
        <v>0</v>
      </c>
      <c r="Z160" s="233">
        <v>32.159000000000006</v>
      </c>
      <c r="AA160" s="231">
        <v>0</v>
      </c>
      <c r="AB160" s="231">
        <v>0</v>
      </c>
      <c r="AC160" s="231">
        <v>0</v>
      </c>
      <c r="AD160" s="231">
        <v>0</v>
      </c>
      <c r="AE160" s="11"/>
    </row>
    <row r="161" spans="2:31" ht="17.25" customHeight="1" x14ac:dyDescent="0.15">
      <c r="B161" s="18" t="s">
        <v>444</v>
      </c>
      <c r="C161" s="4" t="s">
        <v>24</v>
      </c>
      <c r="D161" s="16" t="s">
        <v>13</v>
      </c>
      <c r="E161" s="233">
        <f t="shared" si="5"/>
        <v>3518.8299999999899</v>
      </c>
      <c r="F161" s="233">
        <v>1729.6199999999947</v>
      </c>
      <c r="G161" s="233">
        <v>1716.5599999999947</v>
      </c>
      <c r="H161" s="233">
        <v>13.059999999999999</v>
      </c>
      <c r="I161" s="233">
        <v>1473.6999999999948</v>
      </c>
      <c r="J161" s="233">
        <v>1470.0399999999947</v>
      </c>
      <c r="K161" s="233">
        <v>3.66</v>
      </c>
      <c r="L161" s="233">
        <v>255.92000000000007</v>
      </c>
      <c r="M161" s="233">
        <v>246.52000000000007</v>
      </c>
      <c r="N161" s="238">
        <v>9.3999999999999986</v>
      </c>
      <c r="O161" s="233">
        <v>1667.0899999999954</v>
      </c>
      <c r="P161" s="233">
        <v>437.76999999999992</v>
      </c>
      <c r="Q161" s="233">
        <v>1229.3199999999954</v>
      </c>
      <c r="R161" s="238">
        <v>0</v>
      </c>
      <c r="S161" s="238">
        <v>0</v>
      </c>
      <c r="T161" s="238">
        <v>0</v>
      </c>
      <c r="U161" s="233">
        <v>132.80000000000007</v>
      </c>
      <c r="V161" s="233">
        <v>114.50000000000006</v>
      </c>
      <c r="W161" s="233">
        <v>18.299999999999997</v>
      </c>
      <c r="X161" s="233">
        <v>1534.2899999999954</v>
      </c>
      <c r="Y161" s="233">
        <v>323.26999999999987</v>
      </c>
      <c r="Z161" s="233">
        <v>1211.0199999999954</v>
      </c>
      <c r="AA161" s="233">
        <v>122.12000000000003</v>
      </c>
      <c r="AB161" s="233">
        <v>33.79</v>
      </c>
      <c r="AC161" s="233">
        <v>88.330000000000041</v>
      </c>
      <c r="AD161" s="231">
        <v>0</v>
      </c>
      <c r="AE161" s="11"/>
    </row>
    <row r="162" spans="2:31" ht="17.25" customHeight="1" x14ac:dyDescent="0.15">
      <c r="B162" s="18"/>
      <c r="C162" s="36" t="s">
        <v>21</v>
      </c>
      <c r="D162" s="16" t="s">
        <v>14</v>
      </c>
      <c r="E162" s="233">
        <f t="shared" si="5"/>
        <v>720.3280000000002</v>
      </c>
      <c r="F162" s="233">
        <v>469.30300000000005</v>
      </c>
      <c r="G162" s="233">
        <v>468.45600000000007</v>
      </c>
      <c r="H162" s="233">
        <v>0.84700000000000009</v>
      </c>
      <c r="I162" s="233">
        <v>439.0080000000001</v>
      </c>
      <c r="J162" s="233">
        <v>438.71100000000007</v>
      </c>
      <c r="K162" s="233">
        <v>0.29700000000000004</v>
      </c>
      <c r="L162" s="233">
        <v>30.295000000000027</v>
      </c>
      <c r="M162" s="233">
        <v>29.745000000000026</v>
      </c>
      <c r="N162" s="233">
        <v>0.55000000000000004</v>
      </c>
      <c r="O162" s="233">
        <v>251.02500000000015</v>
      </c>
      <c r="P162" s="233">
        <v>107.50400000000005</v>
      </c>
      <c r="Q162" s="233">
        <v>143.5210000000001</v>
      </c>
      <c r="R162" s="238">
        <v>0</v>
      </c>
      <c r="S162" s="238">
        <v>0</v>
      </c>
      <c r="T162" s="238">
        <v>0</v>
      </c>
      <c r="U162" s="233">
        <v>24.617000000000012</v>
      </c>
      <c r="V162" s="233">
        <v>22.739000000000011</v>
      </c>
      <c r="W162" s="233">
        <v>1.8779999999999999</v>
      </c>
      <c r="X162" s="233">
        <v>226.40800000000013</v>
      </c>
      <c r="Y162" s="233">
        <v>84.765000000000029</v>
      </c>
      <c r="Z162" s="233">
        <v>141.64300000000011</v>
      </c>
      <c r="AA162" s="231">
        <v>0</v>
      </c>
      <c r="AB162" s="231">
        <v>0</v>
      </c>
      <c r="AC162" s="231">
        <v>0</v>
      </c>
      <c r="AD162" s="231">
        <v>0</v>
      </c>
      <c r="AE162" s="11"/>
    </row>
    <row r="163" spans="2:31" ht="17.25" customHeight="1" x14ac:dyDescent="0.15">
      <c r="B163" s="18" t="s">
        <v>20</v>
      </c>
      <c r="C163" s="4" t="s">
        <v>25</v>
      </c>
      <c r="D163" s="16" t="s">
        <v>13</v>
      </c>
      <c r="E163" s="233">
        <f t="shared" si="5"/>
        <v>2934.4299999999944</v>
      </c>
      <c r="F163" s="233">
        <v>1034.3399999999988</v>
      </c>
      <c r="G163" s="233">
        <v>954.01999999999884</v>
      </c>
      <c r="H163" s="233">
        <v>80.320000000000007</v>
      </c>
      <c r="I163" s="233">
        <v>534.4399999999988</v>
      </c>
      <c r="J163" s="233">
        <v>534.4399999999988</v>
      </c>
      <c r="K163" s="233">
        <v>0</v>
      </c>
      <c r="L163" s="233">
        <v>499.90000000000009</v>
      </c>
      <c r="M163" s="233">
        <v>419.5800000000001</v>
      </c>
      <c r="N163" s="233">
        <v>80.320000000000007</v>
      </c>
      <c r="O163" s="233">
        <v>1873.9999999999955</v>
      </c>
      <c r="P163" s="233">
        <v>130.06</v>
      </c>
      <c r="Q163" s="233">
        <v>1743.9399999999955</v>
      </c>
      <c r="R163" s="238">
        <v>0</v>
      </c>
      <c r="S163" s="238">
        <v>0</v>
      </c>
      <c r="T163" s="238">
        <v>0</v>
      </c>
      <c r="U163" s="233">
        <v>92.690000000000026</v>
      </c>
      <c r="V163" s="233">
        <v>25.380000000000003</v>
      </c>
      <c r="W163" s="233">
        <v>67.310000000000016</v>
      </c>
      <c r="X163" s="233">
        <v>1781.3099999999956</v>
      </c>
      <c r="Y163" s="233">
        <v>104.68</v>
      </c>
      <c r="Z163" s="233">
        <v>1676.6299999999956</v>
      </c>
      <c r="AA163" s="233">
        <v>26.09</v>
      </c>
      <c r="AB163" s="233">
        <v>9.1999999999999993</v>
      </c>
      <c r="AC163" s="233">
        <v>16.89</v>
      </c>
      <c r="AD163" s="231">
        <v>0</v>
      </c>
      <c r="AE163" s="11"/>
    </row>
    <row r="164" spans="2:31" ht="17.25" customHeight="1" x14ac:dyDescent="0.15">
      <c r="B164" s="18"/>
      <c r="C164" s="36" t="s">
        <v>26</v>
      </c>
      <c r="D164" s="16" t="s">
        <v>14</v>
      </c>
      <c r="E164" s="233">
        <f t="shared" si="5"/>
        <v>514.33299999999963</v>
      </c>
      <c r="F164" s="233">
        <v>233.37899999999993</v>
      </c>
      <c r="G164" s="233">
        <v>225.18999999999994</v>
      </c>
      <c r="H164" s="233">
        <v>8.1889999999999983</v>
      </c>
      <c r="I164" s="233">
        <v>176.03699999999986</v>
      </c>
      <c r="J164" s="233">
        <v>176.03699999999986</v>
      </c>
      <c r="K164" s="233">
        <v>0</v>
      </c>
      <c r="L164" s="233">
        <v>57.34200000000007</v>
      </c>
      <c r="M164" s="233">
        <v>49.15300000000007</v>
      </c>
      <c r="N164" s="233">
        <v>8.1889999999999983</v>
      </c>
      <c r="O164" s="233">
        <v>280.95399999999967</v>
      </c>
      <c r="P164" s="233">
        <v>31.77699999999999</v>
      </c>
      <c r="Q164" s="233">
        <v>249.17699999999965</v>
      </c>
      <c r="R164" s="238">
        <v>0</v>
      </c>
      <c r="S164" s="238">
        <v>0</v>
      </c>
      <c r="T164" s="238">
        <v>0</v>
      </c>
      <c r="U164" s="233">
        <v>11.64</v>
      </c>
      <c r="V164" s="233">
        <v>4.8630000000000004</v>
      </c>
      <c r="W164" s="233">
        <v>6.7769999999999992</v>
      </c>
      <c r="X164" s="233">
        <v>269.31399999999968</v>
      </c>
      <c r="Y164" s="233">
        <v>26.913999999999991</v>
      </c>
      <c r="Z164" s="233">
        <v>242.39999999999966</v>
      </c>
      <c r="AA164" s="231">
        <v>0</v>
      </c>
      <c r="AB164" s="231">
        <v>0</v>
      </c>
      <c r="AC164" s="231">
        <v>0</v>
      </c>
      <c r="AD164" s="231">
        <v>0</v>
      </c>
      <c r="AE164" s="11"/>
    </row>
    <row r="165" spans="2:31" ht="17.25" customHeight="1" x14ac:dyDescent="0.15">
      <c r="B165" s="18"/>
      <c r="C165" s="4" t="s">
        <v>27</v>
      </c>
      <c r="D165" s="16" t="s">
        <v>13</v>
      </c>
      <c r="E165" s="233">
        <f t="shared" si="5"/>
        <v>26580.150000001828</v>
      </c>
      <c r="F165" s="233">
        <v>10384.560000001089</v>
      </c>
      <c r="G165" s="233">
        <v>10316.370000001089</v>
      </c>
      <c r="H165" s="233">
        <v>68.19</v>
      </c>
      <c r="I165" s="233">
        <v>9940.140000001089</v>
      </c>
      <c r="J165" s="233">
        <v>9902.7200000010889</v>
      </c>
      <c r="K165" s="233">
        <v>37.42</v>
      </c>
      <c r="L165" s="233">
        <v>444.41999999999956</v>
      </c>
      <c r="M165" s="233">
        <v>413.64999999999958</v>
      </c>
      <c r="N165" s="233">
        <v>30.770000000000003</v>
      </c>
      <c r="O165" s="233">
        <v>14958.460000000743</v>
      </c>
      <c r="P165" s="233">
        <v>2802.6900000000219</v>
      </c>
      <c r="Q165" s="233">
        <v>12155.770000000721</v>
      </c>
      <c r="R165" s="233">
        <v>0</v>
      </c>
      <c r="S165" s="233">
        <v>0</v>
      </c>
      <c r="T165" s="233">
        <v>0</v>
      </c>
      <c r="U165" s="233">
        <v>242.90000000000003</v>
      </c>
      <c r="V165" s="233">
        <v>73.869999999999976</v>
      </c>
      <c r="W165" s="233">
        <v>169.03000000000006</v>
      </c>
      <c r="X165" s="233">
        <v>14715.560000000742</v>
      </c>
      <c r="Y165" s="233">
        <v>2728.820000000022</v>
      </c>
      <c r="Z165" s="233">
        <v>11986.74000000072</v>
      </c>
      <c r="AA165" s="233">
        <v>1235.9299999999953</v>
      </c>
      <c r="AB165" s="233">
        <v>1010.8199999999954</v>
      </c>
      <c r="AC165" s="233">
        <v>225.10999999999993</v>
      </c>
      <c r="AD165" s="233">
        <v>1.2</v>
      </c>
      <c r="AE165" s="11"/>
    </row>
    <row r="166" spans="2:31" ht="17.25" customHeight="1" thickBot="1" x14ac:dyDescent="0.2">
      <c r="B166" s="18"/>
      <c r="C166" s="36" t="s">
        <v>21</v>
      </c>
      <c r="D166" s="16" t="s">
        <v>14</v>
      </c>
      <c r="E166" s="233">
        <f t="shared" si="5"/>
        <v>5699.8619999997454</v>
      </c>
      <c r="F166" s="233">
        <v>3457.2239999998069</v>
      </c>
      <c r="G166" s="233">
        <v>3448.362999999807</v>
      </c>
      <c r="H166" s="233">
        <v>8.8609999999999935</v>
      </c>
      <c r="I166" s="233">
        <v>3411.7969999998068</v>
      </c>
      <c r="J166" s="233">
        <v>3405.8549999998068</v>
      </c>
      <c r="K166" s="233">
        <v>5.9419999999999984</v>
      </c>
      <c r="L166" s="233">
        <v>45.427000000000078</v>
      </c>
      <c r="M166" s="233">
        <v>42.508000000000081</v>
      </c>
      <c r="N166" s="233">
        <v>2.9189999999999947</v>
      </c>
      <c r="O166" s="233">
        <v>2242.6379999999385</v>
      </c>
      <c r="P166" s="233">
        <v>694.55299999999681</v>
      </c>
      <c r="Q166" s="233">
        <v>1548.0849999999418</v>
      </c>
      <c r="R166" s="233">
        <v>0</v>
      </c>
      <c r="S166" s="233">
        <v>0</v>
      </c>
      <c r="T166" s="233">
        <v>0</v>
      </c>
      <c r="U166" s="233">
        <v>30.004000000000008</v>
      </c>
      <c r="V166" s="233">
        <v>13.455000000000002</v>
      </c>
      <c r="W166" s="233">
        <v>16.549000000000007</v>
      </c>
      <c r="X166" s="233">
        <v>2212.6339999999386</v>
      </c>
      <c r="Y166" s="233">
        <v>681.09799999999677</v>
      </c>
      <c r="Z166" s="233">
        <v>1531.5359999999419</v>
      </c>
      <c r="AA166" s="231">
        <v>0</v>
      </c>
      <c r="AB166" s="231">
        <v>0</v>
      </c>
      <c r="AC166" s="231">
        <v>0</v>
      </c>
      <c r="AD166" s="231">
        <v>0</v>
      </c>
      <c r="AE166" s="11"/>
    </row>
    <row r="167" spans="2:31" ht="17.25" customHeight="1" x14ac:dyDescent="0.15">
      <c r="B167" s="6" t="s">
        <v>327</v>
      </c>
      <c r="C167" s="6" t="s">
        <v>328</v>
      </c>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9" spans="2:31" s="33" customFormat="1" ht="17.25" customHeight="1" x14ac:dyDescent="0.15">
      <c r="B169" s="33" t="s">
        <v>547</v>
      </c>
    </row>
    <row r="170" spans="2:31" ht="17.25" customHeight="1" thickBot="1" x14ac:dyDescent="0.2">
      <c r="C170" s="2"/>
      <c r="D170" s="2"/>
      <c r="E170" s="2"/>
      <c r="F170" s="2"/>
      <c r="G170" s="2"/>
      <c r="H170" s="2"/>
      <c r="I170" s="2"/>
      <c r="J170" s="2"/>
      <c r="K170" s="2"/>
      <c r="L170" s="2"/>
      <c r="M170" s="2"/>
      <c r="N170" s="2"/>
      <c r="O170" s="2"/>
      <c r="P170" s="2"/>
      <c r="Q170" s="2"/>
      <c r="R170" s="2"/>
      <c r="S170" s="2"/>
      <c r="T170" s="2"/>
      <c r="U170" s="2"/>
      <c r="V170" s="2"/>
      <c r="W170" s="2"/>
      <c r="X170" s="2"/>
      <c r="Y170" s="2"/>
      <c r="Z170" s="2"/>
      <c r="AA170" s="2" t="s">
        <v>28</v>
      </c>
      <c r="AB170" s="2"/>
      <c r="AC170" s="2"/>
      <c r="AD170" s="2"/>
    </row>
    <row r="171" spans="2:31" ht="17.25" customHeight="1" x14ac:dyDescent="0.15">
      <c r="B171" s="5"/>
      <c r="C171" s="6"/>
      <c r="D171" s="6"/>
      <c r="E171" s="7"/>
      <c r="F171" s="8" t="s">
        <v>0</v>
      </c>
      <c r="G171" s="9"/>
      <c r="H171" s="9"/>
      <c r="I171" s="9"/>
      <c r="J171" s="9"/>
      <c r="K171" s="9"/>
      <c r="L171" s="9"/>
      <c r="M171" s="9"/>
      <c r="N171" s="9"/>
      <c r="O171" s="9"/>
      <c r="P171" s="9"/>
      <c r="Q171" s="9"/>
      <c r="R171" s="9"/>
      <c r="S171" s="9"/>
      <c r="T171" s="9"/>
      <c r="U171" s="9"/>
      <c r="V171" s="9"/>
      <c r="W171" s="9"/>
      <c r="X171" s="9"/>
      <c r="Y171" s="9"/>
      <c r="Z171" s="9"/>
      <c r="AA171" s="8" t="s">
        <v>208</v>
      </c>
      <c r="AB171" s="9"/>
      <c r="AC171" s="9"/>
      <c r="AD171" s="7"/>
      <c r="AE171" s="11"/>
    </row>
    <row r="172" spans="2:31" ht="17.25" customHeight="1" x14ac:dyDescent="0.15">
      <c r="B172" s="1" t="s">
        <v>1</v>
      </c>
      <c r="C172" s="2"/>
      <c r="D172" s="2"/>
      <c r="E172" s="12" t="s">
        <v>2</v>
      </c>
      <c r="F172" s="13" t="s">
        <v>3</v>
      </c>
      <c r="G172" s="14"/>
      <c r="H172" s="14"/>
      <c r="I172" s="14"/>
      <c r="J172" s="14"/>
      <c r="K172" s="14"/>
      <c r="L172" s="14"/>
      <c r="M172" s="14"/>
      <c r="N172" s="14"/>
      <c r="O172" s="13" t="s">
        <v>4</v>
      </c>
      <c r="P172" s="14"/>
      <c r="Q172" s="14"/>
      <c r="R172" s="14"/>
      <c r="S172" s="14"/>
      <c r="T172" s="14"/>
      <c r="U172" s="14"/>
      <c r="V172" s="14"/>
      <c r="W172" s="14"/>
      <c r="X172" s="14"/>
      <c r="Y172" s="14"/>
      <c r="Z172" s="14"/>
      <c r="AA172" s="16"/>
      <c r="AB172" s="16"/>
      <c r="AC172" s="16"/>
      <c r="AD172" s="12" t="s">
        <v>205</v>
      </c>
      <c r="AE172" s="11"/>
    </row>
    <row r="173" spans="2:31" ht="17.25" customHeight="1" x14ac:dyDescent="0.15">
      <c r="B173" s="1"/>
      <c r="C173" s="2"/>
      <c r="D173" s="2"/>
      <c r="E173" s="12"/>
      <c r="F173" s="13" t="s">
        <v>5</v>
      </c>
      <c r="G173" s="14"/>
      <c r="H173" s="14"/>
      <c r="I173" s="13" t="s">
        <v>6</v>
      </c>
      <c r="J173" s="14"/>
      <c r="K173" s="14"/>
      <c r="L173" s="13" t="s">
        <v>7</v>
      </c>
      <c r="M173" s="14"/>
      <c r="N173" s="14"/>
      <c r="O173" s="13" t="s">
        <v>8</v>
      </c>
      <c r="P173" s="14"/>
      <c r="Q173" s="14"/>
      <c r="R173" s="13" t="s">
        <v>6</v>
      </c>
      <c r="S173" s="14"/>
      <c r="T173" s="14"/>
      <c r="U173" s="13" t="s">
        <v>7</v>
      </c>
      <c r="V173" s="14"/>
      <c r="W173" s="14"/>
      <c r="X173" s="13" t="s">
        <v>9</v>
      </c>
      <c r="Y173" s="14"/>
      <c r="Z173" s="14"/>
      <c r="AA173" s="12" t="s">
        <v>2</v>
      </c>
      <c r="AB173" s="37" t="s">
        <v>206</v>
      </c>
      <c r="AC173" s="37" t="s">
        <v>207</v>
      </c>
      <c r="AD173" s="12"/>
      <c r="AE173" s="11"/>
    </row>
    <row r="174" spans="2:31" ht="17.25" customHeight="1" x14ac:dyDescent="0.15">
      <c r="B174" s="11"/>
      <c r="E174" s="15"/>
      <c r="F174" s="16" t="s">
        <v>2</v>
      </c>
      <c r="G174" s="16" t="s">
        <v>10</v>
      </c>
      <c r="H174" s="16" t="s">
        <v>11</v>
      </c>
      <c r="I174" s="16" t="s">
        <v>2</v>
      </c>
      <c r="J174" s="16" t="s">
        <v>10</v>
      </c>
      <c r="K174" s="16" t="s">
        <v>11</v>
      </c>
      <c r="L174" s="16" t="s">
        <v>2</v>
      </c>
      <c r="M174" s="16" t="s">
        <v>10</v>
      </c>
      <c r="N174" s="16" t="s">
        <v>11</v>
      </c>
      <c r="O174" s="16" t="s">
        <v>2</v>
      </c>
      <c r="P174" s="41" t="s">
        <v>10</v>
      </c>
      <c r="Q174" s="42" t="s">
        <v>11</v>
      </c>
      <c r="R174" s="16" t="s">
        <v>2</v>
      </c>
      <c r="S174" s="16" t="s">
        <v>10</v>
      </c>
      <c r="T174" s="16" t="s">
        <v>11</v>
      </c>
      <c r="U174" s="16" t="s">
        <v>2</v>
      </c>
      <c r="V174" s="16" t="s">
        <v>10</v>
      </c>
      <c r="W174" s="16" t="s">
        <v>11</v>
      </c>
      <c r="X174" s="16" t="s">
        <v>2</v>
      </c>
      <c r="Y174" s="16" t="s">
        <v>10</v>
      </c>
      <c r="Z174" s="16" t="s">
        <v>11</v>
      </c>
      <c r="AA174" s="15"/>
      <c r="AB174" s="15"/>
      <c r="AC174" s="15"/>
      <c r="AD174" s="15"/>
      <c r="AE174" s="11"/>
    </row>
    <row r="175" spans="2:31" ht="17.25" customHeight="1" x14ac:dyDescent="0.15">
      <c r="B175" s="45" t="s">
        <v>12</v>
      </c>
      <c r="C175" s="14"/>
      <c r="D175" s="16" t="s">
        <v>13</v>
      </c>
      <c r="E175" s="233">
        <f>F175+O175+AA175+AD175</f>
        <v>53242.880000001009</v>
      </c>
      <c r="F175" s="233">
        <v>28867.400000000551</v>
      </c>
      <c r="G175" s="233">
        <v>28548.190000000552</v>
      </c>
      <c r="H175" s="233">
        <v>319.21000000000004</v>
      </c>
      <c r="I175" s="233">
        <v>28034.300000000552</v>
      </c>
      <c r="J175" s="233">
        <v>27864.850000000552</v>
      </c>
      <c r="K175" s="233">
        <v>169.45</v>
      </c>
      <c r="L175" s="233">
        <v>833.09999999999945</v>
      </c>
      <c r="M175" s="233">
        <v>683.33999999999935</v>
      </c>
      <c r="N175" s="233">
        <v>149.76000000000008</v>
      </c>
      <c r="O175" s="233">
        <v>23584.610000000455</v>
      </c>
      <c r="P175" s="233">
        <v>2246.9099999999921</v>
      </c>
      <c r="Q175" s="233">
        <v>21337.700000000463</v>
      </c>
      <c r="R175" s="233">
        <v>0</v>
      </c>
      <c r="S175" s="233">
        <v>0</v>
      </c>
      <c r="T175" s="233">
        <v>0</v>
      </c>
      <c r="U175" s="233">
        <v>254.38999999999996</v>
      </c>
      <c r="V175" s="233">
        <v>57.830000000000013</v>
      </c>
      <c r="W175" s="233">
        <v>196.55999999999995</v>
      </c>
      <c r="X175" s="233">
        <v>23330.220000000452</v>
      </c>
      <c r="Y175" s="233">
        <v>2189.0799999999922</v>
      </c>
      <c r="Z175" s="233">
        <v>21141.140000000461</v>
      </c>
      <c r="AA175" s="233">
        <v>790.22000000000048</v>
      </c>
      <c r="AB175" s="233">
        <v>466.08000000000055</v>
      </c>
      <c r="AC175" s="233">
        <v>324.13999999999993</v>
      </c>
      <c r="AD175" s="233">
        <v>0.65</v>
      </c>
      <c r="AE175" s="11"/>
    </row>
    <row r="176" spans="2:31" ht="17.25" customHeight="1" x14ac:dyDescent="0.15">
      <c r="B176" s="18"/>
      <c r="D176" s="16" t="s">
        <v>14</v>
      </c>
      <c r="E176" s="233">
        <f t="shared" ref="E176:E194" si="6">F176+O176+AA176+AD176</f>
        <v>12418.147999999888</v>
      </c>
      <c r="F176" s="233">
        <v>8939.8969999999572</v>
      </c>
      <c r="G176" s="233">
        <v>8904.2609999999568</v>
      </c>
      <c r="H176" s="233">
        <v>35.635999999999996</v>
      </c>
      <c r="I176" s="233">
        <v>8843.9509999999573</v>
      </c>
      <c r="J176" s="233">
        <v>8822.4309999999568</v>
      </c>
      <c r="K176" s="233">
        <v>21.520000000000003</v>
      </c>
      <c r="L176" s="233">
        <v>95.94599999999997</v>
      </c>
      <c r="M176" s="233">
        <v>81.829999999999984</v>
      </c>
      <c r="N176" s="233">
        <v>14.115999999999993</v>
      </c>
      <c r="O176" s="233">
        <v>3478.2509999999306</v>
      </c>
      <c r="P176" s="233">
        <v>549.75099999999986</v>
      </c>
      <c r="Q176" s="233">
        <v>2928.4999999999309</v>
      </c>
      <c r="R176" s="233">
        <v>0</v>
      </c>
      <c r="S176" s="233">
        <v>0</v>
      </c>
      <c r="T176" s="233">
        <v>0</v>
      </c>
      <c r="U176" s="233">
        <v>28.607999999999997</v>
      </c>
      <c r="V176" s="233">
        <v>10.087000000000002</v>
      </c>
      <c r="W176" s="233">
        <v>18.520999999999994</v>
      </c>
      <c r="X176" s="233">
        <v>3449.6429999999305</v>
      </c>
      <c r="Y176" s="233">
        <v>539.66399999999987</v>
      </c>
      <c r="Z176" s="233">
        <v>2909.9789999999307</v>
      </c>
      <c r="AA176" s="231">
        <v>0</v>
      </c>
      <c r="AB176" s="231">
        <v>0</v>
      </c>
      <c r="AC176" s="231">
        <v>0</v>
      </c>
      <c r="AD176" s="231">
        <v>0</v>
      </c>
      <c r="AE176" s="11"/>
    </row>
    <row r="177" spans="2:31" ht="17.25" customHeight="1" x14ac:dyDescent="0.15">
      <c r="B177" s="17"/>
      <c r="C177" s="4" t="s">
        <v>15</v>
      </c>
      <c r="D177" s="16" t="s">
        <v>13</v>
      </c>
      <c r="E177" s="233">
        <f t="shared" si="6"/>
        <v>12277.139999999998</v>
      </c>
      <c r="F177" s="233">
        <v>8989.7099999999991</v>
      </c>
      <c r="G177" s="233">
        <v>8895.9499999999989</v>
      </c>
      <c r="H177" s="233">
        <v>93.759999999999977</v>
      </c>
      <c r="I177" s="233">
        <v>8634.2899999999991</v>
      </c>
      <c r="J177" s="233">
        <v>8581.9299999999985</v>
      </c>
      <c r="K177" s="233">
        <v>52.359999999999985</v>
      </c>
      <c r="L177" s="233">
        <v>355.41999999999996</v>
      </c>
      <c r="M177" s="233">
        <v>314.02</v>
      </c>
      <c r="N177" s="233">
        <v>41.399999999999991</v>
      </c>
      <c r="O177" s="233">
        <v>3153.9199999999973</v>
      </c>
      <c r="P177" s="233">
        <v>336.21000000000004</v>
      </c>
      <c r="Q177" s="233">
        <v>2817.7099999999973</v>
      </c>
      <c r="R177" s="233">
        <v>0</v>
      </c>
      <c r="S177" s="238">
        <v>0</v>
      </c>
      <c r="T177" s="233">
        <v>0</v>
      </c>
      <c r="U177" s="233">
        <v>112.07999999999998</v>
      </c>
      <c r="V177" s="233">
        <v>8.620000000000001</v>
      </c>
      <c r="W177" s="233">
        <v>103.45999999999998</v>
      </c>
      <c r="X177" s="233">
        <v>3041.8399999999974</v>
      </c>
      <c r="Y177" s="233">
        <v>327.59000000000003</v>
      </c>
      <c r="Z177" s="233">
        <v>2714.2499999999973</v>
      </c>
      <c r="AA177" s="233">
        <v>133.51</v>
      </c>
      <c r="AB177" s="233">
        <v>59.349999999999987</v>
      </c>
      <c r="AC177" s="233">
        <v>74.16</v>
      </c>
      <c r="AD177" s="233">
        <v>0</v>
      </c>
      <c r="AE177" s="11"/>
    </row>
    <row r="178" spans="2:31" ht="17.25" customHeight="1" x14ac:dyDescent="0.15">
      <c r="B178" s="18" t="s">
        <v>16</v>
      </c>
      <c r="C178" s="36"/>
      <c r="D178" s="16" t="s">
        <v>14</v>
      </c>
      <c r="E178" s="233">
        <f t="shared" si="6"/>
        <v>2963.188000000001</v>
      </c>
      <c r="F178" s="233">
        <v>2505.322000000001</v>
      </c>
      <c r="G178" s="233">
        <v>2497.1720000000009</v>
      </c>
      <c r="H178" s="233">
        <v>8.15</v>
      </c>
      <c r="I178" s="233">
        <v>2463.8660000000009</v>
      </c>
      <c r="J178" s="233">
        <v>2459.449000000001</v>
      </c>
      <c r="K178" s="233">
        <v>4.4170000000000007</v>
      </c>
      <c r="L178" s="233">
        <v>41.455999999999982</v>
      </c>
      <c r="M178" s="233">
        <v>37.722999999999985</v>
      </c>
      <c r="N178" s="233">
        <v>3.7329999999999997</v>
      </c>
      <c r="O178" s="233">
        <v>457.86600000000021</v>
      </c>
      <c r="P178" s="233">
        <v>82.708999999999989</v>
      </c>
      <c r="Q178" s="233">
        <v>375.15700000000021</v>
      </c>
      <c r="R178" s="233">
        <v>0</v>
      </c>
      <c r="S178" s="238">
        <v>0</v>
      </c>
      <c r="T178" s="233">
        <v>0</v>
      </c>
      <c r="U178" s="233">
        <v>11.105999999999998</v>
      </c>
      <c r="V178" s="233">
        <v>1.4740000000000002</v>
      </c>
      <c r="W178" s="233">
        <v>9.6319999999999979</v>
      </c>
      <c r="X178" s="233">
        <v>446.76000000000022</v>
      </c>
      <c r="Y178" s="233">
        <v>81.234999999999985</v>
      </c>
      <c r="Z178" s="233">
        <v>365.5250000000002</v>
      </c>
      <c r="AA178" s="231">
        <v>0</v>
      </c>
      <c r="AB178" s="231">
        <v>0</v>
      </c>
      <c r="AC178" s="231">
        <v>0</v>
      </c>
      <c r="AD178" s="231">
        <v>0</v>
      </c>
      <c r="AE178" s="11"/>
    </row>
    <row r="179" spans="2:31" ht="17.25" customHeight="1" x14ac:dyDescent="0.15">
      <c r="B179" s="18"/>
      <c r="C179" s="4" t="s">
        <v>17</v>
      </c>
      <c r="D179" s="16" t="s">
        <v>13</v>
      </c>
      <c r="E179" s="233">
        <f t="shared" si="6"/>
        <v>4306.3300000000036</v>
      </c>
      <c r="F179" s="233">
        <v>4184.0200000000032</v>
      </c>
      <c r="G179" s="233">
        <v>4171.3400000000029</v>
      </c>
      <c r="H179" s="233">
        <v>12.679999999999996</v>
      </c>
      <c r="I179" s="233">
        <v>4147.2000000000035</v>
      </c>
      <c r="J179" s="233">
        <v>4134.5200000000032</v>
      </c>
      <c r="K179" s="233">
        <v>12.679999999999996</v>
      </c>
      <c r="L179" s="233">
        <v>36.820000000000007</v>
      </c>
      <c r="M179" s="233">
        <v>36.820000000000007</v>
      </c>
      <c r="N179" s="231">
        <v>0</v>
      </c>
      <c r="O179" s="233">
        <v>63.040000000000013</v>
      </c>
      <c r="P179" s="233">
        <v>2.1800000000000002</v>
      </c>
      <c r="Q179" s="233">
        <v>60.860000000000014</v>
      </c>
      <c r="R179" s="238">
        <v>0</v>
      </c>
      <c r="S179" s="238">
        <v>0</v>
      </c>
      <c r="T179" s="233">
        <v>0</v>
      </c>
      <c r="U179" s="233">
        <v>0.31</v>
      </c>
      <c r="V179" s="233">
        <v>0.31</v>
      </c>
      <c r="W179" s="233">
        <v>0</v>
      </c>
      <c r="X179" s="233">
        <v>62.730000000000011</v>
      </c>
      <c r="Y179" s="233">
        <v>1.87</v>
      </c>
      <c r="Z179" s="233">
        <v>60.860000000000014</v>
      </c>
      <c r="AA179" s="233">
        <v>59.27000000000001</v>
      </c>
      <c r="AB179" s="233">
        <v>27.74</v>
      </c>
      <c r="AC179" s="233">
        <v>31.530000000000008</v>
      </c>
      <c r="AD179" s="231">
        <v>0</v>
      </c>
      <c r="AE179" s="11"/>
    </row>
    <row r="180" spans="2:31" ht="17.25" customHeight="1" x14ac:dyDescent="0.15">
      <c r="B180" s="18" t="s">
        <v>18</v>
      </c>
      <c r="C180" s="36"/>
      <c r="D180" s="16" t="s">
        <v>14</v>
      </c>
      <c r="E180" s="233">
        <f t="shared" si="6"/>
        <v>1126.9890000000019</v>
      </c>
      <c r="F180" s="233">
        <v>1118.3180000000018</v>
      </c>
      <c r="G180" s="233">
        <v>1117.8860000000018</v>
      </c>
      <c r="H180" s="233">
        <v>0.43200000000000022</v>
      </c>
      <c r="I180" s="233">
        <v>1113.3700000000017</v>
      </c>
      <c r="J180" s="233">
        <v>1112.9380000000017</v>
      </c>
      <c r="K180" s="233">
        <v>0.43200000000000022</v>
      </c>
      <c r="L180" s="233">
        <v>4.9479999999999995</v>
      </c>
      <c r="M180" s="233">
        <v>4.9479999999999995</v>
      </c>
      <c r="N180" s="231">
        <v>0</v>
      </c>
      <c r="O180" s="233">
        <v>8.6709999999999994</v>
      </c>
      <c r="P180" s="233">
        <v>0.48199999999999998</v>
      </c>
      <c r="Q180" s="233">
        <v>8.1890000000000001</v>
      </c>
      <c r="R180" s="238">
        <v>0</v>
      </c>
      <c r="S180" s="238">
        <v>0</v>
      </c>
      <c r="T180" s="238">
        <v>0</v>
      </c>
      <c r="U180" s="233">
        <v>6.3E-2</v>
      </c>
      <c r="V180" s="233">
        <v>6.3E-2</v>
      </c>
      <c r="W180" s="233">
        <v>0</v>
      </c>
      <c r="X180" s="233">
        <v>8.6080000000000005</v>
      </c>
      <c r="Y180" s="233">
        <v>0.41899999999999998</v>
      </c>
      <c r="Z180" s="233">
        <v>8.1890000000000001</v>
      </c>
      <c r="AA180" s="231">
        <v>0</v>
      </c>
      <c r="AB180" s="231">
        <v>0</v>
      </c>
      <c r="AC180" s="231">
        <v>0</v>
      </c>
      <c r="AD180" s="231">
        <v>0</v>
      </c>
      <c r="AE180" s="11"/>
    </row>
    <row r="181" spans="2:31" ht="17.25" customHeight="1" x14ac:dyDescent="0.15">
      <c r="B181" s="18"/>
      <c r="C181" s="4" t="s">
        <v>19</v>
      </c>
      <c r="D181" s="16" t="s">
        <v>13</v>
      </c>
      <c r="E181" s="233">
        <f t="shared" si="6"/>
        <v>3051.8899999999967</v>
      </c>
      <c r="F181" s="233">
        <v>1973.179999999998</v>
      </c>
      <c r="G181" s="233">
        <v>1946.5099999999979</v>
      </c>
      <c r="H181" s="233">
        <v>26.669999999999973</v>
      </c>
      <c r="I181" s="233">
        <v>1842.7999999999977</v>
      </c>
      <c r="J181" s="233">
        <v>1826.6699999999978</v>
      </c>
      <c r="K181" s="233">
        <v>16.129999999999985</v>
      </c>
      <c r="L181" s="233">
        <v>130.38000000000002</v>
      </c>
      <c r="M181" s="233">
        <v>119.84000000000003</v>
      </c>
      <c r="N181" s="233">
        <v>10.53999999999999</v>
      </c>
      <c r="O181" s="233">
        <v>1070.9499999999985</v>
      </c>
      <c r="P181" s="233">
        <v>152.70000000000002</v>
      </c>
      <c r="Q181" s="233">
        <v>918.24999999999852</v>
      </c>
      <c r="R181" s="238">
        <v>0</v>
      </c>
      <c r="S181" s="238">
        <v>0</v>
      </c>
      <c r="T181" s="238">
        <v>0</v>
      </c>
      <c r="U181" s="233">
        <v>29.58</v>
      </c>
      <c r="V181" s="233">
        <v>6.65</v>
      </c>
      <c r="W181" s="233">
        <v>22.93</v>
      </c>
      <c r="X181" s="233">
        <v>1041.3699999999985</v>
      </c>
      <c r="Y181" s="233">
        <v>146.05000000000001</v>
      </c>
      <c r="Z181" s="233">
        <v>895.31999999999857</v>
      </c>
      <c r="AA181" s="233">
        <v>7.76</v>
      </c>
      <c r="AB181" s="233">
        <v>3.97</v>
      </c>
      <c r="AC181" s="233">
        <v>3.7899999999999996</v>
      </c>
      <c r="AD181" s="231">
        <v>0</v>
      </c>
      <c r="AE181" s="11"/>
    </row>
    <row r="182" spans="2:31" ht="17.25" customHeight="1" x14ac:dyDescent="0.15">
      <c r="B182" s="18" t="s">
        <v>20</v>
      </c>
      <c r="C182" s="36" t="s">
        <v>21</v>
      </c>
      <c r="D182" s="16" t="s">
        <v>14</v>
      </c>
      <c r="E182" s="233">
        <f t="shared" si="6"/>
        <v>726.67499999999995</v>
      </c>
      <c r="F182" s="233">
        <v>564.65899999999999</v>
      </c>
      <c r="G182" s="233">
        <v>562.18100000000004</v>
      </c>
      <c r="H182" s="233">
        <v>2.4780000000000006</v>
      </c>
      <c r="I182" s="233">
        <v>547.44500000000005</v>
      </c>
      <c r="J182" s="233">
        <v>545.72200000000009</v>
      </c>
      <c r="K182" s="233">
        <v>1.7230000000000003</v>
      </c>
      <c r="L182" s="233">
        <v>17.213999999999992</v>
      </c>
      <c r="M182" s="233">
        <v>16.458999999999993</v>
      </c>
      <c r="N182" s="233">
        <v>0.75500000000000012</v>
      </c>
      <c r="O182" s="233">
        <v>162.01599999999996</v>
      </c>
      <c r="P182" s="233">
        <v>36.988</v>
      </c>
      <c r="Q182" s="233">
        <v>125.02799999999996</v>
      </c>
      <c r="R182" s="238">
        <v>0</v>
      </c>
      <c r="S182" s="238">
        <v>0</v>
      </c>
      <c r="T182" s="238">
        <v>0</v>
      </c>
      <c r="U182" s="233">
        <v>3.4520000000000004</v>
      </c>
      <c r="V182" s="233">
        <v>1.1080000000000001</v>
      </c>
      <c r="W182" s="233">
        <v>2.3440000000000003</v>
      </c>
      <c r="X182" s="233">
        <v>158.56399999999996</v>
      </c>
      <c r="Y182" s="233">
        <v>35.880000000000003</v>
      </c>
      <c r="Z182" s="233">
        <v>122.68399999999997</v>
      </c>
      <c r="AA182" s="231">
        <v>0</v>
      </c>
      <c r="AB182" s="231">
        <v>0</v>
      </c>
      <c r="AC182" s="231">
        <v>0</v>
      </c>
      <c r="AD182" s="231">
        <v>0</v>
      </c>
      <c r="AE182" s="11"/>
    </row>
    <row r="183" spans="2:31" ht="17.25" customHeight="1" x14ac:dyDescent="0.15">
      <c r="B183" s="18"/>
      <c r="C183" s="4" t="s">
        <v>22</v>
      </c>
      <c r="D183" s="16" t="s">
        <v>13</v>
      </c>
      <c r="E183" s="233">
        <f t="shared" si="6"/>
        <v>4918.9199999999964</v>
      </c>
      <c r="F183" s="233">
        <v>2832.5099999999984</v>
      </c>
      <c r="G183" s="233">
        <v>2778.0999999999985</v>
      </c>
      <c r="H183" s="233">
        <v>54.41</v>
      </c>
      <c r="I183" s="233">
        <v>2644.2899999999986</v>
      </c>
      <c r="J183" s="233">
        <v>2620.7399999999984</v>
      </c>
      <c r="K183" s="233">
        <v>23.55</v>
      </c>
      <c r="L183" s="233">
        <v>188.21999999999997</v>
      </c>
      <c r="M183" s="233">
        <v>157.35999999999996</v>
      </c>
      <c r="N183" s="233">
        <v>30.86</v>
      </c>
      <c r="O183" s="233">
        <v>2019.9299999999989</v>
      </c>
      <c r="P183" s="233">
        <v>181.33000000000004</v>
      </c>
      <c r="Q183" s="233">
        <v>1838.5999999999988</v>
      </c>
      <c r="R183" s="233">
        <v>0</v>
      </c>
      <c r="S183" s="231">
        <v>0</v>
      </c>
      <c r="T183" s="233">
        <v>0</v>
      </c>
      <c r="U183" s="233">
        <v>82.189999999999984</v>
      </c>
      <c r="V183" s="233">
        <v>1.6600000000000001</v>
      </c>
      <c r="W183" s="233">
        <v>80.529999999999987</v>
      </c>
      <c r="X183" s="233">
        <v>1937.7399999999989</v>
      </c>
      <c r="Y183" s="233">
        <v>179.67000000000004</v>
      </c>
      <c r="Z183" s="233">
        <v>1758.0699999999988</v>
      </c>
      <c r="AA183" s="233">
        <v>66.47999999999999</v>
      </c>
      <c r="AB183" s="233">
        <v>27.63999999999999</v>
      </c>
      <c r="AC183" s="233">
        <v>38.839999999999996</v>
      </c>
      <c r="AD183" s="233">
        <v>0</v>
      </c>
      <c r="AE183" s="11"/>
    </row>
    <row r="184" spans="2:31" ht="17.25" customHeight="1" x14ac:dyDescent="0.15">
      <c r="B184" s="18"/>
      <c r="C184" s="36" t="s">
        <v>21</v>
      </c>
      <c r="D184" s="16" t="s">
        <v>14</v>
      </c>
      <c r="E184" s="233">
        <f t="shared" si="6"/>
        <v>1109.5239999999997</v>
      </c>
      <c r="F184" s="233">
        <v>822.34499999999946</v>
      </c>
      <c r="G184" s="233">
        <v>817.10499999999945</v>
      </c>
      <c r="H184" s="233">
        <v>5.24</v>
      </c>
      <c r="I184" s="233">
        <v>803.05099999999936</v>
      </c>
      <c r="J184" s="233">
        <v>800.78899999999942</v>
      </c>
      <c r="K184" s="233">
        <v>2.262</v>
      </c>
      <c r="L184" s="233">
        <v>19.293999999999997</v>
      </c>
      <c r="M184" s="233">
        <v>16.315999999999995</v>
      </c>
      <c r="N184" s="233">
        <v>2.9779999999999998</v>
      </c>
      <c r="O184" s="233">
        <v>287.17900000000026</v>
      </c>
      <c r="P184" s="233">
        <v>45.238999999999976</v>
      </c>
      <c r="Q184" s="233">
        <v>241.94000000000028</v>
      </c>
      <c r="R184" s="233">
        <v>0</v>
      </c>
      <c r="S184" s="231">
        <v>0</v>
      </c>
      <c r="T184" s="233">
        <v>0</v>
      </c>
      <c r="U184" s="233">
        <v>7.5909999999999984</v>
      </c>
      <c r="V184" s="233">
        <v>0.30300000000000005</v>
      </c>
      <c r="W184" s="233">
        <v>7.2879999999999985</v>
      </c>
      <c r="X184" s="233">
        <v>279.58800000000025</v>
      </c>
      <c r="Y184" s="233">
        <v>44.935999999999979</v>
      </c>
      <c r="Z184" s="233">
        <v>234.65200000000027</v>
      </c>
      <c r="AA184" s="231">
        <v>0</v>
      </c>
      <c r="AB184" s="231">
        <v>0</v>
      </c>
      <c r="AC184" s="231">
        <v>0</v>
      </c>
      <c r="AD184" s="231">
        <v>0</v>
      </c>
      <c r="AE184" s="11"/>
    </row>
    <row r="185" spans="2:31" ht="17.25" customHeight="1" x14ac:dyDescent="0.15">
      <c r="B185" s="17"/>
      <c r="C185" s="4" t="s">
        <v>15</v>
      </c>
      <c r="D185" s="16" t="s">
        <v>13</v>
      </c>
      <c r="E185" s="233">
        <f t="shared" si="6"/>
        <v>40965.740000001009</v>
      </c>
      <c r="F185" s="233">
        <v>19877.690000000552</v>
      </c>
      <c r="G185" s="233">
        <v>19652.240000000551</v>
      </c>
      <c r="H185" s="233">
        <v>225.45000000000007</v>
      </c>
      <c r="I185" s="233">
        <v>19400.010000000551</v>
      </c>
      <c r="J185" s="233">
        <v>19282.920000000551</v>
      </c>
      <c r="K185" s="233">
        <v>117.08999999999999</v>
      </c>
      <c r="L185" s="233">
        <v>477.67999999999944</v>
      </c>
      <c r="M185" s="233">
        <v>369.31999999999937</v>
      </c>
      <c r="N185" s="233">
        <v>108.36000000000008</v>
      </c>
      <c r="O185" s="233">
        <v>20430.690000000457</v>
      </c>
      <c r="P185" s="233">
        <v>1910.6999999999923</v>
      </c>
      <c r="Q185" s="233">
        <v>18519.990000000464</v>
      </c>
      <c r="R185" s="233">
        <v>0</v>
      </c>
      <c r="S185" s="233">
        <v>0</v>
      </c>
      <c r="T185" s="233">
        <v>0</v>
      </c>
      <c r="U185" s="233">
        <v>142.30999999999997</v>
      </c>
      <c r="V185" s="233">
        <v>49.210000000000008</v>
      </c>
      <c r="W185" s="233">
        <v>93.099999999999966</v>
      </c>
      <c r="X185" s="233">
        <v>20288.380000000456</v>
      </c>
      <c r="Y185" s="233">
        <v>1861.4899999999923</v>
      </c>
      <c r="Z185" s="233">
        <v>18426.890000000465</v>
      </c>
      <c r="AA185" s="233">
        <v>656.71000000000049</v>
      </c>
      <c r="AB185" s="233">
        <v>406.73000000000059</v>
      </c>
      <c r="AC185" s="233">
        <v>249.97999999999993</v>
      </c>
      <c r="AD185" s="233">
        <v>0.65</v>
      </c>
      <c r="AE185" s="11"/>
    </row>
    <row r="186" spans="2:31" ht="17.25" customHeight="1" x14ac:dyDescent="0.15">
      <c r="B186" s="18"/>
      <c r="C186" s="36"/>
      <c r="D186" s="16" t="s">
        <v>14</v>
      </c>
      <c r="E186" s="233">
        <f t="shared" si="6"/>
        <v>9454.9599999998863</v>
      </c>
      <c r="F186" s="233">
        <v>6434.5749999999562</v>
      </c>
      <c r="G186" s="233">
        <v>6407.0889999999563</v>
      </c>
      <c r="H186" s="233">
        <v>27.485999999999994</v>
      </c>
      <c r="I186" s="233">
        <v>6380.0849999999564</v>
      </c>
      <c r="J186" s="233">
        <v>6362.9819999999563</v>
      </c>
      <c r="K186" s="233">
        <v>17.103000000000002</v>
      </c>
      <c r="L186" s="233">
        <v>54.489999999999981</v>
      </c>
      <c r="M186" s="233">
        <v>44.106999999999992</v>
      </c>
      <c r="N186" s="233">
        <v>10.382999999999992</v>
      </c>
      <c r="O186" s="233">
        <v>3020.3849999999306</v>
      </c>
      <c r="P186" s="233">
        <v>467.04199999999986</v>
      </c>
      <c r="Q186" s="233">
        <v>2553.3429999999307</v>
      </c>
      <c r="R186" s="233">
        <v>0</v>
      </c>
      <c r="S186" s="233">
        <v>0</v>
      </c>
      <c r="T186" s="233">
        <v>0</v>
      </c>
      <c r="U186" s="233">
        <v>17.501999999999999</v>
      </c>
      <c r="V186" s="233">
        <v>8.6130000000000013</v>
      </c>
      <c r="W186" s="233">
        <v>8.8889999999999976</v>
      </c>
      <c r="X186" s="233">
        <v>3002.8829999999307</v>
      </c>
      <c r="Y186" s="233">
        <v>458.42899999999986</v>
      </c>
      <c r="Z186" s="233">
        <v>2544.4539999999306</v>
      </c>
      <c r="AA186" s="231">
        <v>0</v>
      </c>
      <c r="AB186" s="231">
        <v>0</v>
      </c>
      <c r="AC186" s="231">
        <v>0</v>
      </c>
      <c r="AD186" s="231">
        <v>0</v>
      </c>
      <c r="AE186" s="11"/>
    </row>
    <row r="187" spans="2:31" ht="17.25" customHeight="1" x14ac:dyDescent="0.15">
      <c r="B187" s="18" t="s">
        <v>443</v>
      </c>
      <c r="C187" s="4" t="s">
        <v>440</v>
      </c>
      <c r="D187" s="16" t="s">
        <v>13</v>
      </c>
      <c r="E187" s="233">
        <f t="shared" si="6"/>
        <v>2414.2999999999984</v>
      </c>
      <c r="F187" s="233">
        <v>2361.9299999999985</v>
      </c>
      <c r="G187" s="233">
        <v>2361.9299999999985</v>
      </c>
      <c r="H187" s="233">
        <v>0</v>
      </c>
      <c r="I187" s="233">
        <v>2361.5699999999983</v>
      </c>
      <c r="J187" s="233">
        <v>2361.5699999999983</v>
      </c>
      <c r="K187" s="233">
        <v>0</v>
      </c>
      <c r="L187" s="231">
        <v>0.36</v>
      </c>
      <c r="M187" s="231">
        <v>0.36</v>
      </c>
      <c r="N187" s="238">
        <v>0</v>
      </c>
      <c r="O187" s="233">
        <v>49.96</v>
      </c>
      <c r="P187" s="233">
        <v>1.19</v>
      </c>
      <c r="Q187" s="233">
        <v>48.77</v>
      </c>
      <c r="R187" s="238">
        <v>0</v>
      </c>
      <c r="S187" s="238">
        <v>0</v>
      </c>
      <c r="T187" s="238">
        <v>0</v>
      </c>
      <c r="U187" s="233">
        <v>1</v>
      </c>
      <c r="V187" s="233">
        <v>0</v>
      </c>
      <c r="W187" s="233">
        <v>1</v>
      </c>
      <c r="X187" s="233">
        <v>48.96</v>
      </c>
      <c r="Y187" s="233">
        <v>1.19</v>
      </c>
      <c r="Z187" s="233">
        <v>47.77</v>
      </c>
      <c r="AA187" s="233">
        <v>2.41</v>
      </c>
      <c r="AB187" s="233">
        <v>1.61</v>
      </c>
      <c r="AC187" s="233">
        <v>0.8</v>
      </c>
      <c r="AD187" s="231">
        <v>0</v>
      </c>
      <c r="AE187" s="11"/>
    </row>
    <row r="188" spans="2:31" ht="17.25" customHeight="1" x14ac:dyDescent="0.15">
      <c r="B188" s="18"/>
      <c r="C188" s="36" t="s">
        <v>23</v>
      </c>
      <c r="D188" s="16" t="s">
        <v>14</v>
      </c>
      <c r="E188" s="233">
        <f t="shared" si="6"/>
        <v>692.53299999999979</v>
      </c>
      <c r="F188" s="233">
        <v>686.4989999999998</v>
      </c>
      <c r="G188" s="233">
        <v>686.4989999999998</v>
      </c>
      <c r="H188" s="233">
        <v>0</v>
      </c>
      <c r="I188" s="233">
        <v>686.47299999999984</v>
      </c>
      <c r="J188" s="233">
        <v>686.47299999999984</v>
      </c>
      <c r="K188" s="233">
        <v>0</v>
      </c>
      <c r="L188" s="231">
        <v>2.5999999999999999E-2</v>
      </c>
      <c r="M188" s="231">
        <v>2.5999999999999999E-2</v>
      </c>
      <c r="N188" s="238">
        <v>0</v>
      </c>
      <c r="O188" s="233">
        <v>6.0339999999999989</v>
      </c>
      <c r="P188" s="233">
        <v>0.309</v>
      </c>
      <c r="Q188" s="233">
        <v>5.7249999999999988</v>
      </c>
      <c r="R188" s="238">
        <v>0</v>
      </c>
      <c r="S188" s="238">
        <v>0</v>
      </c>
      <c r="T188" s="238">
        <v>0</v>
      </c>
      <c r="U188" s="233">
        <v>0.10199999999999999</v>
      </c>
      <c r="V188" s="233">
        <v>0</v>
      </c>
      <c r="W188" s="233">
        <v>0.10199999999999999</v>
      </c>
      <c r="X188" s="233">
        <v>5.9319999999999986</v>
      </c>
      <c r="Y188" s="233">
        <v>0.309</v>
      </c>
      <c r="Z188" s="233">
        <v>5.6229999999999984</v>
      </c>
      <c r="AA188" s="231">
        <v>0</v>
      </c>
      <c r="AB188" s="231">
        <v>0</v>
      </c>
      <c r="AC188" s="231">
        <v>0</v>
      </c>
      <c r="AD188" s="231">
        <v>0</v>
      </c>
      <c r="AE188" s="11"/>
    </row>
    <row r="189" spans="2:31" ht="17.25" customHeight="1" x14ac:dyDescent="0.15">
      <c r="B189" s="18" t="s">
        <v>444</v>
      </c>
      <c r="C189" s="4" t="s">
        <v>24</v>
      </c>
      <c r="D189" s="16" t="s">
        <v>13</v>
      </c>
      <c r="E189" s="233">
        <f t="shared" si="6"/>
        <v>2150.5700000000006</v>
      </c>
      <c r="F189" s="233">
        <v>1209.350000000001</v>
      </c>
      <c r="G189" s="233">
        <v>1204.440000000001</v>
      </c>
      <c r="H189" s="233">
        <v>4.91</v>
      </c>
      <c r="I189" s="233">
        <v>1190.950000000001</v>
      </c>
      <c r="J189" s="233">
        <v>1188.610000000001</v>
      </c>
      <c r="K189" s="233">
        <v>2.34</v>
      </c>
      <c r="L189" s="233">
        <v>18.400000000000006</v>
      </c>
      <c r="M189" s="233">
        <v>15.830000000000004</v>
      </c>
      <c r="N189" s="238">
        <v>2.5700000000000003</v>
      </c>
      <c r="O189" s="233">
        <v>850.54999999999927</v>
      </c>
      <c r="P189" s="233">
        <v>112.33999999999999</v>
      </c>
      <c r="Q189" s="233">
        <v>738.20999999999924</v>
      </c>
      <c r="R189" s="238">
        <v>0</v>
      </c>
      <c r="S189" s="238">
        <v>0</v>
      </c>
      <c r="T189" s="238">
        <v>0</v>
      </c>
      <c r="U189" s="233">
        <v>23.650000000000002</v>
      </c>
      <c r="V189" s="233">
        <v>22.610000000000003</v>
      </c>
      <c r="W189" s="233">
        <v>1.04</v>
      </c>
      <c r="X189" s="233">
        <v>826.8999999999993</v>
      </c>
      <c r="Y189" s="233">
        <v>89.72999999999999</v>
      </c>
      <c r="Z189" s="233">
        <v>737.16999999999928</v>
      </c>
      <c r="AA189" s="233">
        <v>90.67</v>
      </c>
      <c r="AB189" s="233">
        <v>38.150000000000006</v>
      </c>
      <c r="AC189" s="233">
        <v>52.519999999999996</v>
      </c>
      <c r="AD189" s="231">
        <v>0</v>
      </c>
      <c r="AE189" s="11"/>
    </row>
    <row r="190" spans="2:31" ht="17.25" customHeight="1" x14ac:dyDescent="0.15">
      <c r="B190" s="18"/>
      <c r="C190" s="36" t="s">
        <v>21</v>
      </c>
      <c r="D190" s="16" t="s">
        <v>14</v>
      </c>
      <c r="E190" s="233">
        <f t="shared" si="6"/>
        <v>511.87300000000005</v>
      </c>
      <c r="F190" s="233">
        <v>390.43100000000004</v>
      </c>
      <c r="G190" s="233">
        <v>389.92500000000007</v>
      </c>
      <c r="H190" s="233">
        <v>0.50600000000000001</v>
      </c>
      <c r="I190" s="233">
        <v>388.32400000000007</v>
      </c>
      <c r="J190" s="233">
        <v>388.06900000000007</v>
      </c>
      <c r="K190" s="233">
        <v>0.255</v>
      </c>
      <c r="L190" s="233">
        <v>2.1069999999999998</v>
      </c>
      <c r="M190" s="233">
        <v>1.8559999999999999</v>
      </c>
      <c r="N190" s="233">
        <v>0.251</v>
      </c>
      <c r="O190" s="233">
        <v>121.44199999999999</v>
      </c>
      <c r="P190" s="233">
        <v>27.398000000000007</v>
      </c>
      <c r="Q190" s="233">
        <v>94.043999999999983</v>
      </c>
      <c r="R190" s="238">
        <v>0</v>
      </c>
      <c r="S190" s="238">
        <v>0</v>
      </c>
      <c r="T190" s="238">
        <v>0</v>
      </c>
      <c r="U190" s="233">
        <v>4.2440000000000007</v>
      </c>
      <c r="V190" s="233">
        <v>4.1370000000000005</v>
      </c>
      <c r="W190" s="233">
        <v>0.107</v>
      </c>
      <c r="X190" s="233">
        <v>117.19799999999999</v>
      </c>
      <c r="Y190" s="233">
        <v>23.261000000000006</v>
      </c>
      <c r="Z190" s="233">
        <v>93.936999999999983</v>
      </c>
      <c r="AA190" s="231">
        <v>0</v>
      </c>
      <c r="AB190" s="231">
        <v>0</v>
      </c>
      <c r="AC190" s="231">
        <v>0</v>
      </c>
      <c r="AD190" s="231">
        <v>0</v>
      </c>
      <c r="AE190" s="11"/>
    </row>
    <row r="191" spans="2:31" ht="17.25" customHeight="1" x14ac:dyDescent="0.15">
      <c r="B191" s="18" t="s">
        <v>20</v>
      </c>
      <c r="C191" s="4" t="s">
        <v>25</v>
      </c>
      <c r="D191" s="16" t="s">
        <v>13</v>
      </c>
      <c r="E191" s="233">
        <f t="shared" si="6"/>
        <v>3068.7299999999977</v>
      </c>
      <c r="F191" s="233">
        <v>1300.7199999999984</v>
      </c>
      <c r="G191" s="233">
        <v>1284.0699999999983</v>
      </c>
      <c r="H191" s="233">
        <v>16.649999999999999</v>
      </c>
      <c r="I191" s="233">
        <v>1248.6699999999983</v>
      </c>
      <c r="J191" s="233">
        <v>1237.8099999999984</v>
      </c>
      <c r="K191" s="233">
        <v>10.86</v>
      </c>
      <c r="L191" s="233">
        <v>52.05</v>
      </c>
      <c r="M191" s="233">
        <v>46.26</v>
      </c>
      <c r="N191" s="233">
        <v>5.79</v>
      </c>
      <c r="O191" s="233">
        <v>1742.4899999999993</v>
      </c>
      <c r="P191" s="233">
        <v>108.65</v>
      </c>
      <c r="Q191" s="233">
        <v>1633.8399999999992</v>
      </c>
      <c r="R191" s="238">
        <v>0</v>
      </c>
      <c r="S191" s="238">
        <v>0</v>
      </c>
      <c r="T191" s="238">
        <v>0</v>
      </c>
      <c r="U191" s="233">
        <v>8.5599999999999987</v>
      </c>
      <c r="V191" s="233">
        <v>0</v>
      </c>
      <c r="W191" s="233">
        <v>8.5599999999999987</v>
      </c>
      <c r="X191" s="233">
        <v>1733.9299999999994</v>
      </c>
      <c r="Y191" s="233">
        <v>108.65</v>
      </c>
      <c r="Z191" s="233">
        <v>1625.2799999999993</v>
      </c>
      <c r="AA191" s="233">
        <v>25.519999999999996</v>
      </c>
      <c r="AB191" s="233">
        <v>5.36</v>
      </c>
      <c r="AC191" s="233">
        <v>20.159999999999997</v>
      </c>
      <c r="AD191" s="231">
        <v>0</v>
      </c>
      <c r="AE191" s="11"/>
    </row>
    <row r="192" spans="2:31" ht="17.25" customHeight="1" x14ac:dyDescent="0.15">
      <c r="B192" s="18"/>
      <c r="C192" s="36" t="s">
        <v>26</v>
      </c>
      <c r="D192" s="16" t="s">
        <v>14</v>
      </c>
      <c r="E192" s="233">
        <f t="shared" si="6"/>
        <v>637.24099999999999</v>
      </c>
      <c r="F192" s="233">
        <v>381.42299999999977</v>
      </c>
      <c r="G192" s="233">
        <v>379.42999999999978</v>
      </c>
      <c r="H192" s="233">
        <v>1.9930000000000001</v>
      </c>
      <c r="I192" s="233">
        <v>374.60999999999979</v>
      </c>
      <c r="J192" s="233">
        <v>373.18799999999976</v>
      </c>
      <c r="K192" s="233">
        <v>1.4220000000000002</v>
      </c>
      <c r="L192" s="233">
        <v>6.8129999999999971</v>
      </c>
      <c r="M192" s="233">
        <v>6.2419999999999973</v>
      </c>
      <c r="N192" s="233">
        <v>0.57099999999999995</v>
      </c>
      <c r="O192" s="233">
        <v>255.81800000000027</v>
      </c>
      <c r="P192" s="233">
        <v>26.402000000000001</v>
      </c>
      <c r="Q192" s="233">
        <v>229.41600000000028</v>
      </c>
      <c r="R192" s="238">
        <v>0</v>
      </c>
      <c r="S192" s="238">
        <v>0</v>
      </c>
      <c r="T192" s="238">
        <v>0</v>
      </c>
      <c r="U192" s="233">
        <v>0.873</v>
      </c>
      <c r="V192" s="233">
        <v>0</v>
      </c>
      <c r="W192" s="233">
        <v>0.873</v>
      </c>
      <c r="X192" s="233">
        <v>254.94500000000028</v>
      </c>
      <c r="Y192" s="233">
        <v>26.402000000000001</v>
      </c>
      <c r="Z192" s="233">
        <v>228.54300000000029</v>
      </c>
      <c r="AA192" s="231">
        <v>0</v>
      </c>
      <c r="AB192" s="231">
        <v>0</v>
      </c>
      <c r="AC192" s="231">
        <v>0</v>
      </c>
      <c r="AD192" s="231">
        <v>0</v>
      </c>
      <c r="AE192" s="11"/>
    </row>
    <row r="193" spans="2:31" ht="17.25" customHeight="1" x14ac:dyDescent="0.15">
      <c r="B193" s="18"/>
      <c r="C193" s="4" t="s">
        <v>27</v>
      </c>
      <c r="D193" s="16" t="s">
        <v>13</v>
      </c>
      <c r="E193" s="233">
        <f t="shared" si="6"/>
        <v>33332.140000001018</v>
      </c>
      <c r="F193" s="233">
        <v>15005.690000000553</v>
      </c>
      <c r="G193" s="233">
        <v>14801.800000000554</v>
      </c>
      <c r="H193" s="233">
        <v>203.89000000000007</v>
      </c>
      <c r="I193" s="233">
        <v>14598.820000000555</v>
      </c>
      <c r="J193" s="233">
        <v>14494.930000000555</v>
      </c>
      <c r="K193" s="233">
        <v>103.88999999999999</v>
      </c>
      <c r="L193" s="233">
        <v>406.86999999999944</v>
      </c>
      <c r="M193" s="233">
        <v>306.86999999999938</v>
      </c>
      <c r="N193" s="233">
        <v>100.00000000000009</v>
      </c>
      <c r="O193" s="233">
        <v>17787.690000000461</v>
      </c>
      <c r="P193" s="233">
        <v>1688.5199999999923</v>
      </c>
      <c r="Q193" s="233">
        <v>16099.170000000468</v>
      </c>
      <c r="R193" s="233">
        <v>0</v>
      </c>
      <c r="S193" s="233">
        <v>0</v>
      </c>
      <c r="T193" s="233">
        <v>0</v>
      </c>
      <c r="U193" s="233">
        <v>109.09999999999997</v>
      </c>
      <c r="V193" s="233">
        <v>26.6</v>
      </c>
      <c r="W193" s="233">
        <v>82.499999999999972</v>
      </c>
      <c r="X193" s="233">
        <v>17678.590000000459</v>
      </c>
      <c r="Y193" s="233">
        <v>1661.9199999999923</v>
      </c>
      <c r="Z193" s="233">
        <v>16016.670000000468</v>
      </c>
      <c r="AA193" s="233">
        <v>538.11000000000058</v>
      </c>
      <c r="AB193" s="233">
        <v>361.61000000000058</v>
      </c>
      <c r="AC193" s="233">
        <v>176.49999999999994</v>
      </c>
      <c r="AD193" s="233">
        <v>0.65</v>
      </c>
      <c r="AE193" s="11"/>
    </row>
    <row r="194" spans="2:31" ht="17.25" customHeight="1" thickBot="1" x14ac:dyDescent="0.2">
      <c r="B194" s="18"/>
      <c r="C194" s="36" t="s">
        <v>21</v>
      </c>
      <c r="D194" s="16" t="s">
        <v>14</v>
      </c>
      <c r="E194" s="233">
        <f t="shared" si="6"/>
        <v>7613.3129999998873</v>
      </c>
      <c r="F194" s="233">
        <v>4976.221999999957</v>
      </c>
      <c r="G194" s="233">
        <v>4951.2349999999569</v>
      </c>
      <c r="H194" s="233">
        <v>24.986999999999995</v>
      </c>
      <c r="I194" s="233">
        <v>4930.6779999999571</v>
      </c>
      <c r="J194" s="233">
        <v>4915.2519999999568</v>
      </c>
      <c r="K194" s="233">
        <v>15.426000000000002</v>
      </c>
      <c r="L194" s="233">
        <v>45.54399999999999</v>
      </c>
      <c r="M194" s="233">
        <v>35.982999999999997</v>
      </c>
      <c r="N194" s="233">
        <v>9.5609999999999928</v>
      </c>
      <c r="O194" s="233">
        <v>2637.0909999999303</v>
      </c>
      <c r="P194" s="233">
        <v>412.93299999999982</v>
      </c>
      <c r="Q194" s="233">
        <v>2224.1579999999303</v>
      </c>
      <c r="R194" s="233">
        <v>0</v>
      </c>
      <c r="S194" s="233">
        <v>0</v>
      </c>
      <c r="T194" s="233">
        <v>0</v>
      </c>
      <c r="U194" s="233">
        <v>12.282999999999998</v>
      </c>
      <c r="V194" s="233">
        <v>4.4760000000000009</v>
      </c>
      <c r="W194" s="233">
        <v>7.8069999999999968</v>
      </c>
      <c r="X194" s="233">
        <v>2624.8079999999304</v>
      </c>
      <c r="Y194" s="233">
        <v>408.45699999999982</v>
      </c>
      <c r="Z194" s="233">
        <v>2216.3509999999305</v>
      </c>
      <c r="AA194" s="231">
        <v>0</v>
      </c>
      <c r="AB194" s="231">
        <v>0</v>
      </c>
      <c r="AC194" s="231">
        <v>0</v>
      </c>
      <c r="AD194" s="231">
        <v>0</v>
      </c>
      <c r="AE194" s="11"/>
    </row>
    <row r="195" spans="2:31" ht="17.25" customHeight="1" x14ac:dyDescent="0.15">
      <c r="B195" s="6" t="s">
        <v>327</v>
      </c>
      <c r="C195" s="6" t="s">
        <v>328</v>
      </c>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7" spans="2:31" s="33" customFormat="1" ht="17.25" customHeight="1" x14ac:dyDescent="0.15">
      <c r="B197" s="33" t="s">
        <v>546</v>
      </c>
    </row>
    <row r="198" spans="2:31" ht="17.25" customHeight="1" thickBot="1" x14ac:dyDescent="0.2">
      <c r="C198" s="2"/>
      <c r="D198" s="2"/>
      <c r="E198" s="2"/>
      <c r="F198" s="2"/>
      <c r="G198" s="2"/>
      <c r="H198" s="2"/>
      <c r="I198" s="2"/>
      <c r="J198" s="2"/>
      <c r="K198" s="2"/>
      <c r="L198" s="2"/>
      <c r="M198" s="2"/>
      <c r="N198" s="2"/>
      <c r="O198" s="2"/>
      <c r="P198" s="2"/>
      <c r="Q198" s="2"/>
      <c r="R198" s="2"/>
      <c r="S198" s="2"/>
      <c r="T198" s="2"/>
      <c r="U198" s="2"/>
      <c r="V198" s="2"/>
      <c r="W198" s="2"/>
      <c r="X198" s="2"/>
      <c r="Y198" s="2"/>
      <c r="Z198" s="2"/>
      <c r="AA198" s="2" t="s">
        <v>28</v>
      </c>
      <c r="AB198" s="2"/>
      <c r="AC198" s="2"/>
      <c r="AD198" s="2"/>
    </row>
    <row r="199" spans="2:31" ht="17.25" customHeight="1" x14ac:dyDescent="0.15">
      <c r="B199" s="5"/>
      <c r="C199" s="6"/>
      <c r="D199" s="6"/>
      <c r="E199" s="7"/>
      <c r="F199" s="8" t="s">
        <v>0</v>
      </c>
      <c r="G199" s="9"/>
      <c r="H199" s="9"/>
      <c r="I199" s="9"/>
      <c r="J199" s="9"/>
      <c r="K199" s="9"/>
      <c r="L199" s="9"/>
      <c r="M199" s="9"/>
      <c r="N199" s="9"/>
      <c r="O199" s="9"/>
      <c r="P199" s="9"/>
      <c r="Q199" s="9"/>
      <c r="R199" s="9"/>
      <c r="S199" s="9"/>
      <c r="T199" s="9"/>
      <c r="U199" s="9"/>
      <c r="V199" s="9"/>
      <c r="W199" s="9"/>
      <c r="X199" s="9"/>
      <c r="Y199" s="9"/>
      <c r="Z199" s="9"/>
      <c r="AA199" s="8" t="s">
        <v>208</v>
      </c>
      <c r="AB199" s="9"/>
      <c r="AC199" s="9"/>
      <c r="AD199" s="7"/>
      <c r="AE199" s="11"/>
    </row>
    <row r="200" spans="2:31" ht="17.25" customHeight="1" x14ac:dyDescent="0.15">
      <c r="B200" s="1" t="s">
        <v>1</v>
      </c>
      <c r="C200" s="2"/>
      <c r="D200" s="2"/>
      <c r="E200" s="12" t="s">
        <v>2</v>
      </c>
      <c r="F200" s="13" t="s">
        <v>3</v>
      </c>
      <c r="G200" s="14"/>
      <c r="H200" s="14"/>
      <c r="I200" s="14"/>
      <c r="J200" s="14"/>
      <c r="K200" s="14"/>
      <c r="L200" s="14"/>
      <c r="M200" s="14"/>
      <c r="N200" s="14"/>
      <c r="O200" s="13" t="s">
        <v>4</v>
      </c>
      <c r="P200" s="14"/>
      <c r="Q200" s="14"/>
      <c r="R200" s="14"/>
      <c r="S200" s="14"/>
      <c r="T200" s="14"/>
      <c r="U200" s="14"/>
      <c r="V200" s="14"/>
      <c r="W200" s="14"/>
      <c r="X200" s="14"/>
      <c r="Y200" s="14"/>
      <c r="Z200" s="14"/>
      <c r="AA200" s="16"/>
      <c r="AB200" s="16"/>
      <c r="AC200" s="16"/>
      <c r="AD200" s="12" t="s">
        <v>205</v>
      </c>
      <c r="AE200" s="11"/>
    </row>
    <row r="201" spans="2:31" ht="17.25" customHeight="1" x14ac:dyDescent="0.15">
      <c r="B201" s="1"/>
      <c r="C201" s="2"/>
      <c r="D201" s="2"/>
      <c r="E201" s="12"/>
      <c r="F201" s="13" t="s">
        <v>5</v>
      </c>
      <c r="G201" s="14"/>
      <c r="H201" s="14"/>
      <c r="I201" s="13" t="s">
        <v>6</v>
      </c>
      <c r="J201" s="14"/>
      <c r="K201" s="14"/>
      <c r="L201" s="13" t="s">
        <v>7</v>
      </c>
      <c r="M201" s="14"/>
      <c r="N201" s="14"/>
      <c r="O201" s="13" t="s">
        <v>8</v>
      </c>
      <c r="P201" s="14"/>
      <c r="Q201" s="14"/>
      <c r="R201" s="13" t="s">
        <v>6</v>
      </c>
      <c r="S201" s="14"/>
      <c r="T201" s="14"/>
      <c r="U201" s="13" t="s">
        <v>7</v>
      </c>
      <c r="V201" s="14"/>
      <c r="W201" s="14"/>
      <c r="X201" s="13" t="s">
        <v>9</v>
      </c>
      <c r="Y201" s="14"/>
      <c r="Z201" s="14"/>
      <c r="AA201" s="12" t="s">
        <v>2</v>
      </c>
      <c r="AB201" s="37" t="s">
        <v>206</v>
      </c>
      <c r="AC201" s="37" t="s">
        <v>207</v>
      </c>
      <c r="AD201" s="12"/>
      <c r="AE201" s="11"/>
    </row>
    <row r="202" spans="2:31" ht="17.25" customHeight="1" x14ac:dyDescent="0.15">
      <c r="B202" s="11"/>
      <c r="E202" s="15"/>
      <c r="F202" s="16" t="s">
        <v>2</v>
      </c>
      <c r="G202" s="16" t="s">
        <v>10</v>
      </c>
      <c r="H202" s="16" t="s">
        <v>11</v>
      </c>
      <c r="I202" s="16" t="s">
        <v>2</v>
      </c>
      <c r="J202" s="16" t="s">
        <v>10</v>
      </c>
      <c r="K202" s="16" t="s">
        <v>11</v>
      </c>
      <c r="L202" s="16" t="s">
        <v>2</v>
      </c>
      <c r="M202" s="16" t="s">
        <v>10</v>
      </c>
      <c r="N202" s="16" t="s">
        <v>11</v>
      </c>
      <c r="O202" s="16" t="s">
        <v>2</v>
      </c>
      <c r="P202" s="41" t="s">
        <v>10</v>
      </c>
      <c r="Q202" s="42" t="s">
        <v>11</v>
      </c>
      <c r="R202" s="16" t="s">
        <v>2</v>
      </c>
      <c r="S202" s="16" t="s">
        <v>10</v>
      </c>
      <c r="T202" s="16" t="s">
        <v>11</v>
      </c>
      <c r="U202" s="16" t="s">
        <v>2</v>
      </c>
      <c r="V202" s="16" t="s">
        <v>10</v>
      </c>
      <c r="W202" s="16" t="s">
        <v>11</v>
      </c>
      <c r="X202" s="16" t="s">
        <v>2</v>
      </c>
      <c r="Y202" s="16" t="s">
        <v>10</v>
      </c>
      <c r="Z202" s="16" t="s">
        <v>11</v>
      </c>
      <c r="AA202" s="15"/>
      <c r="AB202" s="15"/>
      <c r="AC202" s="15"/>
      <c r="AD202" s="15"/>
      <c r="AE202" s="11"/>
    </row>
    <row r="203" spans="2:31" ht="17.25" customHeight="1" x14ac:dyDescent="0.15">
      <c r="B203" s="45" t="s">
        <v>12</v>
      </c>
      <c r="C203" s="14"/>
      <c r="D203" s="16" t="s">
        <v>13</v>
      </c>
      <c r="E203" s="233">
        <f>F203+O203+AA203+AD203</f>
        <v>27389.370000000421</v>
      </c>
      <c r="F203" s="233">
        <v>14586.570000000185</v>
      </c>
      <c r="G203" s="233">
        <v>14465.110000000186</v>
      </c>
      <c r="H203" s="233">
        <v>121.46000000000001</v>
      </c>
      <c r="I203" s="233">
        <v>14222.360000000186</v>
      </c>
      <c r="J203" s="233">
        <v>14147.730000000187</v>
      </c>
      <c r="K203" s="233">
        <v>74.63</v>
      </c>
      <c r="L203" s="233">
        <v>364.21</v>
      </c>
      <c r="M203" s="233">
        <v>317.38</v>
      </c>
      <c r="N203" s="233">
        <v>46.830000000000005</v>
      </c>
      <c r="O203" s="233">
        <v>12319.980000000231</v>
      </c>
      <c r="P203" s="233">
        <v>1007.7799999999982</v>
      </c>
      <c r="Q203" s="233">
        <v>11312.200000000232</v>
      </c>
      <c r="R203" s="233">
        <v>0</v>
      </c>
      <c r="S203" s="233">
        <v>0</v>
      </c>
      <c r="T203" s="233">
        <v>0</v>
      </c>
      <c r="U203" s="233">
        <v>160.02000000000001</v>
      </c>
      <c r="V203" s="233">
        <v>28.03</v>
      </c>
      <c r="W203" s="233">
        <v>131.99</v>
      </c>
      <c r="X203" s="233">
        <v>12159.96000000023</v>
      </c>
      <c r="Y203" s="233">
        <v>979.74999999999818</v>
      </c>
      <c r="Z203" s="233">
        <v>11180.210000000232</v>
      </c>
      <c r="AA203" s="233">
        <v>482.1700000000003</v>
      </c>
      <c r="AB203" s="233">
        <v>298.53000000000037</v>
      </c>
      <c r="AC203" s="233">
        <v>183.63999999999993</v>
      </c>
      <c r="AD203" s="233">
        <v>0.65</v>
      </c>
      <c r="AE203" s="11"/>
    </row>
    <row r="204" spans="2:31" ht="17.25" customHeight="1" x14ac:dyDescent="0.15">
      <c r="B204" s="18"/>
      <c r="D204" s="16" t="s">
        <v>14</v>
      </c>
      <c r="E204" s="233">
        <f t="shared" ref="E204:E222" si="7">F204+O204+AA204+AD204</f>
        <v>6570.4019999999291</v>
      </c>
      <c r="F204" s="233">
        <v>4804.2379999999657</v>
      </c>
      <c r="G204" s="233">
        <v>4791.6259999999656</v>
      </c>
      <c r="H204" s="233">
        <v>12.611999999999998</v>
      </c>
      <c r="I204" s="233">
        <v>4754.3129999999655</v>
      </c>
      <c r="J204" s="233">
        <v>4745.6799999999657</v>
      </c>
      <c r="K204" s="233">
        <v>8.6329999999999991</v>
      </c>
      <c r="L204" s="233">
        <v>49.924999999999983</v>
      </c>
      <c r="M204" s="233">
        <v>45.945999999999984</v>
      </c>
      <c r="N204" s="233">
        <v>3.9789999999999992</v>
      </c>
      <c r="O204" s="233">
        <v>1766.1639999999634</v>
      </c>
      <c r="P204" s="233">
        <v>245.19600000000014</v>
      </c>
      <c r="Q204" s="233">
        <v>1520.9679999999632</v>
      </c>
      <c r="R204" s="233">
        <v>0</v>
      </c>
      <c r="S204" s="233">
        <v>0</v>
      </c>
      <c r="T204" s="233">
        <v>0</v>
      </c>
      <c r="U204" s="233">
        <v>16.664999999999999</v>
      </c>
      <c r="V204" s="233">
        <v>4.6620000000000008</v>
      </c>
      <c r="W204" s="233">
        <v>12.002999999999998</v>
      </c>
      <c r="X204" s="233">
        <v>1749.4989999999634</v>
      </c>
      <c r="Y204" s="233">
        <v>240.53400000000013</v>
      </c>
      <c r="Z204" s="233">
        <v>1508.9649999999633</v>
      </c>
      <c r="AA204" s="231">
        <v>0</v>
      </c>
      <c r="AB204" s="231">
        <v>0</v>
      </c>
      <c r="AC204" s="231">
        <v>0</v>
      </c>
      <c r="AD204" s="231">
        <v>0</v>
      </c>
      <c r="AE204" s="11"/>
    </row>
    <row r="205" spans="2:31" ht="17.25" customHeight="1" x14ac:dyDescent="0.15">
      <c r="B205" s="17"/>
      <c r="C205" s="4" t="s">
        <v>15</v>
      </c>
      <c r="D205" s="16" t="s">
        <v>13</v>
      </c>
      <c r="E205" s="233">
        <f t="shared" si="7"/>
        <v>5630.29</v>
      </c>
      <c r="F205" s="233">
        <v>3907.7900000000009</v>
      </c>
      <c r="G205" s="233">
        <v>3859.690000000001</v>
      </c>
      <c r="H205" s="233">
        <v>48.099999999999994</v>
      </c>
      <c r="I205" s="233">
        <v>3703.0200000000009</v>
      </c>
      <c r="J205" s="233">
        <v>3677.8900000000008</v>
      </c>
      <c r="K205" s="233">
        <v>25.13</v>
      </c>
      <c r="L205" s="233">
        <v>204.77</v>
      </c>
      <c r="M205" s="233">
        <v>181.8</v>
      </c>
      <c r="N205" s="233">
        <v>22.97</v>
      </c>
      <c r="O205" s="233">
        <v>1689.5499999999993</v>
      </c>
      <c r="P205" s="233">
        <v>139.72999999999999</v>
      </c>
      <c r="Q205" s="233">
        <v>1549.8199999999993</v>
      </c>
      <c r="R205" s="233">
        <v>0</v>
      </c>
      <c r="S205" s="238">
        <v>0</v>
      </c>
      <c r="T205" s="233">
        <v>0</v>
      </c>
      <c r="U205" s="233">
        <v>98.38</v>
      </c>
      <c r="V205" s="233">
        <v>4.09</v>
      </c>
      <c r="W205" s="233">
        <v>94.289999999999992</v>
      </c>
      <c r="X205" s="233">
        <v>1591.1699999999992</v>
      </c>
      <c r="Y205" s="233">
        <v>135.63999999999999</v>
      </c>
      <c r="Z205" s="233">
        <v>1455.5299999999993</v>
      </c>
      <c r="AA205" s="233">
        <v>32.949999999999996</v>
      </c>
      <c r="AB205" s="233">
        <v>10.119999999999999</v>
      </c>
      <c r="AC205" s="233">
        <v>22.83</v>
      </c>
      <c r="AD205" s="233">
        <v>0</v>
      </c>
      <c r="AE205" s="11"/>
    </row>
    <row r="206" spans="2:31" ht="17.25" customHeight="1" x14ac:dyDescent="0.15">
      <c r="B206" s="18" t="s">
        <v>16</v>
      </c>
      <c r="C206" s="36"/>
      <c r="D206" s="16" t="s">
        <v>14</v>
      </c>
      <c r="E206" s="233">
        <f t="shared" si="7"/>
        <v>1428.5099999999998</v>
      </c>
      <c r="F206" s="233">
        <v>1190.0359999999994</v>
      </c>
      <c r="G206" s="233">
        <v>1185.3509999999994</v>
      </c>
      <c r="H206" s="233">
        <v>4.6850000000000005</v>
      </c>
      <c r="I206" s="233">
        <v>1164.0929999999996</v>
      </c>
      <c r="J206" s="233">
        <v>1161.4999999999995</v>
      </c>
      <c r="K206" s="233">
        <v>2.593</v>
      </c>
      <c r="L206" s="233">
        <v>25.942999999999994</v>
      </c>
      <c r="M206" s="233">
        <v>23.850999999999996</v>
      </c>
      <c r="N206" s="233">
        <v>2.0920000000000001</v>
      </c>
      <c r="O206" s="233">
        <v>238.47400000000027</v>
      </c>
      <c r="P206" s="233">
        <v>34.465999999999994</v>
      </c>
      <c r="Q206" s="233">
        <v>204.00800000000029</v>
      </c>
      <c r="R206" s="233">
        <v>0</v>
      </c>
      <c r="S206" s="238">
        <v>0</v>
      </c>
      <c r="T206" s="233">
        <v>0</v>
      </c>
      <c r="U206" s="233">
        <v>9.4259999999999984</v>
      </c>
      <c r="V206" s="233">
        <v>0.72500000000000009</v>
      </c>
      <c r="W206" s="233">
        <v>8.7009999999999987</v>
      </c>
      <c r="X206" s="233">
        <v>229.04800000000029</v>
      </c>
      <c r="Y206" s="233">
        <v>33.740999999999993</v>
      </c>
      <c r="Z206" s="233">
        <v>195.3070000000003</v>
      </c>
      <c r="AA206" s="231">
        <v>0</v>
      </c>
      <c r="AB206" s="231">
        <v>0</v>
      </c>
      <c r="AC206" s="231">
        <v>0</v>
      </c>
      <c r="AD206" s="231">
        <v>0</v>
      </c>
      <c r="AE206" s="11"/>
    </row>
    <row r="207" spans="2:31" ht="17.25" customHeight="1" x14ac:dyDescent="0.15">
      <c r="B207" s="18"/>
      <c r="C207" s="4" t="s">
        <v>17</v>
      </c>
      <c r="D207" s="16" t="s">
        <v>13</v>
      </c>
      <c r="E207" s="233">
        <f t="shared" si="7"/>
        <v>967.19000000000062</v>
      </c>
      <c r="F207" s="233">
        <v>953.4600000000006</v>
      </c>
      <c r="G207" s="233">
        <v>953.4600000000006</v>
      </c>
      <c r="H207" s="233">
        <v>0</v>
      </c>
      <c r="I207" s="233">
        <v>919.73000000000059</v>
      </c>
      <c r="J207" s="233">
        <v>919.73000000000059</v>
      </c>
      <c r="K207" s="233">
        <v>0</v>
      </c>
      <c r="L207" s="233">
        <v>33.730000000000011</v>
      </c>
      <c r="M207" s="233">
        <v>33.730000000000011</v>
      </c>
      <c r="N207" s="231">
        <v>0</v>
      </c>
      <c r="O207" s="233">
        <v>11.389999999999995</v>
      </c>
      <c r="P207" s="233">
        <v>0.56000000000000005</v>
      </c>
      <c r="Q207" s="233">
        <v>10.829999999999995</v>
      </c>
      <c r="R207" s="238">
        <v>0</v>
      </c>
      <c r="S207" s="238">
        <v>0</v>
      </c>
      <c r="T207" s="233">
        <v>0</v>
      </c>
      <c r="U207" s="233">
        <v>0.31</v>
      </c>
      <c r="V207" s="233">
        <v>0.31</v>
      </c>
      <c r="W207" s="233">
        <v>0</v>
      </c>
      <c r="X207" s="233">
        <v>11.079999999999995</v>
      </c>
      <c r="Y207" s="233">
        <v>0.25</v>
      </c>
      <c r="Z207" s="233">
        <v>10.829999999999995</v>
      </c>
      <c r="AA207" s="233">
        <v>2.3400000000000003</v>
      </c>
      <c r="AB207" s="233">
        <v>0</v>
      </c>
      <c r="AC207" s="233">
        <v>2.3400000000000003</v>
      </c>
      <c r="AD207" s="231">
        <v>0</v>
      </c>
      <c r="AE207" s="11"/>
    </row>
    <row r="208" spans="2:31" ht="17.25" customHeight="1" x14ac:dyDescent="0.15">
      <c r="B208" s="18" t="s">
        <v>18</v>
      </c>
      <c r="C208" s="36"/>
      <c r="D208" s="16" t="s">
        <v>14</v>
      </c>
      <c r="E208" s="233">
        <f t="shared" si="7"/>
        <v>287.41600000000017</v>
      </c>
      <c r="F208" s="233">
        <v>285.88100000000014</v>
      </c>
      <c r="G208" s="233">
        <v>285.88100000000014</v>
      </c>
      <c r="H208" s="233">
        <v>0</v>
      </c>
      <c r="I208" s="233">
        <v>281.71700000000016</v>
      </c>
      <c r="J208" s="233">
        <v>281.71700000000016</v>
      </c>
      <c r="K208" s="233">
        <v>0</v>
      </c>
      <c r="L208" s="233">
        <v>4.1639999999999997</v>
      </c>
      <c r="M208" s="233">
        <v>4.1639999999999997</v>
      </c>
      <c r="N208" s="231">
        <v>0</v>
      </c>
      <c r="O208" s="233">
        <v>1.5349999999999999</v>
      </c>
      <c r="P208" s="233">
        <v>0.127</v>
      </c>
      <c r="Q208" s="233">
        <v>1.4079999999999999</v>
      </c>
      <c r="R208" s="238">
        <v>0</v>
      </c>
      <c r="S208" s="238">
        <v>0</v>
      </c>
      <c r="T208" s="238">
        <v>0</v>
      </c>
      <c r="U208" s="233">
        <v>6.3E-2</v>
      </c>
      <c r="V208" s="233">
        <v>6.3E-2</v>
      </c>
      <c r="W208" s="233">
        <v>0</v>
      </c>
      <c r="X208" s="233">
        <v>1.472</v>
      </c>
      <c r="Y208" s="233">
        <v>6.4000000000000001E-2</v>
      </c>
      <c r="Z208" s="233">
        <v>1.4079999999999999</v>
      </c>
      <c r="AA208" s="231">
        <v>0</v>
      </c>
      <c r="AB208" s="231">
        <v>0</v>
      </c>
      <c r="AC208" s="231">
        <v>0</v>
      </c>
      <c r="AD208" s="231">
        <v>0</v>
      </c>
      <c r="AE208" s="11"/>
    </row>
    <row r="209" spans="2:31" ht="17.25" customHeight="1" x14ac:dyDescent="0.15">
      <c r="B209" s="18"/>
      <c r="C209" s="4" t="s">
        <v>19</v>
      </c>
      <c r="D209" s="16" t="s">
        <v>13</v>
      </c>
      <c r="E209" s="233">
        <f t="shared" si="7"/>
        <v>1900.799999999999</v>
      </c>
      <c r="F209" s="233">
        <v>1332.3599999999997</v>
      </c>
      <c r="G209" s="233">
        <v>1321.3599999999997</v>
      </c>
      <c r="H209" s="233">
        <v>10.999999999999998</v>
      </c>
      <c r="I209" s="233">
        <v>1250.1799999999996</v>
      </c>
      <c r="J209" s="233">
        <v>1243.1899999999996</v>
      </c>
      <c r="K209" s="233">
        <v>6.9899999999999984</v>
      </c>
      <c r="L209" s="233">
        <v>82.180000000000021</v>
      </c>
      <c r="M209" s="233">
        <v>78.170000000000016</v>
      </c>
      <c r="N209" s="233">
        <v>4.01</v>
      </c>
      <c r="O209" s="233">
        <v>564.82999999999947</v>
      </c>
      <c r="P209" s="233">
        <v>58.059999999999988</v>
      </c>
      <c r="Q209" s="233">
        <v>506.76999999999953</v>
      </c>
      <c r="R209" s="238">
        <v>0</v>
      </c>
      <c r="S209" s="238">
        <v>0</v>
      </c>
      <c r="T209" s="238">
        <v>0</v>
      </c>
      <c r="U209" s="233">
        <v>21.46</v>
      </c>
      <c r="V209" s="233">
        <v>3.78</v>
      </c>
      <c r="W209" s="233">
        <v>17.68</v>
      </c>
      <c r="X209" s="233">
        <v>543.36999999999955</v>
      </c>
      <c r="Y209" s="233">
        <v>54.279999999999987</v>
      </c>
      <c r="Z209" s="233">
        <v>489.08999999999952</v>
      </c>
      <c r="AA209" s="233">
        <v>3.6100000000000003</v>
      </c>
      <c r="AB209" s="233">
        <v>3.24</v>
      </c>
      <c r="AC209" s="233">
        <v>0.37</v>
      </c>
      <c r="AD209" s="231">
        <v>0</v>
      </c>
      <c r="AE209" s="11"/>
    </row>
    <row r="210" spans="2:31" ht="17.25" customHeight="1" x14ac:dyDescent="0.15">
      <c r="B210" s="18" t="s">
        <v>20</v>
      </c>
      <c r="C210" s="36" t="s">
        <v>21</v>
      </c>
      <c r="D210" s="16" t="s">
        <v>14</v>
      </c>
      <c r="E210" s="233">
        <f t="shared" si="7"/>
        <v>470.31700000000029</v>
      </c>
      <c r="F210" s="233">
        <v>389.68500000000023</v>
      </c>
      <c r="G210" s="233">
        <v>388.60800000000023</v>
      </c>
      <c r="H210" s="233">
        <v>1.0770000000000002</v>
      </c>
      <c r="I210" s="233">
        <v>378.01400000000024</v>
      </c>
      <c r="J210" s="233">
        <v>377.13700000000023</v>
      </c>
      <c r="K210" s="233">
        <v>0.87700000000000011</v>
      </c>
      <c r="L210" s="233">
        <v>11.670999999999996</v>
      </c>
      <c r="M210" s="233">
        <v>11.470999999999997</v>
      </c>
      <c r="N210" s="233">
        <v>0.2</v>
      </c>
      <c r="O210" s="233">
        <v>80.632000000000062</v>
      </c>
      <c r="P210" s="233">
        <v>13.859999999999996</v>
      </c>
      <c r="Q210" s="233">
        <v>66.772000000000062</v>
      </c>
      <c r="R210" s="238">
        <v>0</v>
      </c>
      <c r="S210" s="238">
        <v>0</v>
      </c>
      <c r="T210" s="238">
        <v>0</v>
      </c>
      <c r="U210" s="233">
        <v>2.4730000000000003</v>
      </c>
      <c r="V210" s="233">
        <v>0.66200000000000003</v>
      </c>
      <c r="W210" s="233">
        <v>1.8110000000000002</v>
      </c>
      <c r="X210" s="233">
        <v>78.159000000000049</v>
      </c>
      <c r="Y210" s="233">
        <v>13.197999999999995</v>
      </c>
      <c r="Z210" s="233">
        <v>64.961000000000055</v>
      </c>
      <c r="AA210" s="231">
        <v>0</v>
      </c>
      <c r="AB210" s="231">
        <v>0</v>
      </c>
      <c r="AC210" s="231">
        <v>0</v>
      </c>
      <c r="AD210" s="231">
        <v>0</v>
      </c>
      <c r="AE210" s="11"/>
    </row>
    <row r="211" spans="2:31" ht="17.25" customHeight="1" x14ac:dyDescent="0.15">
      <c r="B211" s="18"/>
      <c r="C211" s="4" t="s">
        <v>22</v>
      </c>
      <c r="D211" s="16" t="s">
        <v>13</v>
      </c>
      <c r="E211" s="233">
        <f t="shared" si="7"/>
        <v>2762.3</v>
      </c>
      <c r="F211" s="233">
        <v>1621.9700000000007</v>
      </c>
      <c r="G211" s="233">
        <v>1584.8700000000008</v>
      </c>
      <c r="H211" s="233">
        <v>37.1</v>
      </c>
      <c r="I211" s="233">
        <v>1533.1100000000008</v>
      </c>
      <c r="J211" s="233">
        <v>1514.9700000000007</v>
      </c>
      <c r="K211" s="233">
        <v>18.14</v>
      </c>
      <c r="L211" s="233">
        <v>88.859999999999985</v>
      </c>
      <c r="M211" s="233">
        <v>69.899999999999977</v>
      </c>
      <c r="N211" s="233">
        <v>18.96</v>
      </c>
      <c r="O211" s="233">
        <v>1113.3299999999995</v>
      </c>
      <c r="P211" s="233">
        <v>81.110000000000014</v>
      </c>
      <c r="Q211" s="233">
        <v>1032.2199999999996</v>
      </c>
      <c r="R211" s="233">
        <v>0</v>
      </c>
      <c r="S211" s="231">
        <v>0</v>
      </c>
      <c r="T211" s="233">
        <v>0</v>
      </c>
      <c r="U211" s="233">
        <v>76.609999999999985</v>
      </c>
      <c r="V211" s="233">
        <v>0</v>
      </c>
      <c r="W211" s="233">
        <v>76.609999999999985</v>
      </c>
      <c r="X211" s="233">
        <v>1036.7199999999998</v>
      </c>
      <c r="Y211" s="233">
        <v>81.110000000000014</v>
      </c>
      <c r="Z211" s="233">
        <v>955.60999999999967</v>
      </c>
      <c r="AA211" s="233">
        <v>26.999999999999996</v>
      </c>
      <c r="AB211" s="233">
        <v>6.879999999999999</v>
      </c>
      <c r="AC211" s="233">
        <v>20.119999999999997</v>
      </c>
      <c r="AD211" s="233">
        <v>0</v>
      </c>
      <c r="AE211" s="11"/>
    </row>
    <row r="212" spans="2:31" ht="17.25" customHeight="1" x14ac:dyDescent="0.15">
      <c r="B212" s="18"/>
      <c r="C212" s="36" t="s">
        <v>21</v>
      </c>
      <c r="D212" s="16" t="s">
        <v>14</v>
      </c>
      <c r="E212" s="233">
        <f t="shared" si="7"/>
        <v>670.77699999999948</v>
      </c>
      <c r="F212" s="233">
        <v>514.46999999999923</v>
      </c>
      <c r="G212" s="233">
        <v>510.86199999999923</v>
      </c>
      <c r="H212" s="233">
        <v>3.6079999999999997</v>
      </c>
      <c r="I212" s="233">
        <v>504.36199999999923</v>
      </c>
      <c r="J212" s="233">
        <v>502.64599999999922</v>
      </c>
      <c r="K212" s="233">
        <v>1.716</v>
      </c>
      <c r="L212" s="233">
        <v>10.107999999999999</v>
      </c>
      <c r="M212" s="233">
        <v>8.2159999999999993</v>
      </c>
      <c r="N212" s="233">
        <v>1.8919999999999999</v>
      </c>
      <c r="O212" s="233">
        <v>156.30700000000024</v>
      </c>
      <c r="P212" s="233">
        <v>20.478999999999999</v>
      </c>
      <c r="Q212" s="233">
        <v>135.82800000000023</v>
      </c>
      <c r="R212" s="233">
        <v>0</v>
      </c>
      <c r="S212" s="231">
        <v>0</v>
      </c>
      <c r="T212" s="233">
        <v>0</v>
      </c>
      <c r="U212" s="233">
        <v>6.8899999999999988</v>
      </c>
      <c r="V212" s="233">
        <v>0</v>
      </c>
      <c r="W212" s="233">
        <v>6.8899999999999988</v>
      </c>
      <c r="X212" s="233">
        <v>149.41700000000026</v>
      </c>
      <c r="Y212" s="233">
        <v>20.478999999999999</v>
      </c>
      <c r="Z212" s="233">
        <v>128.93800000000024</v>
      </c>
      <c r="AA212" s="231">
        <v>0</v>
      </c>
      <c r="AB212" s="231">
        <v>0</v>
      </c>
      <c r="AC212" s="231">
        <v>0</v>
      </c>
      <c r="AD212" s="231">
        <v>0</v>
      </c>
      <c r="AE212" s="11"/>
    </row>
    <row r="213" spans="2:31" ht="17.25" customHeight="1" x14ac:dyDescent="0.15">
      <c r="B213" s="17"/>
      <c r="C213" s="4" t="s">
        <v>15</v>
      </c>
      <c r="D213" s="16" t="s">
        <v>13</v>
      </c>
      <c r="E213" s="233">
        <f t="shared" si="7"/>
        <v>21759.08000000042</v>
      </c>
      <c r="F213" s="233">
        <v>10678.780000000186</v>
      </c>
      <c r="G213" s="233">
        <v>10605.420000000186</v>
      </c>
      <c r="H213" s="233">
        <v>73.36</v>
      </c>
      <c r="I213" s="233">
        <v>10519.340000000186</v>
      </c>
      <c r="J213" s="233">
        <v>10469.840000000186</v>
      </c>
      <c r="K213" s="233">
        <v>49.499999999999993</v>
      </c>
      <c r="L213" s="233">
        <v>159.44</v>
      </c>
      <c r="M213" s="233">
        <v>135.57999999999998</v>
      </c>
      <c r="N213" s="233">
        <v>23.860000000000007</v>
      </c>
      <c r="O213" s="233">
        <v>10630.430000000231</v>
      </c>
      <c r="P213" s="233">
        <v>868.04999999999825</v>
      </c>
      <c r="Q213" s="233">
        <v>9762.3800000002338</v>
      </c>
      <c r="R213" s="233">
        <v>0</v>
      </c>
      <c r="S213" s="233">
        <v>0</v>
      </c>
      <c r="T213" s="233">
        <v>0</v>
      </c>
      <c r="U213" s="233">
        <v>61.64</v>
      </c>
      <c r="V213" s="233">
        <v>23.94</v>
      </c>
      <c r="W213" s="233">
        <v>37.700000000000003</v>
      </c>
      <c r="X213" s="233">
        <v>10568.790000000232</v>
      </c>
      <c r="Y213" s="233">
        <v>844.10999999999819</v>
      </c>
      <c r="Z213" s="233">
        <v>9724.6800000002331</v>
      </c>
      <c r="AA213" s="233">
        <v>449.22000000000031</v>
      </c>
      <c r="AB213" s="233">
        <v>288.41000000000037</v>
      </c>
      <c r="AC213" s="233">
        <v>160.80999999999995</v>
      </c>
      <c r="AD213" s="233">
        <v>0.65</v>
      </c>
      <c r="AE213" s="11"/>
    </row>
    <row r="214" spans="2:31" ht="17.25" customHeight="1" x14ac:dyDescent="0.15">
      <c r="B214" s="18"/>
      <c r="C214" s="36"/>
      <c r="D214" s="16" t="s">
        <v>14</v>
      </c>
      <c r="E214" s="233">
        <f t="shared" si="7"/>
        <v>5141.8919999999289</v>
      </c>
      <c r="F214" s="233">
        <v>3614.2019999999661</v>
      </c>
      <c r="G214" s="233">
        <v>3606.274999999966</v>
      </c>
      <c r="H214" s="233">
        <v>7.9269999999999987</v>
      </c>
      <c r="I214" s="233">
        <v>3590.2199999999661</v>
      </c>
      <c r="J214" s="233">
        <v>3584.1799999999662</v>
      </c>
      <c r="K214" s="233">
        <v>6.0399999999999991</v>
      </c>
      <c r="L214" s="233">
        <v>23.981999999999992</v>
      </c>
      <c r="M214" s="233">
        <v>22.094999999999992</v>
      </c>
      <c r="N214" s="233">
        <v>1.8869999999999993</v>
      </c>
      <c r="O214" s="233">
        <v>1527.6899999999632</v>
      </c>
      <c r="P214" s="233">
        <v>210.73000000000016</v>
      </c>
      <c r="Q214" s="233">
        <v>1316.959999999963</v>
      </c>
      <c r="R214" s="233">
        <v>0</v>
      </c>
      <c r="S214" s="233">
        <v>0</v>
      </c>
      <c r="T214" s="233">
        <v>0</v>
      </c>
      <c r="U214" s="233">
        <v>7.2389999999999999</v>
      </c>
      <c r="V214" s="233">
        <v>3.9370000000000003</v>
      </c>
      <c r="W214" s="233">
        <v>3.3019999999999996</v>
      </c>
      <c r="X214" s="233">
        <v>1520.4509999999632</v>
      </c>
      <c r="Y214" s="233">
        <v>206.79300000000015</v>
      </c>
      <c r="Z214" s="233">
        <v>1313.6579999999631</v>
      </c>
      <c r="AA214" s="231">
        <v>0</v>
      </c>
      <c r="AB214" s="231">
        <v>0</v>
      </c>
      <c r="AC214" s="231">
        <v>0</v>
      </c>
      <c r="AD214" s="231">
        <v>0</v>
      </c>
      <c r="AE214" s="11"/>
    </row>
    <row r="215" spans="2:31" ht="17.25" customHeight="1" x14ac:dyDescent="0.15">
      <c r="B215" s="18" t="s">
        <v>443</v>
      </c>
      <c r="C215" s="4" t="s">
        <v>440</v>
      </c>
      <c r="D215" s="16" t="s">
        <v>13</v>
      </c>
      <c r="E215" s="233">
        <f t="shared" si="7"/>
        <v>1405.5499999999984</v>
      </c>
      <c r="F215" s="233">
        <v>1364.7499999999984</v>
      </c>
      <c r="G215" s="233">
        <v>1364.7499999999984</v>
      </c>
      <c r="H215" s="233">
        <v>0</v>
      </c>
      <c r="I215" s="233">
        <v>1364.7499999999984</v>
      </c>
      <c r="J215" s="233">
        <v>1364.7499999999984</v>
      </c>
      <c r="K215" s="233">
        <v>0</v>
      </c>
      <c r="L215" s="231">
        <v>0</v>
      </c>
      <c r="M215" s="231">
        <v>0</v>
      </c>
      <c r="N215" s="238">
        <v>0</v>
      </c>
      <c r="O215" s="233">
        <v>39.190000000000005</v>
      </c>
      <c r="P215" s="233">
        <v>0</v>
      </c>
      <c r="Q215" s="233">
        <v>39.190000000000005</v>
      </c>
      <c r="R215" s="238">
        <v>0</v>
      </c>
      <c r="S215" s="238">
        <v>0</v>
      </c>
      <c r="T215" s="238">
        <v>0</v>
      </c>
      <c r="U215" s="233">
        <v>1</v>
      </c>
      <c r="V215" s="233">
        <v>0</v>
      </c>
      <c r="W215" s="233">
        <v>1</v>
      </c>
      <c r="X215" s="233">
        <v>38.190000000000005</v>
      </c>
      <c r="Y215" s="233">
        <v>0</v>
      </c>
      <c r="Z215" s="233">
        <v>38.190000000000005</v>
      </c>
      <c r="AA215" s="233">
        <v>1.61</v>
      </c>
      <c r="AB215" s="233">
        <v>1.61</v>
      </c>
      <c r="AC215" s="233">
        <v>0</v>
      </c>
      <c r="AD215" s="231">
        <v>0</v>
      </c>
      <c r="AE215" s="11"/>
    </row>
    <row r="216" spans="2:31" ht="17.25" customHeight="1" x14ac:dyDescent="0.15">
      <c r="B216" s="18"/>
      <c r="C216" s="36" t="s">
        <v>23</v>
      </c>
      <c r="D216" s="16" t="s">
        <v>14</v>
      </c>
      <c r="E216" s="233">
        <f t="shared" si="7"/>
        <v>407.24299999999977</v>
      </c>
      <c r="F216" s="233">
        <v>402.56499999999977</v>
      </c>
      <c r="G216" s="233">
        <v>402.56499999999977</v>
      </c>
      <c r="H216" s="233">
        <v>0</v>
      </c>
      <c r="I216" s="233">
        <v>402.56499999999977</v>
      </c>
      <c r="J216" s="233">
        <v>402.56499999999977</v>
      </c>
      <c r="K216" s="233">
        <v>0</v>
      </c>
      <c r="L216" s="231">
        <v>0</v>
      </c>
      <c r="M216" s="231">
        <v>0</v>
      </c>
      <c r="N216" s="238">
        <v>0</v>
      </c>
      <c r="O216" s="233">
        <v>4.677999999999999</v>
      </c>
      <c r="P216" s="233">
        <v>0</v>
      </c>
      <c r="Q216" s="233">
        <v>4.677999999999999</v>
      </c>
      <c r="R216" s="238">
        <v>0</v>
      </c>
      <c r="S216" s="238">
        <v>0</v>
      </c>
      <c r="T216" s="238">
        <v>0</v>
      </c>
      <c r="U216" s="233">
        <v>0.10199999999999999</v>
      </c>
      <c r="V216" s="233">
        <v>0</v>
      </c>
      <c r="W216" s="233">
        <v>0.10199999999999999</v>
      </c>
      <c r="X216" s="233">
        <v>4.5759999999999987</v>
      </c>
      <c r="Y216" s="233">
        <v>0</v>
      </c>
      <c r="Z216" s="233">
        <v>4.5759999999999987</v>
      </c>
      <c r="AA216" s="231">
        <v>0</v>
      </c>
      <c r="AB216" s="231">
        <v>0</v>
      </c>
      <c r="AC216" s="231">
        <v>0</v>
      </c>
      <c r="AD216" s="231">
        <v>0</v>
      </c>
      <c r="AE216" s="11"/>
    </row>
    <row r="217" spans="2:31" ht="17.25" customHeight="1" x14ac:dyDescent="0.15">
      <c r="B217" s="18" t="s">
        <v>444</v>
      </c>
      <c r="C217" s="4" t="s">
        <v>24</v>
      </c>
      <c r="D217" s="16" t="s">
        <v>13</v>
      </c>
      <c r="E217" s="233">
        <f t="shared" si="7"/>
        <v>1311.7200000000003</v>
      </c>
      <c r="F217" s="233">
        <v>686.49000000000115</v>
      </c>
      <c r="G217" s="233">
        <v>684.0600000000012</v>
      </c>
      <c r="H217" s="233">
        <v>2.4300000000000002</v>
      </c>
      <c r="I217" s="233">
        <v>676.66000000000122</v>
      </c>
      <c r="J217" s="233">
        <v>675.32000000000119</v>
      </c>
      <c r="K217" s="233">
        <v>1.34</v>
      </c>
      <c r="L217" s="233">
        <v>9.8300000000000018</v>
      </c>
      <c r="M217" s="233">
        <v>8.740000000000002</v>
      </c>
      <c r="N217" s="238">
        <v>1.0900000000000001</v>
      </c>
      <c r="O217" s="233">
        <v>563.8999999999993</v>
      </c>
      <c r="P217" s="233">
        <v>37.469999999999992</v>
      </c>
      <c r="Q217" s="233">
        <v>526.42999999999927</v>
      </c>
      <c r="R217" s="238">
        <v>0</v>
      </c>
      <c r="S217" s="238">
        <v>0</v>
      </c>
      <c r="T217" s="238">
        <v>0</v>
      </c>
      <c r="U217" s="233">
        <v>0.82000000000000006</v>
      </c>
      <c r="V217" s="233">
        <v>0.82000000000000006</v>
      </c>
      <c r="W217" s="233">
        <v>0</v>
      </c>
      <c r="X217" s="233">
        <v>563.07999999999925</v>
      </c>
      <c r="Y217" s="233">
        <v>36.649999999999991</v>
      </c>
      <c r="Z217" s="233">
        <v>526.42999999999927</v>
      </c>
      <c r="AA217" s="233">
        <v>61.33</v>
      </c>
      <c r="AB217" s="233">
        <v>16.04</v>
      </c>
      <c r="AC217" s="233">
        <v>45.29</v>
      </c>
      <c r="AD217" s="231">
        <v>0</v>
      </c>
      <c r="AE217" s="11"/>
    </row>
    <row r="218" spans="2:31" ht="17.25" customHeight="1" x14ac:dyDescent="0.15">
      <c r="B218" s="18"/>
      <c r="C218" s="36" t="s">
        <v>21</v>
      </c>
      <c r="D218" s="16" t="s">
        <v>14</v>
      </c>
      <c r="E218" s="233">
        <f t="shared" si="7"/>
        <v>302.72100000000017</v>
      </c>
      <c r="F218" s="233">
        <v>229.75200000000018</v>
      </c>
      <c r="G218" s="233">
        <v>229.50000000000017</v>
      </c>
      <c r="H218" s="233">
        <v>0.252</v>
      </c>
      <c r="I218" s="233">
        <v>228.38900000000015</v>
      </c>
      <c r="J218" s="233">
        <v>228.24300000000017</v>
      </c>
      <c r="K218" s="233">
        <v>0.14600000000000002</v>
      </c>
      <c r="L218" s="233">
        <v>1.363</v>
      </c>
      <c r="M218" s="233">
        <v>1.2569999999999999</v>
      </c>
      <c r="N218" s="233">
        <v>0.106</v>
      </c>
      <c r="O218" s="233">
        <v>72.968999999999994</v>
      </c>
      <c r="P218" s="233">
        <v>9.1850000000000023</v>
      </c>
      <c r="Q218" s="233">
        <v>63.783999999999992</v>
      </c>
      <c r="R218" s="238">
        <v>0</v>
      </c>
      <c r="S218" s="238">
        <v>0</v>
      </c>
      <c r="T218" s="238">
        <v>0</v>
      </c>
      <c r="U218" s="233">
        <v>0.126</v>
      </c>
      <c r="V218" s="233">
        <v>0.126</v>
      </c>
      <c r="W218" s="233">
        <v>0</v>
      </c>
      <c r="X218" s="233">
        <v>72.842999999999989</v>
      </c>
      <c r="Y218" s="233">
        <v>9.0590000000000028</v>
      </c>
      <c r="Z218" s="233">
        <v>63.783999999999992</v>
      </c>
      <c r="AA218" s="231">
        <v>0</v>
      </c>
      <c r="AB218" s="231">
        <v>0</v>
      </c>
      <c r="AC218" s="231">
        <v>0</v>
      </c>
      <c r="AD218" s="231">
        <v>0</v>
      </c>
      <c r="AE218" s="11"/>
    </row>
    <row r="219" spans="2:31" ht="17.25" customHeight="1" x14ac:dyDescent="0.15">
      <c r="B219" s="18" t="s">
        <v>20</v>
      </c>
      <c r="C219" s="4" t="s">
        <v>25</v>
      </c>
      <c r="D219" s="16" t="s">
        <v>13</v>
      </c>
      <c r="E219" s="233">
        <f t="shared" si="7"/>
        <v>1571.1799999999985</v>
      </c>
      <c r="F219" s="233">
        <v>557.83999999999958</v>
      </c>
      <c r="G219" s="233">
        <v>545.72999999999956</v>
      </c>
      <c r="H219" s="233">
        <v>12.11</v>
      </c>
      <c r="I219" s="233">
        <v>519.10999999999956</v>
      </c>
      <c r="J219" s="233">
        <v>512.09999999999957</v>
      </c>
      <c r="K219" s="233">
        <v>7.01</v>
      </c>
      <c r="L219" s="233">
        <v>38.729999999999997</v>
      </c>
      <c r="M219" s="233">
        <v>33.629999999999995</v>
      </c>
      <c r="N219" s="233">
        <v>5.0999999999999996</v>
      </c>
      <c r="O219" s="233">
        <v>997.27999999999884</v>
      </c>
      <c r="P219" s="233">
        <v>73.66</v>
      </c>
      <c r="Q219" s="233">
        <v>923.61999999999887</v>
      </c>
      <c r="R219" s="238">
        <v>0</v>
      </c>
      <c r="S219" s="238">
        <v>0</v>
      </c>
      <c r="T219" s="238">
        <v>0</v>
      </c>
      <c r="U219" s="233">
        <v>0</v>
      </c>
      <c r="V219" s="233">
        <v>0</v>
      </c>
      <c r="W219" s="233">
        <v>0</v>
      </c>
      <c r="X219" s="233">
        <v>997.27999999999884</v>
      </c>
      <c r="Y219" s="233">
        <v>73.66</v>
      </c>
      <c r="Z219" s="233">
        <v>923.61999999999887</v>
      </c>
      <c r="AA219" s="233">
        <v>16.059999999999999</v>
      </c>
      <c r="AB219" s="233">
        <v>3.3800000000000003</v>
      </c>
      <c r="AC219" s="233">
        <v>12.679999999999998</v>
      </c>
      <c r="AD219" s="231">
        <v>0</v>
      </c>
      <c r="AE219" s="11"/>
    </row>
    <row r="220" spans="2:31" ht="17.25" customHeight="1" x14ac:dyDescent="0.15">
      <c r="B220" s="18"/>
      <c r="C220" s="36" t="s">
        <v>26</v>
      </c>
      <c r="D220" s="16" t="s">
        <v>14</v>
      </c>
      <c r="E220" s="233">
        <f t="shared" si="7"/>
        <v>326.7630000000002</v>
      </c>
      <c r="F220" s="233">
        <v>179.08199999999999</v>
      </c>
      <c r="G220" s="233">
        <v>177.703</v>
      </c>
      <c r="H220" s="233">
        <v>1.379</v>
      </c>
      <c r="I220" s="233">
        <v>173.46799999999999</v>
      </c>
      <c r="J220" s="233">
        <v>172.59</v>
      </c>
      <c r="K220" s="233">
        <v>0.878</v>
      </c>
      <c r="L220" s="233">
        <v>5.613999999999999</v>
      </c>
      <c r="M220" s="233">
        <v>5.1129999999999987</v>
      </c>
      <c r="N220" s="233">
        <v>0.501</v>
      </c>
      <c r="O220" s="233">
        <v>147.68100000000021</v>
      </c>
      <c r="P220" s="233">
        <v>18.309999999999999</v>
      </c>
      <c r="Q220" s="233">
        <v>129.37100000000021</v>
      </c>
      <c r="R220" s="238">
        <v>0</v>
      </c>
      <c r="S220" s="238">
        <v>0</v>
      </c>
      <c r="T220" s="238">
        <v>0</v>
      </c>
      <c r="U220" s="233">
        <v>0</v>
      </c>
      <c r="V220" s="233">
        <v>0</v>
      </c>
      <c r="W220" s="233">
        <v>0</v>
      </c>
      <c r="X220" s="233">
        <v>147.68100000000021</v>
      </c>
      <c r="Y220" s="233">
        <v>18.309999999999999</v>
      </c>
      <c r="Z220" s="233">
        <v>129.37100000000021</v>
      </c>
      <c r="AA220" s="231">
        <v>0</v>
      </c>
      <c r="AB220" s="231">
        <v>0</v>
      </c>
      <c r="AC220" s="231">
        <v>0</v>
      </c>
      <c r="AD220" s="231">
        <v>0</v>
      </c>
      <c r="AE220" s="11"/>
    </row>
    <row r="221" spans="2:31" ht="17.25" customHeight="1" x14ac:dyDescent="0.15">
      <c r="B221" s="18"/>
      <c r="C221" s="4" t="s">
        <v>27</v>
      </c>
      <c r="D221" s="16" t="s">
        <v>13</v>
      </c>
      <c r="E221" s="233">
        <f t="shared" si="7"/>
        <v>17470.630000000423</v>
      </c>
      <c r="F221" s="233">
        <v>8069.7000000001854</v>
      </c>
      <c r="G221" s="233">
        <v>8010.8800000001856</v>
      </c>
      <c r="H221" s="233">
        <v>58.819999999999993</v>
      </c>
      <c r="I221" s="233">
        <v>7958.8200000001852</v>
      </c>
      <c r="J221" s="233">
        <v>7917.6700000001856</v>
      </c>
      <c r="K221" s="233">
        <v>41.149999999999991</v>
      </c>
      <c r="L221" s="233">
        <v>110.87999999999998</v>
      </c>
      <c r="M221" s="233">
        <v>93.20999999999998</v>
      </c>
      <c r="N221" s="233">
        <v>17.670000000000005</v>
      </c>
      <c r="O221" s="233">
        <v>9030.0600000002341</v>
      </c>
      <c r="P221" s="233">
        <v>756.91999999999825</v>
      </c>
      <c r="Q221" s="233">
        <v>8273.1400000002359</v>
      </c>
      <c r="R221" s="233">
        <v>0</v>
      </c>
      <c r="S221" s="233">
        <v>0</v>
      </c>
      <c r="T221" s="233">
        <v>0</v>
      </c>
      <c r="U221" s="233">
        <v>59.820000000000007</v>
      </c>
      <c r="V221" s="233">
        <v>23.12</v>
      </c>
      <c r="W221" s="233">
        <v>36.700000000000003</v>
      </c>
      <c r="X221" s="233">
        <v>8970.2400000002326</v>
      </c>
      <c r="Y221" s="233">
        <v>733.79999999999825</v>
      </c>
      <c r="Z221" s="233">
        <v>8236.4400000002352</v>
      </c>
      <c r="AA221" s="233">
        <v>370.22000000000031</v>
      </c>
      <c r="AB221" s="233">
        <v>267.38000000000039</v>
      </c>
      <c r="AC221" s="233">
        <v>102.83999999999993</v>
      </c>
      <c r="AD221" s="233">
        <v>0.65</v>
      </c>
      <c r="AE221" s="11"/>
    </row>
    <row r="222" spans="2:31" ht="17.25" customHeight="1" thickBot="1" x14ac:dyDescent="0.2">
      <c r="B222" s="18"/>
      <c r="C222" s="36" t="s">
        <v>21</v>
      </c>
      <c r="D222" s="16" t="s">
        <v>14</v>
      </c>
      <c r="E222" s="233">
        <f t="shared" si="7"/>
        <v>4105.164999999929</v>
      </c>
      <c r="F222" s="233">
        <v>2802.8029999999658</v>
      </c>
      <c r="G222" s="233">
        <v>2796.506999999966</v>
      </c>
      <c r="H222" s="233">
        <v>6.2959999999999985</v>
      </c>
      <c r="I222" s="233">
        <v>2785.7979999999661</v>
      </c>
      <c r="J222" s="233">
        <v>2780.781999999966</v>
      </c>
      <c r="K222" s="233">
        <v>5.0159999999999991</v>
      </c>
      <c r="L222" s="233">
        <v>17.004999999999992</v>
      </c>
      <c r="M222" s="233">
        <v>15.724999999999993</v>
      </c>
      <c r="N222" s="233">
        <v>1.2799999999999994</v>
      </c>
      <c r="O222" s="233">
        <v>1302.361999999963</v>
      </c>
      <c r="P222" s="233">
        <v>183.23500000000016</v>
      </c>
      <c r="Q222" s="233">
        <v>1119.1269999999629</v>
      </c>
      <c r="R222" s="233">
        <v>0</v>
      </c>
      <c r="S222" s="233">
        <v>0</v>
      </c>
      <c r="T222" s="233">
        <v>0</v>
      </c>
      <c r="U222" s="233">
        <v>7.0110000000000001</v>
      </c>
      <c r="V222" s="233">
        <v>3.8110000000000004</v>
      </c>
      <c r="W222" s="233">
        <v>3.1999999999999997</v>
      </c>
      <c r="X222" s="233">
        <v>1295.3509999999631</v>
      </c>
      <c r="Y222" s="233">
        <v>179.42400000000015</v>
      </c>
      <c r="Z222" s="233">
        <v>1115.9269999999628</v>
      </c>
      <c r="AA222" s="231">
        <v>0</v>
      </c>
      <c r="AB222" s="231">
        <v>0</v>
      </c>
      <c r="AC222" s="231">
        <v>0</v>
      </c>
      <c r="AD222" s="231">
        <v>0</v>
      </c>
      <c r="AE222" s="11"/>
    </row>
    <row r="223" spans="2:31" ht="17.25" customHeight="1" x14ac:dyDescent="0.15">
      <c r="B223" s="6" t="s">
        <v>327</v>
      </c>
      <c r="C223" s="6" t="s">
        <v>328</v>
      </c>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5" spans="2:31" s="33" customFormat="1" ht="17.25" customHeight="1" x14ac:dyDescent="0.15">
      <c r="B225" s="33" t="s">
        <v>545</v>
      </c>
    </row>
    <row r="226" spans="2:31" ht="17.25" customHeight="1" thickBot="1" x14ac:dyDescent="0.2">
      <c r="C226" s="2"/>
      <c r="D226" s="2"/>
      <c r="E226" s="2"/>
      <c r="F226" s="2"/>
      <c r="G226" s="2"/>
      <c r="H226" s="2"/>
      <c r="I226" s="2"/>
      <c r="J226" s="2"/>
      <c r="K226" s="2"/>
      <c r="L226" s="2"/>
      <c r="M226" s="2"/>
      <c r="N226" s="2"/>
      <c r="O226" s="2"/>
      <c r="P226" s="2"/>
      <c r="Q226" s="2"/>
      <c r="R226" s="2"/>
      <c r="S226" s="2"/>
      <c r="T226" s="2"/>
      <c r="U226" s="2"/>
      <c r="V226" s="2"/>
      <c r="W226" s="2"/>
      <c r="X226" s="2"/>
      <c r="Y226" s="2"/>
      <c r="Z226" s="2"/>
      <c r="AA226" s="2" t="s">
        <v>28</v>
      </c>
      <c r="AB226" s="2"/>
      <c r="AC226" s="2"/>
      <c r="AD226" s="2"/>
    </row>
    <row r="227" spans="2:31" ht="17.25" customHeight="1" x14ac:dyDescent="0.15">
      <c r="B227" s="5"/>
      <c r="C227" s="6"/>
      <c r="D227" s="6"/>
      <c r="E227" s="7"/>
      <c r="F227" s="8" t="s">
        <v>0</v>
      </c>
      <c r="G227" s="9"/>
      <c r="H227" s="9"/>
      <c r="I227" s="9"/>
      <c r="J227" s="9"/>
      <c r="K227" s="9"/>
      <c r="L227" s="9"/>
      <c r="M227" s="9"/>
      <c r="N227" s="9"/>
      <c r="O227" s="9"/>
      <c r="P227" s="9"/>
      <c r="Q227" s="9"/>
      <c r="R227" s="9"/>
      <c r="S227" s="9"/>
      <c r="T227" s="9"/>
      <c r="U227" s="9"/>
      <c r="V227" s="9"/>
      <c r="W227" s="9"/>
      <c r="X227" s="9"/>
      <c r="Y227" s="9"/>
      <c r="Z227" s="9"/>
      <c r="AA227" s="8" t="s">
        <v>208</v>
      </c>
      <c r="AB227" s="9"/>
      <c r="AC227" s="9"/>
      <c r="AD227" s="7"/>
      <c r="AE227" s="11"/>
    </row>
    <row r="228" spans="2:31" ht="17.25" customHeight="1" x14ac:dyDescent="0.15">
      <c r="B228" s="1" t="s">
        <v>1</v>
      </c>
      <c r="C228" s="2"/>
      <c r="D228" s="2"/>
      <c r="E228" s="12" t="s">
        <v>2</v>
      </c>
      <c r="F228" s="13" t="s">
        <v>3</v>
      </c>
      <c r="G228" s="14"/>
      <c r="H228" s="14"/>
      <c r="I228" s="14"/>
      <c r="J228" s="14"/>
      <c r="K228" s="14"/>
      <c r="L228" s="14"/>
      <c r="M228" s="14"/>
      <c r="N228" s="14"/>
      <c r="O228" s="13" t="s">
        <v>4</v>
      </c>
      <c r="P228" s="14"/>
      <c r="Q228" s="14"/>
      <c r="R228" s="14"/>
      <c r="S228" s="14"/>
      <c r="T228" s="14"/>
      <c r="U228" s="14"/>
      <c r="V228" s="14"/>
      <c r="W228" s="14"/>
      <c r="X228" s="14"/>
      <c r="Y228" s="14"/>
      <c r="Z228" s="14"/>
      <c r="AA228" s="16"/>
      <c r="AB228" s="16"/>
      <c r="AC228" s="16"/>
      <c r="AD228" s="12" t="s">
        <v>205</v>
      </c>
      <c r="AE228" s="11"/>
    </row>
    <row r="229" spans="2:31" ht="17.25" customHeight="1" x14ac:dyDescent="0.15">
      <c r="B229" s="1"/>
      <c r="C229" s="2"/>
      <c r="D229" s="2"/>
      <c r="E229" s="12"/>
      <c r="F229" s="13" t="s">
        <v>5</v>
      </c>
      <c r="G229" s="14"/>
      <c r="H229" s="14"/>
      <c r="I229" s="13" t="s">
        <v>6</v>
      </c>
      <c r="J229" s="14"/>
      <c r="K229" s="14"/>
      <c r="L229" s="13" t="s">
        <v>7</v>
      </c>
      <c r="M229" s="14"/>
      <c r="N229" s="14"/>
      <c r="O229" s="13" t="s">
        <v>8</v>
      </c>
      <c r="P229" s="14"/>
      <c r="Q229" s="14"/>
      <c r="R229" s="13" t="s">
        <v>6</v>
      </c>
      <c r="S229" s="14"/>
      <c r="T229" s="14"/>
      <c r="U229" s="13" t="s">
        <v>7</v>
      </c>
      <c r="V229" s="14"/>
      <c r="W229" s="14"/>
      <c r="X229" s="13" t="s">
        <v>9</v>
      </c>
      <c r="Y229" s="14"/>
      <c r="Z229" s="14"/>
      <c r="AA229" s="12" t="s">
        <v>2</v>
      </c>
      <c r="AB229" s="37" t="s">
        <v>206</v>
      </c>
      <c r="AC229" s="37" t="s">
        <v>207</v>
      </c>
      <c r="AD229" s="12"/>
      <c r="AE229" s="11"/>
    </row>
    <row r="230" spans="2:31" ht="17.25" customHeight="1" x14ac:dyDescent="0.15">
      <c r="B230" s="11"/>
      <c r="E230" s="15"/>
      <c r="F230" s="16" t="s">
        <v>2</v>
      </c>
      <c r="G230" s="16" t="s">
        <v>10</v>
      </c>
      <c r="H230" s="16" t="s">
        <v>11</v>
      </c>
      <c r="I230" s="16" t="s">
        <v>2</v>
      </c>
      <c r="J230" s="16" t="s">
        <v>10</v>
      </c>
      <c r="K230" s="16" t="s">
        <v>11</v>
      </c>
      <c r="L230" s="16" t="s">
        <v>2</v>
      </c>
      <c r="M230" s="16" t="s">
        <v>10</v>
      </c>
      <c r="N230" s="16" t="s">
        <v>11</v>
      </c>
      <c r="O230" s="16" t="s">
        <v>2</v>
      </c>
      <c r="P230" s="41" t="s">
        <v>10</v>
      </c>
      <c r="Q230" s="42" t="s">
        <v>11</v>
      </c>
      <c r="R230" s="16" t="s">
        <v>2</v>
      </c>
      <c r="S230" s="16" t="s">
        <v>10</v>
      </c>
      <c r="T230" s="16" t="s">
        <v>11</v>
      </c>
      <c r="U230" s="16" t="s">
        <v>2</v>
      </c>
      <c r="V230" s="16" t="s">
        <v>10</v>
      </c>
      <c r="W230" s="16" t="s">
        <v>11</v>
      </c>
      <c r="X230" s="16" t="s">
        <v>2</v>
      </c>
      <c r="Y230" s="16" t="s">
        <v>10</v>
      </c>
      <c r="Z230" s="16" t="s">
        <v>11</v>
      </c>
      <c r="AA230" s="15"/>
      <c r="AB230" s="15"/>
      <c r="AC230" s="15"/>
      <c r="AD230" s="15"/>
      <c r="AE230" s="11"/>
    </row>
    <row r="231" spans="2:31" ht="17.25" customHeight="1" x14ac:dyDescent="0.15">
      <c r="B231" s="45" t="s">
        <v>12</v>
      </c>
      <c r="C231" s="14"/>
      <c r="D231" s="16" t="s">
        <v>13</v>
      </c>
      <c r="E231" s="233">
        <f>F231+O231+AA231+AD231</f>
        <v>25853.510000000588</v>
      </c>
      <c r="F231" s="233">
        <v>14280.830000000366</v>
      </c>
      <c r="G231" s="233">
        <v>14083.080000000366</v>
      </c>
      <c r="H231" s="233">
        <v>197.75000000000006</v>
      </c>
      <c r="I231" s="233">
        <v>13811.940000000366</v>
      </c>
      <c r="J231" s="233">
        <v>13717.120000000366</v>
      </c>
      <c r="K231" s="233">
        <v>94.819999999999965</v>
      </c>
      <c r="L231" s="233">
        <v>468.88999999999947</v>
      </c>
      <c r="M231" s="233">
        <v>365.95999999999941</v>
      </c>
      <c r="N231" s="233">
        <v>102.93000000000008</v>
      </c>
      <c r="O231" s="233">
        <v>11264.630000000223</v>
      </c>
      <c r="P231" s="233">
        <v>1239.1299999999942</v>
      </c>
      <c r="Q231" s="233">
        <v>10025.500000000229</v>
      </c>
      <c r="R231" s="233">
        <v>0</v>
      </c>
      <c r="S231" s="233">
        <v>0</v>
      </c>
      <c r="T231" s="233">
        <v>0</v>
      </c>
      <c r="U231" s="233">
        <v>94.369999999999976</v>
      </c>
      <c r="V231" s="233">
        <v>29.800000000000004</v>
      </c>
      <c r="W231" s="233">
        <v>64.569999999999979</v>
      </c>
      <c r="X231" s="233">
        <v>11170.260000000224</v>
      </c>
      <c r="Y231" s="233">
        <v>1209.3299999999942</v>
      </c>
      <c r="Z231" s="233">
        <v>9960.9300000002295</v>
      </c>
      <c r="AA231" s="233">
        <v>308.05000000000018</v>
      </c>
      <c r="AB231" s="233">
        <v>167.55000000000018</v>
      </c>
      <c r="AC231" s="233">
        <v>140.50000000000003</v>
      </c>
      <c r="AD231" s="233">
        <v>0</v>
      </c>
      <c r="AE231" s="11"/>
    </row>
    <row r="232" spans="2:31" ht="17.25" customHeight="1" x14ac:dyDescent="0.15">
      <c r="B232" s="18"/>
      <c r="D232" s="16" t="s">
        <v>14</v>
      </c>
      <c r="E232" s="233">
        <f t="shared" ref="E232:E250" si="8">F232+O232+AA232+AD232</f>
        <v>5847.7459999999601</v>
      </c>
      <c r="F232" s="233">
        <v>4135.6589999999924</v>
      </c>
      <c r="G232" s="233">
        <v>4112.634999999992</v>
      </c>
      <c r="H232" s="233">
        <v>23.023999999999997</v>
      </c>
      <c r="I232" s="233">
        <v>4089.6379999999922</v>
      </c>
      <c r="J232" s="233">
        <v>4076.750999999992</v>
      </c>
      <c r="K232" s="233">
        <v>12.887000000000004</v>
      </c>
      <c r="L232" s="233">
        <v>46.020999999999987</v>
      </c>
      <c r="M232" s="233">
        <v>35.883999999999993</v>
      </c>
      <c r="N232" s="233">
        <v>10.136999999999993</v>
      </c>
      <c r="O232" s="233">
        <v>1712.0869999999675</v>
      </c>
      <c r="P232" s="233">
        <v>304.55499999999967</v>
      </c>
      <c r="Q232" s="233">
        <v>1407.5319999999679</v>
      </c>
      <c r="R232" s="233">
        <v>0</v>
      </c>
      <c r="S232" s="233">
        <v>0</v>
      </c>
      <c r="T232" s="233">
        <v>0</v>
      </c>
      <c r="U232" s="233">
        <v>11.942999999999998</v>
      </c>
      <c r="V232" s="233">
        <v>5.4250000000000007</v>
      </c>
      <c r="W232" s="233">
        <v>6.517999999999998</v>
      </c>
      <c r="X232" s="233">
        <v>1700.1439999999675</v>
      </c>
      <c r="Y232" s="233">
        <v>299.12999999999965</v>
      </c>
      <c r="Z232" s="233">
        <v>1401.0139999999678</v>
      </c>
      <c r="AA232" s="231">
        <v>0</v>
      </c>
      <c r="AB232" s="231">
        <v>0</v>
      </c>
      <c r="AC232" s="231">
        <v>0</v>
      </c>
      <c r="AD232" s="231">
        <v>0</v>
      </c>
      <c r="AE232" s="11"/>
    </row>
    <row r="233" spans="2:31" ht="17.25" customHeight="1" x14ac:dyDescent="0.15">
      <c r="B233" s="17"/>
      <c r="C233" s="4" t="s">
        <v>15</v>
      </c>
      <c r="D233" s="16" t="s">
        <v>13</v>
      </c>
      <c r="E233" s="233">
        <f t="shared" si="8"/>
        <v>6646.8499999999976</v>
      </c>
      <c r="F233" s="233">
        <v>5081.9199999999992</v>
      </c>
      <c r="G233" s="233">
        <v>5036.2599999999993</v>
      </c>
      <c r="H233" s="233">
        <v>45.659999999999975</v>
      </c>
      <c r="I233" s="233">
        <v>4931.2699999999986</v>
      </c>
      <c r="J233" s="233">
        <v>4904.0399999999991</v>
      </c>
      <c r="K233" s="233">
        <v>27.229999999999983</v>
      </c>
      <c r="L233" s="233">
        <v>150.64999999999998</v>
      </c>
      <c r="M233" s="233">
        <v>132.22</v>
      </c>
      <c r="N233" s="233">
        <v>18.429999999999993</v>
      </c>
      <c r="O233" s="233">
        <v>1464.3699999999985</v>
      </c>
      <c r="P233" s="233">
        <v>196.48000000000008</v>
      </c>
      <c r="Q233" s="233">
        <v>1267.8899999999985</v>
      </c>
      <c r="R233" s="233">
        <v>0</v>
      </c>
      <c r="S233" s="238">
        <v>0</v>
      </c>
      <c r="T233" s="233">
        <v>0</v>
      </c>
      <c r="U233" s="233">
        <v>13.7</v>
      </c>
      <c r="V233" s="233">
        <v>4.53</v>
      </c>
      <c r="W233" s="233">
        <v>9.17</v>
      </c>
      <c r="X233" s="233">
        <v>1450.6699999999985</v>
      </c>
      <c r="Y233" s="233">
        <v>191.95000000000007</v>
      </c>
      <c r="Z233" s="233">
        <v>1258.7199999999984</v>
      </c>
      <c r="AA233" s="233">
        <v>100.56</v>
      </c>
      <c r="AB233" s="233">
        <v>49.22999999999999</v>
      </c>
      <c r="AC233" s="233">
        <v>51.330000000000005</v>
      </c>
      <c r="AD233" s="233">
        <v>0</v>
      </c>
      <c r="AE233" s="11"/>
    </row>
    <row r="234" spans="2:31" ht="17.25" customHeight="1" x14ac:dyDescent="0.15">
      <c r="B234" s="18" t="s">
        <v>16</v>
      </c>
      <c r="C234" s="36"/>
      <c r="D234" s="16" t="s">
        <v>14</v>
      </c>
      <c r="E234" s="233">
        <f t="shared" si="8"/>
        <v>1534.6780000000017</v>
      </c>
      <c r="F234" s="233">
        <v>1315.2860000000016</v>
      </c>
      <c r="G234" s="233">
        <v>1311.8210000000017</v>
      </c>
      <c r="H234" s="233">
        <v>3.4650000000000003</v>
      </c>
      <c r="I234" s="233">
        <v>1299.7730000000017</v>
      </c>
      <c r="J234" s="233">
        <v>1297.9490000000017</v>
      </c>
      <c r="K234" s="233">
        <v>1.8240000000000007</v>
      </c>
      <c r="L234" s="233">
        <v>15.512999999999991</v>
      </c>
      <c r="M234" s="233">
        <v>13.871999999999991</v>
      </c>
      <c r="N234" s="233">
        <v>1.6409999999999996</v>
      </c>
      <c r="O234" s="233">
        <v>219.39199999999994</v>
      </c>
      <c r="P234" s="233">
        <v>48.242999999999988</v>
      </c>
      <c r="Q234" s="233">
        <v>171.14899999999994</v>
      </c>
      <c r="R234" s="233">
        <v>0</v>
      </c>
      <c r="S234" s="238">
        <v>0</v>
      </c>
      <c r="T234" s="233">
        <v>0</v>
      </c>
      <c r="U234" s="233">
        <v>1.6800000000000002</v>
      </c>
      <c r="V234" s="233">
        <v>0.74900000000000011</v>
      </c>
      <c r="W234" s="233">
        <v>0.93100000000000005</v>
      </c>
      <c r="X234" s="233">
        <v>217.71199999999993</v>
      </c>
      <c r="Y234" s="233">
        <v>47.493999999999986</v>
      </c>
      <c r="Z234" s="233">
        <v>170.21799999999993</v>
      </c>
      <c r="AA234" s="231">
        <v>0</v>
      </c>
      <c r="AB234" s="231">
        <v>0</v>
      </c>
      <c r="AC234" s="231">
        <v>0</v>
      </c>
      <c r="AD234" s="231">
        <v>0</v>
      </c>
      <c r="AE234" s="11"/>
    </row>
    <row r="235" spans="2:31" ht="17.25" customHeight="1" x14ac:dyDescent="0.15">
      <c r="B235" s="18"/>
      <c r="C235" s="4" t="s">
        <v>17</v>
      </c>
      <c r="D235" s="16" t="s">
        <v>13</v>
      </c>
      <c r="E235" s="233">
        <f t="shared" si="8"/>
        <v>3339.1400000000026</v>
      </c>
      <c r="F235" s="233">
        <v>3230.5600000000027</v>
      </c>
      <c r="G235" s="233">
        <v>3217.8800000000028</v>
      </c>
      <c r="H235" s="233">
        <v>12.679999999999996</v>
      </c>
      <c r="I235" s="233">
        <v>3227.4700000000025</v>
      </c>
      <c r="J235" s="233">
        <v>3214.7900000000027</v>
      </c>
      <c r="K235" s="233">
        <v>12.679999999999996</v>
      </c>
      <c r="L235" s="233">
        <v>3.0899999999999994</v>
      </c>
      <c r="M235" s="233">
        <v>3.0899999999999994</v>
      </c>
      <c r="N235" s="231">
        <v>0</v>
      </c>
      <c r="O235" s="233">
        <v>51.650000000000013</v>
      </c>
      <c r="P235" s="233">
        <v>1.62</v>
      </c>
      <c r="Q235" s="233">
        <v>50.030000000000015</v>
      </c>
      <c r="R235" s="238">
        <v>0</v>
      </c>
      <c r="S235" s="238">
        <v>0</v>
      </c>
      <c r="T235" s="233">
        <v>0</v>
      </c>
      <c r="U235" s="233">
        <v>0</v>
      </c>
      <c r="V235" s="233">
        <v>0</v>
      </c>
      <c r="W235" s="233">
        <v>0</v>
      </c>
      <c r="X235" s="233">
        <v>51.650000000000013</v>
      </c>
      <c r="Y235" s="233">
        <v>1.62</v>
      </c>
      <c r="Z235" s="233">
        <v>50.030000000000015</v>
      </c>
      <c r="AA235" s="233">
        <v>56.930000000000007</v>
      </c>
      <c r="AB235" s="233">
        <v>27.74</v>
      </c>
      <c r="AC235" s="233">
        <v>29.190000000000008</v>
      </c>
      <c r="AD235" s="231">
        <v>0</v>
      </c>
      <c r="AE235" s="11"/>
    </row>
    <row r="236" spans="2:31" ht="17.25" customHeight="1" x14ac:dyDescent="0.15">
      <c r="B236" s="18" t="s">
        <v>18</v>
      </c>
      <c r="C236" s="36"/>
      <c r="D236" s="16" t="s">
        <v>14</v>
      </c>
      <c r="E236" s="233">
        <f t="shared" si="8"/>
        <v>839.57300000000146</v>
      </c>
      <c r="F236" s="233">
        <v>832.43700000000149</v>
      </c>
      <c r="G236" s="233">
        <v>832.00500000000147</v>
      </c>
      <c r="H236" s="233">
        <v>0.43200000000000022</v>
      </c>
      <c r="I236" s="233">
        <v>831.6530000000015</v>
      </c>
      <c r="J236" s="233">
        <v>831.22100000000148</v>
      </c>
      <c r="K236" s="233">
        <v>0.43200000000000022</v>
      </c>
      <c r="L236" s="233">
        <v>0.78400000000000014</v>
      </c>
      <c r="M236" s="233">
        <v>0.78400000000000014</v>
      </c>
      <c r="N236" s="231">
        <v>0</v>
      </c>
      <c r="O236" s="233">
        <v>7.136000000000001</v>
      </c>
      <c r="P236" s="233">
        <v>0.35499999999999998</v>
      </c>
      <c r="Q236" s="233">
        <v>6.7810000000000006</v>
      </c>
      <c r="R236" s="238">
        <v>0</v>
      </c>
      <c r="S236" s="238">
        <v>0</v>
      </c>
      <c r="T236" s="238">
        <v>0</v>
      </c>
      <c r="U236" s="233">
        <v>0</v>
      </c>
      <c r="V236" s="233">
        <v>0</v>
      </c>
      <c r="W236" s="233">
        <v>0</v>
      </c>
      <c r="X236" s="233">
        <v>7.136000000000001</v>
      </c>
      <c r="Y236" s="233">
        <v>0.35499999999999998</v>
      </c>
      <c r="Z236" s="233">
        <v>6.7810000000000006</v>
      </c>
      <c r="AA236" s="231">
        <v>0</v>
      </c>
      <c r="AB236" s="231">
        <v>0</v>
      </c>
      <c r="AC236" s="231">
        <v>0</v>
      </c>
      <c r="AD236" s="231">
        <v>0</v>
      </c>
      <c r="AE236" s="11"/>
    </row>
    <row r="237" spans="2:31" ht="17.25" customHeight="1" x14ac:dyDescent="0.15">
      <c r="B237" s="18"/>
      <c r="C237" s="4" t="s">
        <v>19</v>
      </c>
      <c r="D237" s="16" t="s">
        <v>13</v>
      </c>
      <c r="E237" s="233">
        <f t="shared" si="8"/>
        <v>1151.0899999999972</v>
      </c>
      <c r="F237" s="233">
        <v>640.819999999998</v>
      </c>
      <c r="G237" s="233">
        <v>625.14999999999804</v>
      </c>
      <c r="H237" s="233">
        <v>15.669999999999977</v>
      </c>
      <c r="I237" s="233">
        <v>592.61999999999807</v>
      </c>
      <c r="J237" s="233">
        <v>583.47999999999809</v>
      </c>
      <c r="K237" s="233">
        <v>9.1399999999999864</v>
      </c>
      <c r="L237" s="233">
        <v>48.2</v>
      </c>
      <c r="M237" s="233">
        <v>41.670000000000016</v>
      </c>
      <c r="N237" s="233">
        <v>6.5299999999999905</v>
      </c>
      <c r="O237" s="233">
        <v>506.1199999999991</v>
      </c>
      <c r="P237" s="233">
        <v>94.640000000000043</v>
      </c>
      <c r="Q237" s="233">
        <v>411.47999999999905</v>
      </c>
      <c r="R237" s="238">
        <v>0</v>
      </c>
      <c r="S237" s="238">
        <v>0</v>
      </c>
      <c r="T237" s="238">
        <v>0</v>
      </c>
      <c r="U237" s="233">
        <v>8.120000000000001</v>
      </c>
      <c r="V237" s="233">
        <v>2.87</v>
      </c>
      <c r="W237" s="233">
        <v>5.25</v>
      </c>
      <c r="X237" s="233">
        <v>497.99999999999909</v>
      </c>
      <c r="Y237" s="233">
        <v>91.770000000000039</v>
      </c>
      <c r="Z237" s="233">
        <v>406.22999999999905</v>
      </c>
      <c r="AA237" s="233">
        <v>4.1499999999999995</v>
      </c>
      <c r="AB237" s="233">
        <v>0.73000000000000009</v>
      </c>
      <c r="AC237" s="233">
        <v>3.4199999999999995</v>
      </c>
      <c r="AD237" s="231">
        <v>0</v>
      </c>
      <c r="AE237" s="11"/>
    </row>
    <row r="238" spans="2:31" ht="17.25" customHeight="1" x14ac:dyDescent="0.15">
      <c r="B238" s="18" t="s">
        <v>20</v>
      </c>
      <c r="C238" s="36" t="s">
        <v>21</v>
      </c>
      <c r="D238" s="16" t="s">
        <v>14</v>
      </c>
      <c r="E238" s="233">
        <f t="shared" si="8"/>
        <v>256.35799999999978</v>
      </c>
      <c r="F238" s="233">
        <v>174.97399999999988</v>
      </c>
      <c r="G238" s="233">
        <v>173.57299999999987</v>
      </c>
      <c r="H238" s="233">
        <v>1.4010000000000002</v>
      </c>
      <c r="I238" s="233">
        <v>169.43099999999987</v>
      </c>
      <c r="J238" s="233">
        <v>168.58499999999987</v>
      </c>
      <c r="K238" s="233">
        <v>0.84600000000000031</v>
      </c>
      <c r="L238" s="233">
        <v>5.5429999999999966</v>
      </c>
      <c r="M238" s="233">
        <v>4.9879999999999969</v>
      </c>
      <c r="N238" s="233">
        <v>0.55500000000000005</v>
      </c>
      <c r="O238" s="233">
        <v>81.383999999999915</v>
      </c>
      <c r="P238" s="233">
        <v>23.128000000000007</v>
      </c>
      <c r="Q238" s="233">
        <v>58.255999999999908</v>
      </c>
      <c r="R238" s="238">
        <v>0</v>
      </c>
      <c r="S238" s="238">
        <v>0</v>
      </c>
      <c r="T238" s="238">
        <v>0</v>
      </c>
      <c r="U238" s="233">
        <v>0.97900000000000009</v>
      </c>
      <c r="V238" s="233">
        <v>0.44600000000000001</v>
      </c>
      <c r="W238" s="233">
        <v>0.53300000000000003</v>
      </c>
      <c r="X238" s="233">
        <v>80.404999999999916</v>
      </c>
      <c r="Y238" s="233">
        <v>22.682000000000006</v>
      </c>
      <c r="Z238" s="233">
        <v>57.722999999999907</v>
      </c>
      <c r="AA238" s="231">
        <v>0</v>
      </c>
      <c r="AB238" s="231">
        <v>0</v>
      </c>
      <c r="AC238" s="231">
        <v>0</v>
      </c>
      <c r="AD238" s="231">
        <v>0</v>
      </c>
      <c r="AE238" s="11"/>
    </row>
    <row r="239" spans="2:31" ht="17.25" customHeight="1" x14ac:dyDescent="0.15">
      <c r="B239" s="18"/>
      <c r="C239" s="4" t="s">
        <v>22</v>
      </c>
      <c r="D239" s="16" t="s">
        <v>13</v>
      </c>
      <c r="E239" s="233">
        <f t="shared" si="8"/>
        <v>2156.6199999999967</v>
      </c>
      <c r="F239" s="233">
        <v>1210.5399999999977</v>
      </c>
      <c r="G239" s="233">
        <v>1193.2299999999977</v>
      </c>
      <c r="H239" s="233">
        <v>17.310000000000002</v>
      </c>
      <c r="I239" s="233">
        <v>1111.1799999999978</v>
      </c>
      <c r="J239" s="233">
        <v>1105.7699999999977</v>
      </c>
      <c r="K239" s="233">
        <v>5.41</v>
      </c>
      <c r="L239" s="233">
        <v>99.36</v>
      </c>
      <c r="M239" s="233">
        <v>87.46</v>
      </c>
      <c r="N239" s="233">
        <v>11.9</v>
      </c>
      <c r="O239" s="233">
        <v>906.59999999999923</v>
      </c>
      <c r="P239" s="233">
        <v>100.22000000000003</v>
      </c>
      <c r="Q239" s="233">
        <v>806.3799999999992</v>
      </c>
      <c r="R239" s="233">
        <v>0</v>
      </c>
      <c r="S239" s="231">
        <v>0</v>
      </c>
      <c r="T239" s="233">
        <v>0</v>
      </c>
      <c r="U239" s="233">
        <v>5.58</v>
      </c>
      <c r="V239" s="233">
        <v>1.6600000000000001</v>
      </c>
      <c r="W239" s="233">
        <v>3.92</v>
      </c>
      <c r="X239" s="233">
        <v>901.0199999999993</v>
      </c>
      <c r="Y239" s="233">
        <v>98.560000000000031</v>
      </c>
      <c r="Z239" s="233">
        <v>802.45999999999924</v>
      </c>
      <c r="AA239" s="233">
        <v>39.47999999999999</v>
      </c>
      <c r="AB239" s="233">
        <v>20.759999999999991</v>
      </c>
      <c r="AC239" s="233">
        <v>18.72</v>
      </c>
      <c r="AD239" s="233">
        <v>0</v>
      </c>
      <c r="AE239" s="11"/>
    </row>
    <row r="240" spans="2:31" ht="17.25" customHeight="1" x14ac:dyDescent="0.15">
      <c r="B240" s="18"/>
      <c r="C240" s="36" t="s">
        <v>21</v>
      </c>
      <c r="D240" s="16" t="s">
        <v>14</v>
      </c>
      <c r="E240" s="233">
        <f t="shared" si="8"/>
        <v>438.74700000000018</v>
      </c>
      <c r="F240" s="233">
        <v>307.87500000000017</v>
      </c>
      <c r="G240" s="233">
        <v>306.24300000000017</v>
      </c>
      <c r="H240" s="233">
        <v>1.6319999999999997</v>
      </c>
      <c r="I240" s="233">
        <v>298.68900000000019</v>
      </c>
      <c r="J240" s="233">
        <v>298.1430000000002</v>
      </c>
      <c r="K240" s="233">
        <v>0.54600000000000015</v>
      </c>
      <c r="L240" s="233">
        <v>9.1859999999999946</v>
      </c>
      <c r="M240" s="233">
        <v>8.0999999999999943</v>
      </c>
      <c r="N240" s="233">
        <v>1.0859999999999996</v>
      </c>
      <c r="O240" s="233">
        <v>130.87200000000001</v>
      </c>
      <c r="P240" s="233">
        <v>24.759999999999984</v>
      </c>
      <c r="Q240" s="233">
        <v>106.11200000000002</v>
      </c>
      <c r="R240" s="233">
        <v>0</v>
      </c>
      <c r="S240" s="231">
        <v>0</v>
      </c>
      <c r="T240" s="233">
        <v>0</v>
      </c>
      <c r="U240" s="233">
        <v>0.70100000000000007</v>
      </c>
      <c r="V240" s="233">
        <v>0.30300000000000005</v>
      </c>
      <c r="W240" s="233">
        <v>0.39800000000000002</v>
      </c>
      <c r="X240" s="233">
        <v>130.17100000000002</v>
      </c>
      <c r="Y240" s="233">
        <v>24.456999999999983</v>
      </c>
      <c r="Z240" s="233">
        <v>105.71400000000003</v>
      </c>
      <c r="AA240" s="231">
        <v>0</v>
      </c>
      <c r="AB240" s="231">
        <v>0</v>
      </c>
      <c r="AC240" s="231">
        <v>0</v>
      </c>
      <c r="AD240" s="231">
        <v>0</v>
      </c>
      <c r="AE240" s="11"/>
    </row>
    <row r="241" spans="2:31" ht="17.25" customHeight="1" x14ac:dyDescent="0.15">
      <c r="B241" s="17"/>
      <c r="C241" s="4" t="s">
        <v>15</v>
      </c>
      <c r="D241" s="16" t="s">
        <v>13</v>
      </c>
      <c r="E241" s="233">
        <f t="shared" si="8"/>
        <v>19206.660000000596</v>
      </c>
      <c r="F241" s="233">
        <v>9198.9100000003673</v>
      </c>
      <c r="G241" s="233">
        <v>9046.8200000003671</v>
      </c>
      <c r="H241" s="233">
        <v>152.09000000000009</v>
      </c>
      <c r="I241" s="233">
        <v>8880.6700000003675</v>
      </c>
      <c r="J241" s="233">
        <v>8813.0800000003674</v>
      </c>
      <c r="K241" s="233">
        <v>67.589999999999989</v>
      </c>
      <c r="L241" s="233">
        <v>318.2399999999995</v>
      </c>
      <c r="M241" s="233">
        <v>233.73999999999941</v>
      </c>
      <c r="N241" s="233">
        <v>84.500000000000085</v>
      </c>
      <c r="O241" s="233">
        <v>9800.2600000002258</v>
      </c>
      <c r="P241" s="233">
        <v>1042.6499999999942</v>
      </c>
      <c r="Q241" s="233">
        <v>8757.6100000002316</v>
      </c>
      <c r="R241" s="233">
        <v>0</v>
      </c>
      <c r="S241" s="233">
        <v>0</v>
      </c>
      <c r="T241" s="233">
        <v>0</v>
      </c>
      <c r="U241" s="233">
        <v>80.669999999999987</v>
      </c>
      <c r="V241" s="233">
        <v>25.270000000000003</v>
      </c>
      <c r="W241" s="233">
        <v>55.399999999999977</v>
      </c>
      <c r="X241" s="233">
        <v>9719.5900000002257</v>
      </c>
      <c r="Y241" s="233">
        <v>1017.3799999999942</v>
      </c>
      <c r="Z241" s="233">
        <v>8702.210000000232</v>
      </c>
      <c r="AA241" s="233">
        <v>207.49000000000018</v>
      </c>
      <c r="AB241" s="233">
        <v>118.32000000000018</v>
      </c>
      <c r="AC241" s="233">
        <v>89.170000000000016</v>
      </c>
      <c r="AD241" s="233">
        <v>0</v>
      </c>
      <c r="AE241" s="11"/>
    </row>
    <row r="242" spans="2:31" ht="17.25" customHeight="1" x14ac:dyDescent="0.15">
      <c r="B242" s="18"/>
      <c r="C242" s="36"/>
      <c r="D242" s="16" t="s">
        <v>14</v>
      </c>
      <c r="E242" s="233">
        <f t="shared" si="8"/>
        <v>4313.0679999999584</v>
      </c>
      <c r="F242" s="233">
        <v>2820.372999999991</v>
      </c>
      <c r="G242" s="233">
        <v>2800.8139999999908</v>
      </c>
      <c r="H242" s="233">
        <v>19.558999999999997</v>
      </c>
      <c r="I242" s="233">
        <v>2789.8649999999907</v>
      </c>
      <c r="J242" s="233">
        <v>2778.8019999999906</v>
      </c>
      <c r="K242" s="233">
        <v>11.063000000000004</v>
      </c>
      <c r="L242" s="233">
        <v>30.507999999999996</v>
      </c>
      <c r="M242" s="233">
        <v>22.012</v>
      </c>
      <c r="N242" s="233">
        <v>8.4959999999999933</v>
      </c>
      <c r="O242" s="233">
        <v>1492.6949999999676</v>
      </c>
      <c r="P242" s="233">
        <v>256.31199999999967</v>
      </c>
      <c r="Q242" s="233">
        <v>1236.382999999968</v>
      </c>
      <c r="R242" s="233">
        <v>0</v>
      </c>
      <c r="S242" s="233">
        <v>0</v>
      </c>
      <c r="T242" s="233">
        <v>0</v>
      </c>
      <c r="U242" s="233">
        <v>10.262999999999998</v>
      </c>
      <c r="V242" s="233">
        <v>4.6760000000000002</v>
      </c>
      <c r="W242" s="233">
        <v>5.586999999999998</v>
      </c>
      <c r="X242" s="233">
        <v>1482.4319999999677</v>
      </c>
      <c r="Y242" s="233">
        <v>251.63599999999968</v>
      </c>
      <c r="Z242" s="233">
        <v>1230.795999999968</v>
      </c>
      <c r="AA242" s="231">
        <v>0</v>
      </c>
      <c r="AB242" s="231">
        <v>0</v>
      </c>
      <c r="AC242" s="231">
        <v>0</v>
      </c>
      <c r="AD242" s="231">
        <v>0</v>
      </c>
      <c r="AE242" s="11"/>
    </row>
    <row r="243" spans="2:31" ht="17.25" customHeight="1" x14ac:dyDescent="0.15">
      <c r="B243" s="18" t="s">
        <v>443</v>
      </c>
      <c r="C243" s="4" t="s">
        <v>440</v>
      </c>
      <c r="D243" s="16" t="s">
        <v>13</v>
      </c>
      <c r="E243" s="233">
        <f t="shared" si="8"/>
        <v>1008.7499999999998</v>
      </c>
      <c r="F243" s="233">
        <v>997.17999999999984</v>
      </c>
      <c r="G243" s="233">
        <v>997.17999999999984</v>
      </c>
      <c r="H243" s="233">
        <v>0</v>
      </c>
      <c r="I243" s="233">
        <v>996.81999999999982</v>
      </c>
      <c r="J243" s="233">
        <v>996.81999999999982</v>
      </c>
      <c r="K243" s="233">
        <v>0</v>
      </c>
      <c r="L243" s="231">
        <v>0.36</v>
      </c>
      <c r="M243" s="231">
        <v>0.36</v>
      </c>
      <c r="N243" s="238">
        <v>0</v>
      </c>
      <c r="O243" s="233">
        <v>10.769999999999998</v>
      </c>
      <c r="P243" s="233">
        <v>1.19</v>
      </c>
      <c r="Q243" s="233">
        <v>9.5799999999999983</v>
      </c>
      <c r="R243" s="238">
        <v>0</v>
      </c>
      <c r="S243" s="238">
        <v>0</v>
      </c>
      <c r="T243" s="238">
        <v>0</v>
      </c>
      <c r="U243" s="233">
        <v>0</v>
      </c>
      <c r="V243" s="233">
        <v>0</v>
      </c>
      <c r="W243" s="233">
        <v>0</v>
      </c>
      <c r="X243" s="233">
        <v>10.769999999999998</v>
      </c>
      <c r="Y243" s="233">
        <v>1.19</v>
      </c>
      <c r="Z243" s="233">
        <v>9.5799999999999983</v>
      </c>
      <c r="AA243" s="233">
        <v>0.8</v>
      </c>
      <c r="AB243" s="233">
        <v>0</v>
      </c>
      <c r="AC243" s="233">
        <v>0.8</v>
      </c>
      <c r="AD243" s="231">
        <v>0</v>
      </c>
      <c r="AE243" s="11"/>
    </row>
    <row r="244" spans="2:31" ht="17.25" customHeight="1" x14ac:dyDescent="0.15">
      <c r="B244" s="18"/>
      <c r="C244" s="36" t="s">
        <v>23</v>
      </c>
      <c r="D244" s="16" t="s">
        <v>14</v>
      </c>
      <c r="E244" s="233">
        <f t="shared" si="8"/>
        <v>285.29000000000008</v>
      </c>
      <c r="F244" s="233">
        <v>283.93400000000008</v>
      </c>
      <c r="G244" s="233">
        <v>283.93400000000008</v>
      </c>
      <c r="H244" s="233">
        <v>0</v>
      </c>
      <c r="I244" s="233">
        <v>283.90800000000007</v>
      </c>
      <c r="J244" s="233">
        <v>283.90800000000007</v>
      </c>
      <c r="K244" s="233">
        <v>0</v>
      </c>
      <c r="L244" s="231">
        <v>2.5999999999999999E-2</v>
      </c>
      <c r="M244" s="231">
        <v>2.5999999999999999E-2</v>
      </c>
      <c r="N244" s="238">
        <v>0</v>
      </c>
      <c r="O244" s="233">
        <v>1.3559999999999999</v>
      </c>
      <c r="P244" s="233">
        <v>0.309</v>
      </c>
      <c r="Q244" s="233">
        <v>1.0469999999999999</v>
      </c>
      <c r="R244" s="238">
        <v>0</v>
      </c>
      <c r="S244" s="238">
        <v>0</v>
      </c>
      <c r="T244" s="238">
        <v>0</v>
      </c>
      <c r="U244" s="233">
        <v>0</v>
      </c>
      <c r="V244" s="233">
        <v>0</v>
      </c>
      <c r="W244" s="233">
        <v>0</v>
      </c>
      <c r="X244" s="233">
        <v>1.3559999999999999</v>
      </c>
      <c r="Y244" s="233">
        <v>0.309</v>
      </c>
      <c r="Z244" s="233">
        <v>1.0469999999999999</v>
      </c>
      <c r="AA244" s="231">
        <v>0</v>
      </c>
      <c r="AB244" s="231">
        <v>0</v>
      </c>
      <c r="AC244" s="231">
        <v>0</v>
      </c>
      <c r="AD244" s="231">
        <v>0</v>
      </c>
      <c r="AE244" s="11"/>
    </row>
    <row r="245" spans="2:31" ht="17.25" customHeight="1" x14ac:dyDescent="0.15">
      <c r="B245" s="18" t="s">
        <v>444</v>
      </c>
      <c r="C245" s="4" t="s">
        <v>24</v>
      </c>
      <c r="D245" s="16" t="s">
        <v>13</v>
      </c>
      <c r="E245" s="233">
        <f t="shared" si="8"/>
        <v>838.85</v>
      </c>
      <c r="F245" s="233">
        <v>522.86</v>
      </c>
      <c r="G245" s="233">
        <v>520.38</v>
      </c>
      <c r="H245" s="233">
        <v>2.4800000000000004</v>
      </c>
      <c r="I245" s="233">
        <v>514.29</v>
      </c>
      <c r="J245" s="233">
        <v>513.29</v>
      </c>
      <c r="K245" s="233">
        <v>1</v>
      </c>
      <c r="L245" s="233">
        <v>8.5700000000000021</v>
      </c>
      <c r="M245" s="233">
        <v>7.0900000000000016</v>
      </c>
      <c r="N245" s="238">
        <v>1.4800000000000002</v>
      </c>
      <c r="O245" s="233">
        <v>286.65000000000003</v>
      </c>
      <c r="P245" s="233">
        <v>74.87</v>
      </c>
      <c r="Q245" s="233">
        <v>211.78000000000003</v>
      </c>
      <c r="R245" s="238">
        <v>0</v>
      </c>
      <c r="S245" s="238">
        <v>0</v>
      </c>
      <c r="T245" s="238">
        <v>0</v>
      </c>
      <c r="U245" s="233">
        <v>22.830000000000002</v>
      </c>
      <c r="V245" s="233">
        <v>21.790000000000003</v>
      </c>
      <c r="W245" s="233">
        <v>1.04</v>
      </c>
      <c r="X245" s="233">
        <v>263.82000000000005</v>
      </c>
      <c r="Y245" s="233">
        <v>53.080000000000005</v>
      </c>
      <c r="Z245" s="233">
        <v>210.74000000000004</v>
      </c>
      <c r="AA245" s="233">
        <v>29.340000000000003</v>
      </c>
      <c r="AB245" s="233">
        <v>22.110000000000003</v>
      </c>
      <c r="AC245" s="233">
        <v>7.2299999999999995</v>
      </c>
      <c r="AD245" s="231">
        <v>0</v>
      </c>
      <c r="AE245" s="11"/>
    </row>
    <row r="246" spans="2:31" ht="17.25" customHeight="1" x14ac:dyDescent="0.15">
      <c r="B246" s="18"/>
      <c r="C246" s="36" t="s">
        <v>21</v>
      </c>
      <c r="D246" s="16" t="s">
        <v>14</v>
      </c>
      <c r="E246" s="233">
        <f t="shared" si="8"/>
        <v>209.15199999999984</v>
      </c>
      <c r="F246" s="233">
        <v>160.67899999999986</v>
      </c>
      <c r="G246" s="233">
        <v>160.42499999999987</v>
      </c>
      <c r="H246" s="233">
        <v>0.254</v>
      </c>
      <c r="I246" s="233">
        <v>159.93499999999989</v>
      </c>
      <c r="J246" s="233">
        <v>159.82599999999988</v>
      </c>
      <c r="K246" s="233">
        <v>0.109</v>
      </c>
      <c r="L246" s="233">
        <v>0.74400000000000011</v>
      </c>
      <c r="M246" s="233">
        <v>0.59900000000000009</v>
      </c>
      <c r="N246" s="233">
        <v>0.14500000000000002</v>
      </c>
      <c r="O246" s="233">
        <v>48.472999999999992</v>
      </c>
      <c r="P246" s="233">
        <v>18.213000000000005</v>
      </c>
      <c r="Q246" s="233">
        <v>30.259999999999987</v>
      </c>
      <c r="R246" s="238">
        <v>0</v>
      </c>
      <c r="S246" s="238">
        <v>0</v>
      </c>
      <c r="T246" s="238">
        <v>0</v>
      </c>
      <c r="U246" s="233">
        <v>4.1180000000000003</v>
      </c>
      <c r="V246" s="233">
        <v>4.0110000000000001</v>
      </c>
      <c r="W246" s="233">
        <v>0.107</v>
      </c>
      <c r="X246" s="233">
        <v>44.35499999999999</v>
      </c>
      <c r="Y246" s="233">
        <v>14.202000000000004</v>
      </c>
      <c r="Z246" s="233">
        <v>30.152999999999988</v>
      </c>
      <c r="AA246" s="231">
        <v>0</v>
      </c>
      <c r="AB246" s="231">
        <v>0</v>
      </c>
      <c r="AC246" s="231">
        <v>0</v>
      </c>
      <c r="AD246" s="231">
        <v>0</v>
      </c>
      <c r="AE246" s="11"/>
    </row>
    <row r="247" spans="2:31" ht="17.25" customHeight="1" x14ac:dyDescent="0.15">
      <c r="B247" s="18" t="s">
        <v>20</v>
      </c>
      <c r="C247" s="4" t="s">
        <v>25</v>
      </c>
      <c r="D247" s="16" t="s">
        <v>13</v>
      </c>
      <c r="E247" s="233">
        <f t="shared" si="8"/>
        <v>1497.549999999999</v>
      </c>
      <c r="F247" s="233">
        <v>742.87999999999874</v>
      </c>
      <c r="G247" s="233">
        <v>738.33999999999878</v>
      </c>
      <c r="H247" s="233">
        <v>4.5399999999999991</v>
      </c>
      <c r="I247" s="233">
        <v>729.55999999999881</v>
      </c>
      <c r="J247" s="233">
        <v>725.70999999999879</v>
      </c>
      <c r="K247" s="233">
        <v>3.8499999999999992</v>
      </c>
      <c r="L247" s="233">
        <v>13.32</v>
      </c>
      <c r="M247" s="233">
        <v>12.63</v>
      </c>
      <c r="N247" s="233">
        <v>0.69000000000000006</v>
      </c>
      <c r="O247" s="233">
        <v>745.21000000000026</v>
      </c>
      <c r="P247" s="233">
        <v>34.99</v>
      </c>
      <c r="Q247" s="233">
        <v>710.22000000000025</v>
      </c>
      <c r="R247" s="238">
        <v>0</v>
      </c>
      <c r="S247" s="238">
        <v>0</v>
      </c>
      <c r="T247" s="238">
        <v>0</v>
      </c>
      <c r="U247" s="233">
        <v>8.5599999999999987</v>
      </c>
      <c r="V247" s="233">
        <v>0</v>
      </c>
      <c r="W247" s="233">
        <v>8.5599999999999987</v>
      </c>
      <c r="X247" s="233">
        <v>736.65000000000032</v>
      </c>
      <c r="Y247" s="233">
        <v>34.99</v>
      </c>
      <c r="Z247" s="233">
        <v>701.66000000000031</v>
      </c>
      <c r="AA247" s="233">
        <v>9.4599999999999991</v>
      </c>
      <c r="AB247" s="233">
        <v>1.98</v>
      </c>
      <c r="AC247" s="233">
        <v>7.4799999999999995</v>
      </c>
      <c r="AD247" s="231">
        <v>0</v>
      </c>
      <c r="AE247" s="11"/>
    </row>
    <row r="248" spans="2:31" ht="17.25" customHeight="1" x14ac:dyDescent="0.15">
      <c r="B248" s="18"/>
      <c r="C248" s="36" t="s">
        <v>26</v>
      </c>
      <c r="D248" s="16" t="s">
        <v>14</v>
      </c>
      <c r="E248" s="233">
        <f t="shared" si="8"/>
        <v>310.47799999999984</v>
      </c>
      <c r="F248" s="233">
        <v>202.34099999999975</v>
      </c>
      <c r="G248" s="233">
        <v>201.72699999999975</v>
      </c>
      <c r="H248" s="233">
        <v>0.61399999999999999</v>
      </c>
      <c r="I248" s="233">
        <v>201.14199999999977</v>
      </c>
      <c r="J248" s="233">
        <v>200.59799999999976</v>
      </c>
      <c r="K248" s="233">
        <v>0.54400000000000004</v>
      </c>
      <c r="L248" s="233">
        <v>1.1989999999999992</v>
      </c>
      <c r="M248" s="233">
        <v>1.1289999999999991</v>
      </c>
      <c r="N248" s="233">
        <v>6.9999999999999993E-2</v>
      </c>
      <c r="O248" s="233">
        <v>108.1370000000001</v>
      </c>
      <c r="P248" s="233">
        <v>8.0920000000000005</v>
      </c>
      <c r="Q248" s="233">
        <v>100.0450000000001</v>
      </c>
      <c r="R248" s="238">
        <v>0</v>
      </c>
      <c r="S248" s="238">
        <v>0</v>
      </c>
      <c r="T248" s="238">
        <v>0</v>
      </c>
      <c r="U248" s="233">
        <v>0.873</v>
      </c>
      <c r="V248" s="233">
        <v>0</v>
      </c>
      <c r="W248" s="233">
        <v>0.873</v>
      </c>
      <c r="X248" s="233">
        <v>107.2640000000001</v>
      </c>
      <c r="Y248" s="233">
        <v>8.0920000000000005</v>
      </c>
      <c r="Z248" s="233">
        <v>99.172000000000097</v>
      </c>
      <c r="AA248" s="231">
        <v>0</v>
      </c>
      <c r="AB248" s="231">
        <v>0</v>
      </c>
      <c r="AC248" s="231">
        <v>0</v>
      </c>
      <c r="AD248" s="231">
        <v>0</v>
      </c>
      <c r="AE248" s="11"/>
    </row>
    <row r="249" spans="2:31" ht="17.25" customHeight="1" x14ac:dyDescent="0.15">
      <c r="B249" s="18"/>
      <c r="C249" s="4" t="s">
        <v>27</v>
      </c>
      <c r="D249" s="16" t="s">
        <v>13</v>
      </c>
      <c r="E249" s="233">
        <f t="shared" si="8"/>
        <v>15861.510000000595</v>
      </c>
      <c r="F249" s="233">
        <v>6935.990000000369</v>
      </c>
      <c r="G249" s="233">
        <v>6790.9200000003693</v>
      </c>
      <c r="H249" s="233">
        <v>145.07000000000008</v>
      </c>
      <c r="I249" s="233">
        <v>6640.0000000003693</v>
      </c>
      <c r="J249" s="233">
        <v>6577.2600000003695</v>
      </c>
      <c r="K249" s="233">
        <v>62.739999999999988</v>
      </c>
      <c r="L249" s="233">
        <v>295.9899999999995</v>
      </c>
      <c r="M249" s="233">
        <v>213.6599999999994</v>
      </c>
      <c r="N249" s="233">
        <v>82.330000000000084</v>
      </c>
      <c r="O249" s="233">
        <v>8757.6300000002266</v>
      </c>
      <c r="P249" s="233">
        <v>931.59999999999422</v>
      </c>
      <c r="Q249" s="233">
        <v>7826.0300000002326</v>
      </c>
      <c r="R249" s="233">
        <v>0</v>
      </c>
      <c r="S249" s="233">
        <v>0</v>
      </c>
      <c r="T249" s="233">
        <v>0</v>
      </c>
      <c r="U249" s="233">
        <v>49.279999999999973</v>
      </c>
      <c r="V249" s="233">
        <v>3.4800000000000004</v>
      </c>
      <c r="W249" s="233">
        <v>45.799999999999976</v>
      </c>
      <c r="X249" s="233">
        <v>8708.3500000002259</v>
      </c>
      <c r="Y249" s="233">
        <v>928.11999999999421</v>
      </c>
      <c r="Z249" s="233">
        <v>7780.2300000002324</v>
      </c>
      <c r="AA249" s="233">
        <v>167.89000000000019</v>
      </c>
      <c r="AB249" s="233">
        <v>94.230000000000175</v>
      </c>
      <c r="AC249" s="233">
        <v>73.660000000000011</v>
      </c>
      <c r="AD249" s="233">
        <v>0</v>
      </c>
      <c r="AE249" s="11"/>
    </row>
    <row r="250" spans="2:31" ht="17.25" customHeight="1" thickBot="1" x14ac:dyDescent="0.2">
      <c r="B250" s="18"/>
      <c r="C250" s="36" t="s">
        <v>21</v>
      </c>
      <c r="D250" s="16" t="s">
        <v>14</v>
      </c>
      <c r="E250" s="233">
        <f t="shared" si="8"/>
        <v>3508.1479999999578</v>
      </c>
      <c r="F250" s="233">
        <v>2173.4189999999903</v>
      </c>
      <c r="G250" s="233">
        <v>2154.7279999999905</v>
      </c>
      <c r="H250" s="233">
        <v>18.690999999999995</v>
      </c>
      <c r="I250" s="233">
        <v>2144.8799999999906</v>
      </c>
      <c r="J250" s="233">
        <v>2134.4699999999907</v>
      </c>
      <c r="K250" s="233">
        <v>10.410000000000004</v>
      </c>
      <c r="L250" s="233">
        <v>28.538999999999994</v>
      </c>
      <c r="M250" s="233">
        <v>20.258000000000003</v>
      </c>
      <c r="N250" s="233">
        <v>8.2809999999999935</v>
      </c>
      <c r="O250" s="233">
        <v>1334.7289999999675</v>
      </c>
      <c r="P250" s="233">
        <v>229.69799999999967</v>
      </c>
      <c r="Q250" s="233">
        <v>1105.0309999999679</v>
      </c>
      <c r="R250" s="233">
        <v>0</v>
      </c>
      <c r="S250" s="233">
        <v>0</v>
      </c>
      <c r="T250" s="233">
        <v>0</v>
      </c>
      <c r="U250" s="233">
        <v>5.2719999999999976</v>
      </c>
      <c r="V250" s="233">
        <v>0.66500000000000004</v>
      </c>
      <c r="W250" s="233">
        <v>4.6069999999999975</v>
      </c>
      <c r="X250" s="233">
        <v>1329.4569999999676</v>
      </c>
      <c r="Y250" s="233">
        <v>229.03299999999967</v>
      </c>
      <c r="Z250" s="233">
        <v>1100.4239999999679</v>
      </c>
      <c r="AA250" s="231">
        <v>0</v>
      </c>
      <c r="AB250" s="231">
        <v>0</v>
      </c>
      <c r="AC250" s="231">
        <v>0</v>
      </c>
      <c r="AD250" s="231">
        <v>0</v>
      </c>
      <c r="AE250" s="11"/>
    </row>
    <row r="251" spans="2:31" ht="17.25" customHeight="1" x14ac:dyDescent="0.15">
      <c r="B251" s="6" t="s">
        <v>327</v>
      </c>
      <c r="C251" s="6" t="s">
        <v>328</v>
      </c>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row>
  </sheetData>
  <phoneticPr fontId="3"/>
  <pageMargins left="0.98425196850393704" right="0.98425196850393704" top="1.1811023622047245" bottom="0.98425196850393704" header="0.51181102362204722" footer="0.51181102362204722"/>
  <pageSetup paperSize="9" scale="46" firstPageNumber="185" fitToHeight="0" pageOrder="overThenDown" orientation="landscape" useFirstPageNumber="1" r:id="rId1"/>
  <headerFooter alignWithMargins="0"/>
  <rowBreaks count="4" manualBreakCount="4">
    <brk id="56" max="16383" man="1"/>
    <brk id="112" max="16383" man="1"/>
    <brk id="168" max="16383" man="1"/>
    <brk id="22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N121"/>
  <sheetViews>
    <sheetView view="pageBreakPreview" zoomScale="80" zoomScaleNormal="75" zoomScaleSheetLayoutView="80" workbookViewId="0">
      <selection activeCell="W10" sqref="W10"/>
    </sheetView>
  </sheetViews>
  <sheetFormatPr defaultColWidth="10.625" defaultRowHeight="14.25" x14ac:dyDescent="0.15"/>
  <cols>
    <col min="1" max="1" width="1.625" style="73" customWidth="1"/>
    <col min="2" max="2" width="15.125" style="73" customWidth="1"/>
    <col min="3" max="3" width="6.625" style="73" customWidth="1"/>
    <col min="4" max="4" width="10.625" style="73"/>
    <col min="5" max="13" width="10.625" style="89"/>
    <col min="14" max="14" width="0.75" style="73" customWidth="1"/>
    <col min="15" max="16384" width="10.625" style="73"/>
  </cols>
  <sheetData>
    <row r="1" spans="2:14" s="33" customFormat="1" ht="18.75" customHeight="1" x14ac:dyDescent="0.15">
      <c r="B1" s="33" t="s">
        <v>559</v>
      </c>
      <c r="E1" s="88"/>
      <c r="F1" s="88"/>
      <c r="G1" s="88"/>
      <c r="H1" s="88"/>
      <c r="I1" s="88"/>
      <c r="J1" s="88"/>
      <c r="K1" s="88"/>
      <c r="L1" s="88"/>
      <c r="M1" s="88"/>
    </row>
    <row r="2" spans="2:14" ht="18.75" customHeight="1" thickBot="1" x14ac:dyDescent="0.2">
      <c r="C2" s="2"/>
      <c r="D2" s="2"/>
      <c r="E2" s="101"/>
      <c r="F2" s="101"/>
      <c r="G2" s="101"/>
      <c r="H2" s="101"/>
      <c r="I2" s="101"/>
      <c r="J2" s="101"/>
      <c r="K2" s="101" t="s">
        <v>28</v>
      </c>
      <c r="L2" s="101"/>
      <c r="M2" s="101"/>
    </row>
    <row r="3" spans="2:14" ht="19.5" customHeight="1" x14ac:dyDescent="0.15">
      <c r="B3" s="384" t="s">
        <v>209</v>
      </c>
      <c r="C3" s="385"/>
      <c r="D3" s="388" t="s">
        <v>210</v>
      </c>
      <c r="E3" s="133" t="s">
        <v>211</v>
      </c>
      <c r="F3" s="186"/>
      <c r="G3" s="186"/>
      <c r="H3" s="186"/>
      <c r="I3" s="133" t="s">
        <v>212</v>
      </c>
      <c r="J3" s="186"/>
      <c r="K3" s="186"/>
      <c r="L3" s="186"/>
      <c r="M3" s="134"/>
      <c r="N3" s="25"/>
    </row>
    <row r="4" spans="2:14" ht="19.5" customHeight="1" x14ac:dyDescent="0.15">
      <c r="B4" s="386"/>
      <c r="C4" s="387"/>
      <c r="D4" s="389"/>
      <c r="E4" s="131" t="s">
        <v>15</v>
      </c>
      <c r="F4" s="131" t="s">
        <v>17</v>
      </c>
      <c r="G4" s="131" t="s">
        <v>213</v>
      </c>
      <c r="H4" s="131" t="s">
        <v>214</v>
      </c>
      <c r="I4" s="131" t="s">
        <v>15</v>
      </c>
      <c r="J4" s="131" t="s">
        <v>445</v>
      </c>
      <c r="K4" s="131" t="s">
        <v>215</v>
      </c>
      <c r="L4" s="132" t="s">
        <v>216</v>
      </c>
      <c r="M4" s="135" t="s">
        <v>217</v>
      </c>
      <c r="N4" s="25"/>
    </row>
    <row r="5" spans="2:14" ht="19.5" customHeight="1" x14ac:dyDescent="0.15">
      <c r="B5" s="166" t="s">
        <v>495</v>
      </c>
      <c r="C5" s="16" t="s">
        <v>13</v>
      </c>
      <c r="D5" s="240">
        <v>58665.220000000474</v>
      </c>
      <c r="E5" s="240">
        <v>9784.5899999999983</v>
      </c>
      <c r="F5" s="240">
        <v>4307.7299999999996</v>
      </c>
      <c r="G5" s="240">
        <v>3941.5799999999981</v>
      </c>
      <c r="H5" s="240">
        <v>1535.2800000000002</v>
      </c>
      <c r="I5" s="240">
        <v>48880.630000000478</v>
      </c>
      <c r="J5" s="240">
        <v>3022.0099999999966</v>
      </c>
      <c r="K5" s="240">
        <v>1765.1000000000008</v>
      </c>
      <c r="L5" s="240">
        <v>1286.9499999999991</v>
      </c>
      <c r="M5" s="264">
        <v>42806.57000000048</v>
      </c>
      <c r="N5" s="25"/>
    </row>
    <row r="6" spans="2:14" ht="19.5" customHeight="1" x14ac:dyDescent="0.15">
      <c r="B6" s="167" t="s">
        <v>474</v>
      </c>
      <c r="C6" s="16" t="s">
        <v>14</v>
      </c>
      <c r="D6" s="240">
        <v>12684.510999999971</v>
      </c>
      <c r="E6" s="240">
        <v>2260.1029999999996</v>
      </c>
      <c r="F6" s="240">
        <v>1081.0550000000007</v>
      </c>
      <c r="G6" s="240">
        <v>877.74199999999905</v>
      </c>
      <c r="H6" s="240">
        <v>301.30599999999993</v>
      </c>
      <c r="I6" s="240">
        <v>10424.407999999972</v>
      </c>
      <c r="J6" s="240">
        <v>753.60699999999997</v>
      </c>
      <c r="K6" s="240">
        <v>342.11800000000017</v>
      </c>
      <c r="L6" s="240">
        <v>230.60399999999998</v>
      </c>
      <c r="M6" s="264">
        <v>9098.0789999999724</v>
      </c>
      <c r="N6" s="25"/>
    </row>
    <row r="7" spans="2:14" ht="19.5" customHeight="1" x14ac:dyDescent="0.15">
      <c r="B7" s="166" t="s">
        <v>197</v>
      </c>
      <c r="C7" s="16" t="s">
        <v>13</v>
      </c>
      <c r="D7" s="240">
        <v>10111.360000000102</v>
      </c>
      <c r="E7" s="240">
        <v>782.1600000000002</v>
      </c>
      <c r="F7" s="240">
        <v>604.9100000000002</v>
      </c>
      <c r="G7" s="240">
        <v>143.96000000000004</v>
      </c>
      <c r="H7" s="240">
        <v>33.29</v>
      </c>
      <c r="I7" s="240">
        <v>9329.2000000001026</v>
      </c>
      <c r="J7" s="240">
        <v>0.84</v>
      </c>
      <c r="K7" s="240">
        <v>571.50000000000057</v>
      </c>
      <c r="L7" s="240">
        <v>208.26999999999987</v>
      </c>
      <c r="M7" s="264">
        <v>8548.590000000102</v>
      </c>
      <c r="N7" s="25"/>
    </row>
    <row r="8" spans="2:14" ht="19.5" customHeight="1" x14ac:dyDescent="0.15">
      <c r="B8" s="167"/>
      <c r="C8" s="16" t="s">
        <v>14</v>
      </c>
      <c r="D8" s="240">
        <v>1920.3879999999831</v>
      </c>
      <c r="E8" s="240">
        <v>170.46000000000006</v>
      </c>
      <c r="F8" s="240">
        <v>138.66100000000006</v>
      </c>
      <c r="G8" s="240">
        <v>27.535999999999991</v>
      </c>
      <c r="H8" s="240">
        <v>4.2629999999999999</v>
      </c>
      <c r="I8" s="240">
        <v>1749.9279999999831</v>
      </c>
      <c r="J8" s="240">
        <v>0.188</v>
      </c>
      <c r="K8" s="240">
        <v>99.365000000000137</v>
      </c>
      <c r="L8" s="240">
        <v>33.965999999999987</v>
      </c>
      <c r="M8" s="264">
        <v>1616.4089999999831</v>
      </c>
      <c r="N8" s="25"/>
    </row>
    <row r="9" spans="2:14" ht="19.5" customHeight="1" x14ac:dyDescent="0.15">
      <c r="B9" s="166" t="s">
        <v>204</v>
      </c>
      <c r="C9" s="16" t="s">
        <v>13</v>
      </c>
      <c r="D9" s="240">
        <v>8170.5500000001011</v>
      </c>
      <c r="E9" s="240">
        <v>1121.1799999999989</v>
      </c>
      <c r="F9" s="240">
        <v>532.45999999999935</v>
      </c>
      <c r="G9" s="240">
        <v>337.42999999999944</v>
      </c>
      <c r="H9" s="240">
        <v>251.29000000000022</v>
      </c>
      <c r="I9" s="240">
        <v>7049.3700000001018</v>
      </c>
      <c r="J9" s="240">
        <v>522.40000000000009</v>
      </c>
      <c r="K9" s="240">
        <v>111.32</v>
      </c>
      <c r="L9" s="240">
        <v>29.609999999999996</v>
      </c>
      <c r="M9" s="264">
        <v>6386.0400000001018</v>
      </c>
      <c r="N9" s="25"/>
    </row>
    <row r="10" spans="2:14" ht="19.5" customHeight="1" x14ac:dyDescent="0.15">
      <c r="B10" s="167"/>
      <c r="C10" s="16" t="s">
        <v>14</v>
      </c>
      <c r="D10" s="240">
        <v>1743.2520000000027</v>
      </c>
      <c r="E10" s="240">
        <v>240.136</v>
      </c>
      <c r="F10" s="240">
        <v>134.39099999999999</v>
      </c>
      <c r="G10" s="240">
        <v>60.151000000000032</v>
      </c>
      <c r="H10" s="240">
        <v>45.593999999999973</v>
      </c>
      <c r="I10" s="240">
        <v>1503.1160000000027</v>
      </c>
      <c r="J10" s="240">
        <v>131.33699999999996</v>
      </c>
      <c r="K10" s="240">
        <v>17.005000000000006</v>
      </c>
      <c r="L10" s="240">
        <v>6.7949999999999955</v>
      </c>
      <c r="M10" s="264">
        <v>1347.9790000000028</v>
      </c>
      <c r="N10" s="25"/>
    </row>
    <row r="11" spans="2:14" ht="19.5" customHeight="1" x14ac:dyDescent="0.15">
      <c r="B11" s="166" t="s">
        <v>198</v>
      </c>
      <c r="C11" s="16" t="s">
        <v>13</v>
      </c>
      <c r="D11" s="240">
        <v>9255.8100000001286</v>
      </c>
      <c r="E11" s="240">
        <v>1120.4699999999998</v>
      </c>
      <c r="F11" s="240">
        <v>360.14999999999986</v>
      </c>
      <c r="G11" s="240">
        <v>760.01</v>
      </c>
      <c r="H11" s="240">
        <v>0.31</v>
      </c>
      <c r="I11" s="240">
        <v>8135.3400000001284</v>
      </c>
      <c r="J11" s="240">
        <v>0</v>
      </c>
      <c r="K11" s="240">
        <v>303.90000000000015</v>
      </c>
      <c r="L11" s="240">
        <v>61.43</v>
      </c>
      <c r="M11" s="264">
        <v>7770.0100000001285</v>
      </c>
      <c r="N11" s="25"/>
    </row>
    <row r="12" spans="2:14" ht="19.5" customHeight="1" x14ac:dyDescent="0.15">
      <c r="B12" s="167"/>
      <c r="C12" s="16" t="s">
        <v>14</v>
      </c>
      <c r="D12" s="240">
        <v>2068.9029999999993</v>
      </c>
      <c r="E12" s="240">
        <v>263.0100000000001</v>
      </c>
      <c r="F12" s="240">
        <v>96.731000000000066</v>
      </c>
      <c r="G12" s="240">
        <v>166.20500000000004</v>
      </c>
      <c r="H12" s="240">
        <v>7.400000000000001E-2</v>
      </c>
      <c r="I12" s="240">
        <v>1805.8929999999991</v>
      </c>
      <c r="J12" s="240">
        <v>0</v>
      </c>
      <c r="K12" s="240">
        <v>50.14</v>
      </c>
      <c r="L12" s="240">
        <v>11.442999999999996</v>
      </c>
      <c r="M12" s="264">
        <v>1744.309999999999</v>
      </c>
      <c r="N12" s="25"/>
    </row>
    <row r="13" spans="2:14" ht="19.5" customHeight="1" x14ac:dyDescent="0.15">
      <c r="B13" s="166" t="s">
        <v>199</v>
      </c>
      <c r="C13" s="16" t="s">
        <v>13</v>
      </c>
      <c r="D13" s="240">
        <v>9627.8100000000741</v>
      </c>
      <c r="E13" s="240">
        <v>2704.0699999999997</v>
      </c>
      <c r="F13" s="240">
        <v>1000.2500000000002</v>
      </c>
      <c r="G13" s="240">
        <v>1703.7299999999993</v>
      </c>
      <c r="H13" s="240">
        <v>0.09</v>
      </c>
      <c r="I13" s="240">
        <v>6923.7400000000744</v>
      </c>
      <c r="J13" s="240">
        <v>191.49</v>
      </c>
      <c r="K13" s="240">
        <v>371.61999999999978</v>
      </c>
      <c r="L13" s="240">
        <v>380.1</v>
      </c>
      <c r="M13" s="264">
        <v>5980.5300000000743</v>
      </c>
      <c r="N13" s="25"/>
    </row>
    <row r="14" spans="2:14" ht="19.5" customHeight="1" x14ac:dyDescent="0.15">
      <c r="B14" s="167"/>
      <c r="C14" s="16" t="s">
        <v>14</v>
      </c>
      <c r="D14" s="240">
        <v>2253.6189999999951</v>
      </c>
      <c r="E14" s="240">
        <v>656.5639999999994</v>
      </c>
      <c r="F14" s="240">
        <v>250.69200000000046</v>
      </c>
      <c r="G14" s="240">
        <v>405.8589999999989</v>
      </c>
      <c r="H14" s="240">
        <v>1.2999999999999999E-2</v>
      </c>
      <c r="I14" s="240">
        <v>1597.0549999999957</v>
      </c>
      <c r="J14" s="240">
        <v>48.258000000000003</v>
      </c>
      <c r="K14" s="240">
        <v>102.68600000000004</v>
      </c>
      <c r="L14" s="240">
        <v>55.15100000000001</v>
      </c>
      <c r="M14" s="264">
        <v>1390.9599999999957</v>
      </c>
      <c r="N14" s="25"/>
    </row>
    <row r="15" spans="2:14" ht="19.5" customHeight="1" x14ac:dyDescent="0.15">
      <c r="B15" s="166" t="s">
        <v>200</v>
      </c>
      <c r="C15" s="16" t="s">
        <v>13</v>
      </c>
      <c r="D15" s="240">
        <v>7623.2300000000505</v>
      </c>
      <c r="E15" s="240">
        <v>945.78</v>
      </c>
      <c r="F15" s="240">
        <v>453.74999999999989</v>
      </c>
      <c r="G15" s="240">
        <v>27.470000000000002</v>
      </c>
      <c r="H15" s="240">
        <v>464.56000000000012</v>
      </c>
      <c r="I15" s="240">
        <v>6677.4500000000507</v>
      </c>
      <c r="J15" s="240">
        <v>266.04999999999984</v>
      </c>
      <c r="K15" s="240">
        <v>184.16000000000017</v>
      </c>
      <c r="L15" s="240">
        <v>511.26999999999919</v>
      </c>
      <c r="M15" s="264">
        <v>5715.9700000000512</v>
      </c>
      <c r="N15" s="25"/>
    </row>
    <row r="16" spans="2:14" ht="19.5" customHeight="1" x14ac:dyDescent="0.15">
      <c r="B16" s="167"/>
      <c r="C16" s="16" t="s">
        <v>14</v>
      </c>
      <c r="D16" s="240">
        <v>1588.0739999999887</v>
      </c>
      <c r="E16" s="240">
        <v>238.5540000000002</v>
      </c>
      <c r="F16" s="240">
        <v>118.49600000000022</v>
      </c>
      <c r="G16" s="240">
        <v>5.7370000000000001</v>
      </c>
      <c r="H16" s="240">
        <v>114.32099999999997</v>
      </c>
      <c r="I16" s="240">
        <v>1349.5199999999884</v>
      </c>
      <c r="J16" s="240">
        <v>65.236000000000018</v>
      </c>
      <c r="K16" s="240">
        <v>36.406000000000013</v>
      </c>
      <c r="L16" s="240">
        <v>100.84999999999998</v>
      </c>
      <c r="M16" s="264">
        <v>1147.0279999999884</v>
      </c>
      <c r="N16" s="25"/>
    </row>
    <row r="17" spans="2:14" ht="19.5" customHeight="1" x14ac:dyDescent="0.15">
      <c r="B17" s="166" t="s">
        <v>201</v>
      </c>
      <c r="C17" s="16" t="s">
        <v>13</v>
      </c>
      <c r="D17" s="240">
        <v>5364.4000000000169</v>
      </c>
      <c r="E17" s="240">
        <v>1411.5</v>
      </c>
      <c r="F17" s="240">
        <v>1123.08</v>
      </c>
      <c r="G17" s="240">
        <v>40.29000000000002</v>
      </c>
      <c r="H17" s="240">
        <v>248.13</v>
      </c>
      <c r="I17" s="240">
        <v>3952.9000000000169</v>
      </c>
      <c r="J17" s="240">
        <v>116.64000000000001</v>
      </c>
      <c r="K17" s="240">
        <v>201.21000000000012</v>
      </c>
      <c r="L17" s="240">
        <v>7.64</v>
      </c>
      <c r="M17" s="264">
        <v>3627.4100000000167</v>
      </c>
      <c r="N17" s="25"/>
    </row>
    <row r="18" spans="2:14" ht="19.5" customHeight="1" x14ac:dyDescent="0.15">
      <c r="B18" s="167"/>
      <c r="C18" s="16" t="s">
        <v>14</v>
      </c>
      <c r="D18" s="240">
        <v>1124.9289999999985</v>
      </c>
      <c r="E18" s="240">
        <v>340.36399999999986</v>
      </c>
      <c r="F18" s="240">
        <v>289.46199999999988</v>
      </c>
      <c r="G18" s="240">
        <v>8.06</v>
      </c>
      <c r="H18" s="240">
        <v>42.841999999999992</v>
      </c>
      <c r="I18" s="240">
        <v>784.56499999999869</v>
      </c>
      <c r="J18" s="240">
        <v>25.958000000000002</v>
      </c>
      <c r="K18" s="240">
        <v>32.361999999999988</v>
      </c>
      <c r="L18" s="240">
        <v>1.1950000000000001</v>
      </c>
      <c r="M18" s="264">
        <v>725.0499999999987</v>
      </c>
      <c r="N18" s="25"/>
    </row>
    <row r="19" spans="2:14" ht="19.5" customHeight="1" x14ac:dyDescent="0.15">
      <c r="B19" s="265" t="s">
        <v>202</v>
      </c>
      <c r="C19" s="16" t="s">
        <v>13</v>
      </c>
      <c r="D19" s="240">
        <v>8512.06</v>
      </c>
      <c r="E19" s="240">
        <v>1699.4299999999996</v>
      </c>
      <c r="F19" s="240">
        <v>233.13000000000011</v>
      </c>
      <c r="G19" s="240">
        <v>928.6899999999996</v>
      </c>
      <c r="H19" s="240">
        <v>537.6099999999999</v>
      </c>
      <c r="I19" s="240">
        <v>6812.6299999999992</v>
      </c>
      <c r="J19" s="240">
        <v>1924.5899999999963</v>
      </c>
      <c r="K19" s="240">
        <v>21.39</v>
      </c>
      <c r="L19" s="240">
        <v>88.63000000000001</v>
      </c>
      <c r="M19" s="264">
        <v>4778.0200000000023</v>
      </c>
      <c r="N19" s="25"/>
    </row>
    <row r="20" spans="2:14" ht="19.5" customHeight="1" thickBot="1" x14ac:dyDescent="0.2">
      <c r="B20" s="47"/>
      <c r="C20" s="35" t="s">
        <v>14</v>
      </c>
      <c r="D20" s="263">
        <v>1985.3460000000052</v>
      </c>
      <c r="E20" s="250">
        <v>351.01500000000016</v>
      </c>
      <c r="F20" s="250">
        <v>52.621999999999971</v>
      </c>
      <c r="G20" s="250">
        <v>204.19400000000019</v>
      </c>
      <c r="H20" s="250">
        <v>94.199000000000012</v>
      </c>
      <c r="I20" s="250">
        <v>1634.3310000000051</v>
      </c>
      <c r="J20" s="250">
        <v>482.63000000000005</v>
      </c>
      <c r="K20" s="250">
        <v>4.1539999999999999</v>
      </c>
      <c r="L20" s="250">
        <v>21.203999999999997</v>
      </c>
      <c r="M20" s="262">
        <v>1126.3430000000051</v>
      </c>
      <c r="N20" s="25"/>
    </row>
    <row r="21" spans="2:14" ht="18.75" customHeight="1" x14ac:dyDescent="0.15">
      <c r="B21" s="304" t="s">
        <v>327</v>
      </c>
      <c r="C21" s="25" t="s">
        <v>328</v>
      </c>
      <c r="D21" s="25"/>
      <c r="E21" s="93"/>
      <c r="F21" s="93"/>
      <c r="G21" s="93"/>
      <c r="H21" s="93"/>
      <c r="I21" s="93"/>
      <c r="J21" s="93"/>
      <c r="K21" s="94"/>
      <c r="L21" s="94"/>
      <c r="M21" s="94"/>
      <c r="N21" s="25"/>
    </row>
    <row r="23" spans="2:14" s="33" customFormat="1" ht="18.75" customHeight="1" x14ac:dyDescent="0.15">
      <c r="B23" s="33" t="s">
        <v>558</v>
      </c>
      <c r="E23" s="88"/>
      <c r="F23" s="88"/>
      <c r="G23" s="88"/>
      <c r="H23" s="88"/>
      <c r="I23" s="88"/>
      <c r="J23" s="88"/>
      <c r="K23" s="88"/>
      <c r="L23" s="88"/>
      <c r="M23" s="88"/>
    </row>
    <row r="24" spans="2:14" ht="18.75" customHeight="1" thickBot="1" x14ac:dyDescent="0.2">
      <c r="C24" s="2"/>
      <c r="D24" s="2"/>
      <c r="E24" s="101"/>
      <c r="F24" s="101"/>
      <c r="G24" s="101"/>
      <c r="H24" s="101"/>
      <c r="I24" s="101"/>
      <c r="J24" s="101"/>
      <c r="K24" s="101" t="s">
        <v>28</v>
      </c>
      <c r="L24" s="101"/>
      <c r="M24" s="101"/>
    </row>
    <row r="25" spans="2:14" ht="19.5" customHeight="1" x14ac:dyDescent="0.15">
      <c r="B25" s="384" t="s">
        <v>209</v>
      </c>
      <c r="C25" s="385"/>
      <c r="D25" s="388" t="s">
        <v>210</v>
      </c>
      <c r="E25" s="133" t="s">
        <v>211</v>
      </c>
      <c r="F25" s="186"/>
      <c r="G25" s="186"/>
      <c r="H25" s="186"/>
      <c r="I25" s="133" t="s">
        <v>212</v>
      </c>
      <c r="J25" s="186"/>
      <c r="K25" s="186"/>
      <c r="L25" s="186"/>
      <c r="M25" s="134"/>
      <c r="N25" s="25"/>
    </row>
    <row r="26" spans="2:14" ht="19.5" customHeight="1" x14ac:dyDescent="0.15">
      <c r="B26" s="386"/>
      <c r="C26" s="387"/>
      <c r="D26" s="389"/>
      <c r="E26" s="131" t="s">
        <v>15</v>
      </c>
      <c r="F26" s="131" t="s">
        <v>17</v>
      </c>
      <c r="G26" s="131" t="s">
        <v>213</v>
      </c>
      <c r="H26" s="131" t="s">
        <v>214</v>
      </c>
      <c r="I26" s="131" t="s">
        <v>15</v>
      </c>
      <c r="J26" s="131" t="s">
        <v>445</v>
      </c>
      <c r="K26" s="131" t="s">
        <v>215</v>
      </c>
      <c r="L26" s="132" t="s">
        <v>216</v>
      </c>
      <c r="M26" s="135" t="s">
        <v>217</v>
      </c>
      <c r="N26" s="25"/>
    </row>
    <row r="27" spans="2:14" ht="19.5" customHeight="1" x14ac:dyDescent="0.15">
      <c r="B27" s="166" t="s">
        <v>476</v>
      </c>
      <c r="C27" s="16" t="s">
        <v>13</v>
      </c>
      <c r="D27" s="240">
        <v>50861.9900000005</v>
      </c>
      <c r="E27" s="240">
        <v>7946.4600000000028</v>
      </c>
      <c r="F27" s="240">
        <v>2872.3299999999981</v>
      </c>
      <c r="G27" s="240">
        <v>2395.34</v>
      </c>
      <c r="H27" s="240">
        <v>2678.790000000005</v>
      </c>
      <c r="I27" s="240">
        <v>42915.530000000494</v>
      </c>
      <c r="J27" s="240">
        <v>3708.4699999999966</v>
      </c>
      <c r="K27" s="240">
        <v>5322.289999999989</v>
      </c>
      <c r="L27" s="240">
        <v>1703.21</v>
      </c>
      <c r="M27" s="264">
        <v>32181.560000000511</v>
      </c>
      <c r="N27" s="25"/>
    </row>
    <row r="28" spans="2:14" ht="19.5" customHeight="1" x14ac:dyDescent="0.15">
      <c r="B28" s="167" t="s">
        <v>474</v>
      </c>
      <c r="C28" s="16" t="s">
        <v>14</v>
      </c>
      <c r="D28" s="240">
        <v>11807.735999999944</v>
      </c>
      <c r="E28" s="240">
        <v>1775.9779999999992</v>
      </c>
      <c r="F28" s="240">
        <v>679.06299999999999</v>
      </c>
      <c r="G28" s="240">
        <v>522.55400000000031</v>
      </c>
      <c r="H28" s="240">
        <v>574.36099999999885</v>
      </c>
      <c r="I28" s="240">
        <v>10031.757999999945</v>
      </c>
      <c r="J28" s="240">
        <v>885.64699999999993</v>
      </c>
      <c r="K28" s="240">
        <v>1099.1729999999986</v>
      </c>
      <c r="L28" s="240">
        <v>307.27900000000022</v>
      </c>
      <c r="M28" s="264">
        <v>7739.6589999999469</v>
      </c>
      <c r="N28" s="25"/>
    </row>
    <row r="29" spans="2:14" ht="19.5" customHeight="1" x14ac:dyDescent="0.15">
      <c r="B29" s="166" t="s">
        <v>218</v>
      </c>
      <c r="C29" s="16" t="s">
        <v>13</v>
      </c>
      <c r="D29" s="240">
        <v>19472.470000000358</v>
      </c>
      <c r="E29" s="240">
        <v>3902.6100000000042</v>
      </c>
      <c r="F29" s="240">
        <v>906.30999999999892</v>
      </c>
      <c r="G29" s="240">
        <v>321.08000000000015</v>
      </c>
      <c r="H29" s="240">
        <v>2675.2200000000053</v>
      </c>
      <c r="I29" s="240">
        <v>15569.860000000353</v>
      </c>
      <c r="J29" s="240">
        <v>1684.5799999999972</v>
      </c>
      <c r="K29" s="240">
        <v>1686.0599999999899</v>
      </c>
      <c r="L29" s="240">
        <v>559.02</v>
      </c>
      <c r="M29" s="264">
        <v>11640.200000000366</v>
      </c>
      <c r="N29" s="25"/>
    </row>
    <row r="30" spans="2:14" ht="19.5" customHeight="1" x14ac:dyDescent="0.15">
      <c r="B30" s="167"/>
      <c r="C30" s="16" t="s">
        <v>14</v>
      </c>
      <c r="D30" s="240">
        <v>4549.1609999999464</v>
      </c>
      <c r="E30" s="240">
        <v>894.32999999999879</v>
      </c>
      <c r="F30" s="240">
        <v>243.66299999999984</v>
      </c>
      <c r="G30" s="240">
        <v>77.591000000000051</v>
      </c>
      <c r="H30" s="240">
        <v>573.07599999999888</v>
      </c>
      <c r="I30" s="240">
        <v>3654.8309999999474</v>
      </c>
      <c r="J30" s="240">
        <v>453.83899999999994</v>
      </c>
      <c r="K30" s="240">
        <v>325.05099999999874</v>
      </c>
      <c r="L30" s="240">
        <v>99.73500000000017</v>
      </c>
      <c r="M30" s="264">
        <v>2776.2059999999487</v>
      </c>
      <c r="N30" s="25"/>
    </row>
    <row r="31" spans="2:14" ht="19.5" customHeight="1" x14ac:dyDescent="0.15">
      <c r="B31" s="166" t="s">
        <v>219</v>
      </c>
      <c r="C31" s="16" t="s">
        <v>13</v>
      </c>
      <c r="D31" s="240">
        <v>1768.6799999999953</v>
      </c>
      <c r="E31" s="240">
        <v>697.8599999999991</v>
      </c>
      <c r="F31" s="240">
        <v>527.55999999999915</v>
      </c>
      <c r="G31" s="240">
        <v>170.29999999999998</v>
      </c>
      <c r="H31" s="240">
        <v>0</v>
      </c>
      <c r="I31" s="240">
        <v>1070.8199999999963</v>
      </c>
      <c r="J31" s="240">
        <v>0</v>
      </c>
      <c r="K31" s="240">
        <v>94.48</v>
      </c>
      <c r="L31" s="240">
        <v>26.08</v>
      </c>
      <c r="M31" s="264">
        <v>950.25999999999635</v>
      </c>
      <c r="N31" s="25"/>
    </row>
    <row r="32" spans="2:14" ht="19.5" customHeight="1" x14ac:dyDescent="0.15">
      <c r="B32" s="167"/>
      <c r="C32" s="16" t="s">
        <v>14</v>
      </c>
      <c r="D32" s="240">
        <v>375.82599999999985</v>
      </c>
      <c r="E32" s="240">
        <v>135.66400000000007</v>
      </c>
      <c r="F32" s="240">
        <v>97.063000000000088</v>
      </c>
      <c r="G32" s="240">
        <v>38.600999999999992</v>
      </c>
      <c r="H32" s="240">
        <v>0</v>
      </c>
      <c r="I32" s="240">
        <v>240.16199999999978</v>
      </c>
      <c r="J32" s="240">
        <v>0</v>
      </c>
      <c r="K32" s="240">
        <v>18.468999999999987</v>
      </c>
      <c r="L32" s="240">
        <v>4.3829999999999973</v>
      </c>
      <c r="M32" s="264">
        <v>217.3099999999998</v>
      </c>
      <c r="N32" s="25"/>
    </row>
    <row r="33" spans="2:14" ht="19.5" customHeight="1" x14ac:dyDescent="0.15">
      <c r="B33" s="166" t="s">
        <v>220</v>
      </c>
      <c r="C33" s="16" t="s">
        <v>13</v>
      </c>
      <c r="D33" s="240">
        <v>3286.5999999999726</v>
      </c>
      <c r="E33" s="240">
        <v>382.36</v>
      </c>
      <c r="F33" s="240">
        <v>124.08</v>
      </c>
      <c r="G33" s="240">
        <v>254.89000000000004</v>
      </c>
      <c r="H33" s="240">
        <v>3.39</v>
      </c>
      <c r="I33" s="240">
        <v>2904.2399999999725</v>
      </c>
      <c r="J33" s="240">
        <v>426.55000000000013</v>
      </c>
      <c r="K33" s="240">
        <v>635.6899999999996</v>
      </c>
      <c r="L33" s="240">
        <v>161.70000000000002</v>
      </c>
      <c r="M33" s="264">
        <v>1680.2999999999729</v>
      </c>
      <c r="N33" s="25"/>
    </row>
    <row r="34" spans="2:14" ht="19.5" customHeight="1" x14ac:dyDescent="0.15">
      <c r="B34" s="167"/>
      <c r="C34" s="16" t="s">
        <v>14</v>
      </c>
      <c r="D34" s="240">
        <v>747.75899999999729</v>
      </c>
      <c r="E34" s="240">
        <v>98.423999999999978</v>
      </c>
      <c r="F34" s="240">
        <v>30.329000000000004</v>
      </c>
      <c r="G34" s="240">
        <v>66.809999999999974</v>
      </c>
      <c r="H34" s="240">
        <v>1.2849999999999999</v>
      </c>
      <c r="I34" s="240">
        <v>649.33499999999731</v>
      </c>
      <c r="J34" s="240">
        <v>87.442000000000036</v>
      </c>
      <c r="K34" s="240">
        <v>149.53400000000028</v>
      </c>
      <c r="L34" s="240">
        <v>20.868999999999989</v>
      </c>
      <c r="M34" s="264">
        <v>391.48999999999694</v>
      </c>
      <c r="N34" s="25"/>
    </row>
    <row r="35" spans="2:14" ht="19.5" customHeight="1" x14ac:dyDescent="0.15">
      <c r="B35" s="166" t="s">
        <v>221</v>
      </c>
      <c r="C35" s="16" t="s">
        <v>13</v>
      </c>
      <c r="D35" s="240">
        <v>7600.7400000000971</v>
      </c>
      <c r="E35" s="240">
        <v>858.00999999999931</v>
      </c>
      <c r="F35" s="240">
        <v>405.89999999999992</v>
      </c>
      <c r="G35" s="240">
        <v>452.10999999999945</v>
      </c>
      <c r="H35" s="240">
        <v>0</v>
      </c>
      <c r="I35" s="240">
        <v>6742.7300000000978</v>
      </c>
      <c r="J35" s="240">
        <v>390.12999999999988</v>
      </c>
      <c r="K35" s="240">
        <v>624.41999999999996</v>
      </c>
      <c r="L35" s="240">
        <v>329.51000000000005</v>
      </c>
      <c r="M35" s="264">
        <v>5398.6700000000983</v>
      </c>
      <c r="N35" s="25"/>
    </row>
    <row r="36" spans="2:14" ht="19.5" customHeight="1" x14ac:dyDescent="0.15">
      <c r="B36" s="167"/>
      <c r="C36" s="16" t="s">
        <v>14</v>
      </c>
      <c r="D36" s="240">
        <v>1865.8150000000091</v>
      </c>
      <c r="E36" s="240">
        <v>185.99600000000007</v>
      </c>
      <c r="F36" s="240">
        <v>107.53499999999998</v>
      </c>
      <c r="G36" s="240">
        <v>78.461000000000084</v>
      </c>
      <c r="H36" s="240">
        <v>0</v>
      </c>
      <c r="I36" s="240">
        <v>1679.8190000000091</v>
      </c>
      <c r="J36" s="240">
        <v>88.670000000000101</v>
      </c>
      <c r="K36" s="240">
        <v>130.12200000000004</v>
      </c>
      <c r="L36" s="240">
        <v>53.244000000000007</v>
      </c>
      <c r="M36" s="264">
        <v>1407.783000000009</v>
      </c>
      <c r="N36" s="25"/>
    </row>
    <row r="37" spans="2:14" ht="19.5" customHeight="1" x14ac:dyDescent="0.15">
      <c r="B37" s="166" t="s">
        <v>223</v>
      </c>
      <c r="C37" s="16" t="s">
        <v>13</v>
      </c>
      <c r="D37" s="240">
        <v>2506.149999999971</v>
      </c>
      <c r="E37" s="240">
        <v>13.579999999999998</v>
      </c>
      <c r="F37" s="240">
        <v>8.76</v>
      </c>
      <c r="G37" s="240">
        <v>4.6399999999999988</v>
      </c>
      <c r="H37" s="240">
        <v>0.18</v>
      </c>
      <c r="I37" s="240">
        <v>2492.5699999999711</v>
      </c>
      <c r="J37" s="240">
        <v>0.11</v>
      </c>
      <c r="K37" s="240">
        <v>146.10000000000002</v>
      </c>
      <c r="L37" s="240">
        <v>42.03</v>
      </c>
      <c r="M37" s="264">
        <v>2304.3299999999708</v>
      </c>
      <c r="N37" s="25"/>
    </row>
    <row r="38" spans="2:14" ht="19.5" customHeight="1" x14ac:dyDescent="0.15">
      <c r="B38" s="167"/>
      <c r="C38" s="16" t="s">
        <v>14</v>
      </c>
      <c r="D38" s="240">
        <v>583.82199999999455</v>
      </c>
      <c r="E38" s="240">
        <v>2.9899999999999993</v>
      </c>
      <c r="F38" s="240">
        <v>1.7599999999999996</v>
      </c>
      <c r="G38" s="240">
        <v>1.23</v>
      </c>
      <c r="H38" s="240">
        <v>0</v>
      </c>
      <c r="I38" s="240">
        <v>580.83199999999454</v>
      </c>
      <c r="J38" s="240">
        <v>1.9E-2</v>
      </c>
      <c r="K38" s="240">
        <v>25.963000000000026</v>
      </c>
      <c r="L38" s="240">
        <v>9.774999999999995</v>
      </c>
      <c r="M38" s="264">
        <v>545.07499999999447</v>
      </c>
      <c r="N38" s="25"/>
    </row>
    <row r="39" spans="2:14" ht="19.5" customHeight="1" x14ac:dyDescent="0.15">
      <c r="B39" s="166" t="s">
        <v>167</v>
      </c>
      <c r="C39" s="16" t="s">
        <v>13</v>
      </c>
      <c r="D39" s="240">
        <v>3030.5699999999852</v>
      </c>
      <c r="E39" s="240">
        <v>1075.6400000000001</v>
      </c>
      <c r="F39" s="240">
        <v>429.91</v>
      </c>
      <c r="G39" s="240">
        <v>645.73</v>
      </c>
      <c r="H39" s="240">
        <v>0</v>
      </c>
      <c r="I39" s="240">
        <v>1954.9299999999853</v>
      </c>
      <c r="J39" s="240">
        <v>77.679999999999993</v>
      </c>
      <c r="K39" s="240">
        <v>332.86999999999978</v>
      </c>
      <c r="L39" s="240">
        <v>242.98</v>
      </c>
      <c r="M39" s="264">
        <v>1301.3999999999855</v>
      </c>
      <c r="N39" s="25"/>
    </row>
    <row r="40" spans="2:14" ht="19.5" customHeight="1" x14ac:dyDescent="0.15">
      <c r="B40" s="167"/>
      <c r="C40" s="16" t="s">
        <v>14</v>
      </c>
      <c r="D40" s="240">
        <v>604.61299999999801</v>
      </c>
      <c r="E40" s="240">
        <v>228.46600000000015</v>
      </c>
      <c r="F40" s="240">
        <v>90.389000000000067</v>
      </c>
      <c r="G40" s="240">
        <v>138.07700000000008</v>
      </c>
      <c r="H40" s="240">
        <v>0</v>
      </c>
      <c r="I40" s="240">
        <v>376.14699999999789</v>
      </c>
      <c r="J40" s="240">
        <v>7.5969999999999986</v>
      </c>
      <c r="K40" s="240">
        <v>66.165999999999983</v>
      </c>
      <c r="L40" s="240">
        <v>59.527000000000037</v>
      </c>
      <c r="M40" s="264">
        <v>242.8569999999979</v>
      </c>
      <c r="N40" s="25"/>
    </row>
    <row r="41" spans="2:14" ht="19.5" customHeight="1" x14ac:dyDescent="0.15">
      <c r="B41" s="166" t="s">
        <v>222</v>
      </c>
      <c r="C41" s="16" t="s">
        <v>13</v>
      </c>
      <c r="D41" s="240">
        <v>7693.1700000001383</v>
      </c>
      <c r="E41" s="240">
        <v>476.52000000000021</v>
      </c>
      <c r="F41" s="240">
        <v>205.59</v>
      </c>
      <c r="G41" s="240">
        <v>270.93000000000018</v>
      </c>
      <c r="H41" s="240">
        <v>0</v>
      </c>
      <c r="I41" s="240">
        <v>7216.6500000001379</v>
      </c>
      <c r="J41" s="240">
        <v>825.6499999999993</v>
      </c>
      <c r="K41" s="240">
        <v>687.76999999999964</v>
      </c>
      <c r="L41" s="240">
        <v>102.93000000000004</v>
      </c>
      <c r="M41" s="264">
        <v>5600.3000000001384</v>
      </c>
      <c r="N41" s="25"/>
    </row>
    <row r="42" spans="2:14" ht="19.5" customHeight="1" x14ac:dyDescent="0.15">
      <c r="B42" s="167"/>
      <c r="C42" s="16" t="s">
        <v>14</v>
      </c>
      <c r="D42" s="240">
        <v>1957.9700000000014</v>
      </c>
      <c r="E42" s="240">
        <v>120.72800000000005</v>
      </c>
      <c r="F42" s="240">
        <v>55.004999999999995</v>
      </c>
      <c r="G42" s="240">
        <v>65.723000000000056</v>
      </c>
      <c r="H42" s="240">
        <v>0</v>
      </c>
      <c r="I42" s="240">
        <v>1837.2420000000013</v>
      </c>
      <c r="J42" s="240">
        <v>183.75699999999992</v>
      </c>
      <c r="K42" s="240">
        <v>174.251</v>
      </c>
      <c r="L42" s="240">
        <v>18.363999999999994</v>
      </c>
      <c r="M42" s="264">
        <v>1460.8700000000015</v>
      </c>
      <c r="N42" s="25"/>
    </row>
    <row r="43" spans="2:14" ht="19.5" customHeight="1" x14ac:dyDescent="0.15">
      <c r="B43" s="166" t="s">
        <v>477</v>
      </c>
      <c r="C43" s="16" t="s">
        <v>13</v>
      </c>
      <c r="D43" s="240">
        <v>4230.309999999984</v>
      </c>
      <c r="E43" s="240">
        <v>390.14</v>
      </c>
      <c r="F43" s="240">
        <v>155.04999999999998</v>
      </c>
      <c r="G43" s="240">
        <v>235.08999999999997</v>
      </c>
      <c r="H43" s="240">
        <v>0</v>
      </c>
      <c r="I43" s="240">
        <v>3840.1699999999842</v>
      </c>
      <c r="J43" s="240">
        <v>303.77000000000004</v>
      </c>
      <c r="K43" s="240">
        <v>1062.7699999999998</v>
      </c>
      <c r="L43" s="240">
        <v>231.93999999999991</v>
      </c>
      <c r="M43" s="264">
        <v>2241.6899999999846</v>
      </c>
      <c r="N43" s="25"/>
    </row>
    <row r="44" spans="2:14" ht="19.5" customHeight="1" x14ac:dyDescent="0.15">
      <c r="B44" s="167"/>
      <c r="C44" s="16" t="s">
        <v>14</v>
      </c>
      <c r="D44" s="240">
        <v>809.78499999999735</v>
      </c>
      <c r="E44" s="240">
        <v>72.808999999999997</v>
      </c>
      <c r="F44" s="240">
        <v>28.324000000000002</v>
      </c>
      <c r="G44" s="240">
        <v>44.484999999999992</v>
      </c>
      <c r="H44" s="240">
        <v>0</v>
      </c>
      <c r="I44" s="240">
        <v>736.97599999999738</v>
      </c>
      <c r="J44" s="240">
        <v>64.323000000000036</v>
      </c>
      <c r="K44" s="240">
        <v>199.17699999999948</v>
      </c>
      <c r="L44" s="240">
        <v>39.986999999999995</v>
      </c>
      <c r="M44" s="264">
        <v>433.48899999999793</v>
      </c>
      <c r="N44" s="25"/>
    </row>
    <row r="45" spans="2:14" ht="19.5" customHeight="1" x14ac:dyDescent="0.15">
      <c r="B45" s="265" t="s">
        <v>429</v>
      </c>
      <c r="C45" s="16" t="s">
        <v>13</v>
      </c>
      <c r="D45" s="240">
        <v>1273.2999999999931</v>
      </c>
      <c r="E45" s="240">
        <v>149.73999999999992</v>
      </c>
      <c r="F45" s="240">
        <v>109.16999999999993</v>
      </c>
      <c r="G45" s="240">
        <v>40.57</v>
      </c>
      <c r="H45" s="240">
        <v>0</v>
      </c>
      <c r="I45" s="240">
        <v>1123.5599999999931</v>
      </c>
      <c r="J45" s="240">
        <v>0</v>
      </c>
      <c r="K45" s="240">
        <v>52.130000000000031</v>
      </c>
      <c r="L45" s="240">
        <v>7.02</v>
      </c>
      <c r="M45" s="264">
        <v>1064.409999999993</v>
      </c>
      <c r="N45" s="25"/>
    </row>
    <row r="46" spans="2:14" ht="19.5" customHeight="1" thickBot="1" x14ac:dyDescent="0.2">
      <c r="B46" s="47"/>
      <c r="C46" s="35" t="s">
        <v>14</v>
      </c>
      <c r="D46" s="263">
        <v>312.98499999999927</v>
      </c>
      <c r="E46" s="250">
        <v>36.570999999999991</v>
      </c>
      <c r="F46" s="250">
        <v>24.994999999999994</v>
      </c>
      <c r="G46" s="250">
        <v>11.575999999999995</v>
      </c>
      <c r="H46" s="250">
        <v>0</v>
      </c>
      <c r="I46" s="250">
        <v>276.41399999999931</v>
      </c>
      <c r="J46" s="250">
        <v>0</v>
      </c>
      <c r="K46" s="250">
        <v>10.44</v>
      </c>
      <c r="L46" s="250">
        <v>1.3950000000000005</v>
      </c>
      <c r="M46" s="262">
        <v>264.57899999999933</v>
      </c>
      <c r="N46" s="25"/>
    </row>
    <row r="47" spans="2:14" ht="18.75" customHeight="1" x14ac:dyDescent="0.15">
      <c r="B47" s="304" t="s">
        <v>327</v>
      </c>
      <c r="C47" s="25" t="s">
        <v>328</v>
      </c>
      <c r="D47" s="25"/>
      <c r="E47" s="93"/>
      <c r="F47" s="93"/>
      <c r="G47" s="93"/>
      <c r="H47" s="93"/>
      <c r="I47" s="93"/>
      <c r="J47" s="93"/>
      <c r="K47" s="94"/>
      <c r="L47" s="94"/>
      <c r="M47" s="94"/>
      <c r="N47" s="25"/>
    </row>
    <row r="49" spans="2:14" s="33" customFormat="1" ht="18.75" customHeight="1" x14ac:dyDescent="0.15">
      <c r="B49" s="33" t="s">
        <v>557</v>
      </c>
      <c r="E49" s="88"/>
      <c r="F49" s="88"/>
      <c r="G49" s="88"/>
      <c r="H49" s="88"/>
      <c r="I49" s="88"/>
      <c r="J49" s="88"/>
      <c r="K49" s="88"/>
      <c r="L49" s="88"/>
      <c r="M49" s="88"/>
    </row>
    <row r="50" spans="2:14" ht="18.75" customHeight="1" thickBot="1" x14ac:dyDescent="0.2">
      <c r="C50" s="2"/>
      <c r="D50" s="2"/>
      <c r="E50" s="101"/>
      <c r="F50" s="101"/>
      <c r="G50" s="101"/>
      <c r="H50" s="101"/>
      <c r="I50" s="101"/>
      <c r="J50" s="101"/>
      <c r="K50" s="101" t="s">
        <v>28</v>
      </c>
      <c r="L50" s="101"/>
      <c r="M50" s="101"/>
    </row>
    <row r="51" spans="2:14" ht="19.5" customHeight="1" x14ac:dyDescent="0.15">
      <c r="B51" s="384" t="s">
        <v>209</v>
      </c>
      <c r="C51" s="385"/>
      <c r="D51" s="388" t="s">
        <v>210</v>
      </c>
      <c r="E51" s="133" t="s">
        <v>211</v>
      </c>
      <c r="F51" s="186"/>
      <c r="G51" s="186"/>
      <c r="H51" s="186"/>
      <c r="I51" s="133" t="s">
        <v>212</v>
      </c>
      <c r="J51" s="186"/>
      <c r="K51" s="186"/>
      <c r="L51" s="186"/>
      <c r="M51" s="134"/>
      <c r="N51" s="25"/>
    </row>
    <row r="52" spans="2:14" ht="19.5" customHeight="1" x14ac:dyDescent="0.15">
      <c r="B52" s="386"/>
      <c r="C52" s="387"/>
      <c r="D52" s="389"/>
      <c r="E52" s="131" t="s">
        <v>15</v>
      </c>
      <c r="F52" s="131" t="s">
        <v>17</v>
      </c>
      <c r="G52" s="131" t="s">
        <v>213</v>
      </c>
      <c r="H52" s="131" t="s">
        <v>214</v>
      </c>
      <c r="I52" s="131" t="s">
        <v>15</v>
      </c>
      <c r="J52" s="131" t="s">
        <v>445</v>
      </c>
      <c r="K52" s="131" t="s">
        <v>215</v>
      </c>
      <c r="L52" s="132" t="s">
        <v>216</v>
      </c>
      <c r="M52" s="135" t="s">
        <v>217</v>
      </c>
      <c r="N52" s="25"/>
    </row>
    <row r="53" spans="2:14" ht="19.5" customHeight="1" x14ac:dyDescent="0.15">
      <c r="B53" s="166" t="s">
        <v>15</v>
      </c>
      <c r="C53" s="16" t="s">
        <v>13</v>
      </c>
      <c r="D53" s="240">
        <v>31684.190000000322</v>
      </c>
      <c r="E53" s="240">
        <v>5071.9799999999868</v>
      </c>
      <c r="F53" s="240">
        <v>2160.9699999999984</v>
      </c>
      <c r="G53" s="240">
        <v>2768.7399999999884</v>
      </c>
      <c r="H53" s="240">
        <v>142.27000000000001</v>
      </c>
      <c r="I53" s="240">
        <v>26612.210000000334</v>
      </c>
      <c r="J53" s="240">
        <v>614.88999999999987</v>
      </c>
      <c r="K53" s="240">
        <v>2060.5499999999956</v>
      </c>
      <c r="L53" s="240">
        <v>2111.9399999999991</v>
      </c>
      <c r="M53" s="264">
        <v>21824.83000000034</v>
      </c>
      <c r="N53" s="25"/>
    </row>
    <row r="54" spans="2:14" ht="19.5" customHeight="1" x14ac:dyDescent="0.15">
      <c r="B54" s="167"/>
      <c r="C54" s="16" t="s">
        <v>14</v>
      </c>
      <c r="D54" s="240">
        <v>7214.0799999999754</v>
      </c>
      <c r="E54" s="240">
        <v>1187.0639999999983</v>
      </c>
      <c r="F54" s="240">
        <v>547.01599999999962</v>
      </c>
      <c r="G54" s="240">
        <v>613.68099999999856</v>
      </c>
      <c r="H54" s="240">
        <v>26.367000000000008</v>
      </c>
      <c r="I54" s="240">
        <v>6027.0159999999769</v>
      </c>
      <c r="J54" s="240">
        <v>138.60600000000002</v>
      </c>
      <c r="K54" s="240">
        <v>417.99499999999961</v>
      </c>
      <c r="L54" s="240">
        <v>426.79299999999984</v>
      </c>
      <c r="M54" s="264">
        <v>5043.6219999999776</v>
      </c>
      <c r="N54" s="25"/>
    </row>
    <row r="55" spans="2:14" ht="19.5" customHeight="1" x14ac:dyDescent="0.15">
      <c r="B55" s="166" t="s">
        <v>172</v>
      </c>
      <c r="C55" s="16" t="s">
        <v>13</v>
      </c>
      <c r="D55" s="240">
        <v>15003.180000000149</v>
      </c>
      <c r="E55" s="240">
        <v>3228.869999999989</v>
      </c>
      <c r="F55" s="240">
        <v>1057.8000000000002</v>
      </c>
      <c r="G55" s="240">
        <v>2171.0699999999888</v>
      </c>
      <c r="H55" s="240">
        <v>0</v>
      </c>
      <c r="I55" s="240">
        <v>11774.31000000016</v>
      </c>
      <c r="J55" s="240">
        <v>278.90000000000003</v>
      </c>
      <c r="K55" s="240">
        <v>1460.1799999999951</v>
      </c>
      <c r="L55" s="240">
        <v>865.08999999999958</v>
      </c>
      <c r="M55" s="264">
        <v>9170.1400000001649</v>
      </c>
      <c r="N55" s="25"/>
    </row>
    <row r="56" spans="2:14" ht="19.5" customHeight="1" x14ac:dyDescent="0.15">
      <c r="B56" s="167"/>
      <c r="C56" s="16" t="s">
        <v>14</v>
      </c>
      <c r="D56" s="240">
        <v>3469.2579999999925</v>
      </c>
      <c r="E56" s="240">
        <v>795.37099999999828</v>
      </c>
      <c r="F56" s="240">
        <v>289.61599999999981</v>
      </c>
      <c r="G56" s="240">
        <v>505.75499999999852</v>
      </c>
      <c r="H56" s="240">
        <v>0</v>
      </c>
      <c r="I56" s="240">
        <v>2673.8869999999943</v>
      </c>
      <c r="J56" s="240">
        <v>54.213000000000022</v>
      </c>
      <c r="K56" s="240">
        <v>294.59999999999945</v>
      </c>
      <c r="L56" s="240">
        <v>197.02999999999997</v>
      </c>
      <c r="M56" s="264">
        <v>2128.0439999999949</v>
      </c>
      <c r="N56" s="25"/>
    </row>
    <row r="57" spans="2:14" ht="19.5" customHeight="1" x14ac:dyDescent="0.15">
      <c r="B57" s="166" t="s">
        <v>173</v>
      </c>
      <c r="C57" s="16" t="s">
        <v>13</v>
      </c>
      <c r="D57" s="240">
        <v>592.51</v>
      </c>
      <c r="E57" s="240">
        <v>199.54000000000002</v>
      </c>
      <c r="F57" s="240">
        <v>28.619999999999997</v>
      </c>
      <c r="G57" s="240">
        <v>170.92000000000002</v>
      </c>
      <c r="H57" s="240">
        <v>0</v>
      </c>
      <c r="I57" s="240">
        <v>392.96999999999997</v>
      </c>
      <c r="J57" s="240">
        <v>0</v>
      </c>
      <c r="K57" s="240">
        <v>11.34</v>
      </c>
      <c r="L57" s="240">
        <v>12.34</v>
      </c>
      <c r="M57" s="264">
        <v>369.28999999999996</v>
      </c>
      <c r="N57" s="25"/>
    </row>
    <row r="58" spans="2:14" ht="19.5" customHeight="1" x14ac:dyDescent="0.15">
      <c r="B58" s="167"/>
      <c r="C58" s="16" t="s">
        <v>14</v>
      </c>
      <c r="D58" s="240">
        <v>116.09600000000026</v>
      </c>
      <c r="E58" s="240">
        <v>41.64700000000002</v>
      </c>
      <c r="F58" s="240">
        <v>7.447000000000001</v>
      </c>
      <c r="G58" s="240">
        <v>34.200000000000017</v>
      </c>
      <c r="H58" s="240">
        <v>0</v>
      </c>
      <c r="I58" s="240">
        <v>74.44900000000024</v>
      </c>
      <c r="J58" s="240">
        <v>0</v>
      </c>
      <c r="K58" s="240">
        <v>2.09</v>
      </c>
      <c r="L58" s="240">
        <v>1.8109999999999997</v>
      </c>
      <c r="M58" s="264">
        <v>70.548000000000243</v>
      </c>
      <c r="N58" s="25"/>
    </row>
    <row r="59" spans="2:14" ht="19.5" customHeight="1" x14ac:dyDescent="0.15">
      <c r="B59" s="166" t="s">
        <v>174</v>
      </c>
      <c r="C59" s="16" t="s">
        <v>13</v>
      </c>
      <c r="D59" s="240">
        <v>13927.330000000187</v>
      </c>
      <c r="E59" s="240">
        <v>1264.6199999999983</v>
      </c>
      <c r="F59" s="240">
        <v>968.91999999999837</v>
      </c>
      <c r="G59" s="240">
        <v>295.69999999999993</v>
      </c>
      <c r="H59" s="240">
        <v>0</v>
      </c>
      <c r="I59" s="240">
        <v>12662.710000000188</v>
      </c>
      <c r="J59" s="240">
        <v>335.98999999999984</v>
      </c>
      <c r="K59" s="240">
        <v>571.0900000000006</v>
      </c>
      <c r="L59" s="240">
        <v>1075.0999999999997</v>
      </c>
      <c r="M59" s="264">
        <v>10680.530000000188</v>
      </c>
      <c r="N59" s="25"/>
    </row>
    <row r="60" spans="2:14" ht="19.5" customHeight="1" x14ac:dyDescent="0.15">
      <c r="B60" s="167"/>
      <c r="C60" s="16" t="s">
        <v>14</v>
      </c>
      <c r="D60" s="240">
        <v>3093.4759999999833</v>
      </c>
      <c r="E60" s="240">
        <v>274.95099999999979</v>
      </c>
      <c r="F60" s="240">
        <v>225.93699999999981</v>
      </c>
      <c r="G60" s="240">
        <v>49.013999999999982</v>
      </c>
      <c r="H60" s="240">
        <v>0</v>
      </c>
      <c r="I60" s="240">
        <v>2818.5249999999837</v>
      </c>
      <c r="J60" s="240">
        <v>84.393000000000001</v>
      </c>
      <c r="K60" s="240">
        <v>117.04200000000013</v>
      </c>
      <c r="L60" s="240">
        <v>199.65199999999987</v>
      </c>
      <c r="M60" s="264">
        <v>2417.4379999999837</v>
      </c>
      <c r="N60" s="25"/>
    </row>
    <row r="61" spans="2:14" ht="19.5" customHeight="1" x14ac:dyDescent="0.15">
      <c r="B61" s="166" t="s">
        <v>175</v>
      </c>
      <c r="C61" s="16" t="s">
        <v>13</v>
      </c>
      <c r="D61" s="240">
        <v>1330.7999999999947</v>
      </c>
      <c r="E61" s="240">
        <v>325.50000000000006</v>
      </c>
      <c r="F61" s="240">
        <v>81.88000000000001</v>
      </c>
      <c r="G61" s="240">
        <v>101.35000000000004</v>
      </c>
      <c r="H61" s="240">
        <v>142.27000000000001</v>
      </c>
      <c r="I61" s="240">
        <v>1005.2999999999947</v>
      </c>
      <c r="J61" s="240">
        <v>0</v>
      </c>
      <c r="K61" s="240">
        <v>3.63</v>
      </c>
      <c r="L61" s="240">
        <v>106.75000000000004</v>
      </c>
      <c r="M61" s="264">
        <v>894.91999999999473</v>
      </c>
      <c r="N61" s="25"/>
    </row>
    <row r="62" spans="2:14" ht="19.5" customHeight="1" x14ac:dyDescent="0.15">
      <c r="B62" s="167"/>
      <c r="C62" s="16" t="s">
        <v>14</v>
      </c>
      <c r="D62" s="240">
        <v>328.97399999999828</v>
      </c>
      <c r="E62" s="240">
        <v>65.187000000000012</v>
      </c>
      <c r="F62" s="240">
        <v>19.977000000000004</v>
      </c>
      <c r="G62" s="240">
        <v>18.843000000000007</v>
      </c>
      <c r="H62" s="240">
        <v>26.367000000000008</v>
      </c>
      <c r="I62" s="240">
        <v>263.78699999999827</v>
      </c>
      <c r="J62" s="240">
        <v>0</v>
      </c>
      <c r="K62" s="240">
        <v>0.96600000000000008</v>
      </c>
      <c r="L62" s="240">
        <v>18.512000000000004</v>
      </c>
      <c r="M62" s="264">
        <v>244.30899999999826</v>
      </c>
      <c r="N62" s="25"/>
    </row>
    <row r="63" spans="2:14" ht="19.5" customHeight="1" x14ac:dyDescent="0.15">
      <c r="B63" s="265" t="s">
        <v>176</v>
      </c>
      <c r="C63" s="16" t="s">
        <v>13</v>
      </c>
      <c r="D63" s="240">
        <v>830.369999999995</v>
      </c>
      <c r="E63" s="240">
        <v>53.45</v>
      </c>
      <c r="F63" s="240">
        <v>23.749999999999996</v>
      </c>
      <c r="G63" s="240">
        <v>29.700000000000006</v>
      </c>
      <c r="H63" s="240">
        <v>0</v>
      </c>
      <c r="I63" s="240">
        <v>776.91999999999496</v>
      </c>
      <c r="J63" s="240">
        <v>0</v>
      </c>
      <c r="K63" s="240">
        <v>14.31</v>
      </c>
      <c r="L63" s="240">
        <v>52.66</v>
      </c>
      <c r="M63" s="264">
        <v>709.94999999999493</v>
      </c>
      <c r="N63" s="25"/>
    </row>
    <row r="64" spans="2:14" ht="19.5" customHeight="1" thickBot="1" x14ac:dyDescent="0.2">
      <c r="B64" s="47"/>
      <c r="C64" s="35" t="s">
        <v>14</v>
      </c>
      <c r="D64" s="263">
        <v>206.27600000000044</v>
      </c>
      <c r="E64" s="250">
        <v>9.9079999999999977</v>
      </c>
      <c r="F64" s="250">
        <v>4.0389999999999997</v>
      </c>
      <c r="G64" s="250">
        <v>5.8689999999999989</v>
      </c>
      <c r="H64" s="250">
        <v>0</v>
      </c>
      <c r="I64" s="250">
        <v>196.36800000000045</v>
      </c>
      <c r="J64" s="250">
        <v>0</v>
      </c>
      <c r="K64" s="250">
        <v>3.2969999999999997</v>
      </c>
      <c r="L64" s="250">
        <v>9.7879999999999967</v>
      </c>
      <c r="M64" s="262">
        <v>183.28300000000044</v>
      </c>
      <c r="N64" s="25"/>
    </row>
    <row r="65" spans="2:14" ht="18.75" customHeight="1" x14ac:dyDescent="0.15">
      <c r="B65" s="304" t="s">
        <v>327</v>
      </c>
      <c r="C65" s="25" t="s">
        <v>328</v>
      </c>
      <c r="D65" s="25"/>
      <c r="E65" s="93"/>
      <c r="F65" s="93"/>
      <c r="G65" s="93"/>
      <c r="H65" s="93"/>
      <c r="I65" s="93"/>
      <c r="J65" s="93"/>
      <c r="K65" s="94"/>
      <c r="L65" s="94"/>
      <c r="M65" s="94"/>
      <c r="N65" s="25"/>
    </row>
    <row r="67" spans="2:14" s="33" customFormat="1" ht="18.75" customHeight="1" x14ac:dyDescent="0.15">
      <c r="B67" s="33" t="s">
        <v>556</v>
      </c>
      <c r="E67" s="88"/>
      <c r="F67" s="88"/>
      <c r="G67" s="88"/>
      <c r="H67" s="88"/>
      <c r="I67" s="88"/>
      <c r="J67" s="88"/>
      <c r="K67" s="88"/>
      <c r="L67" s="88"/>
      <c r="M67" s="88"/>
    </row>
    <row r="68" spans="2:14" ht="18.75" customHeight="1" thickBot="1" x14ac:dyDescent="0.2">
      <c r="C68" s="2"/>
      <c r="D68" s="2"/>
      <c r="E68" s="101"/>
      <c r="F68" s="101"/>
      <c r="G68" s="101"/>
      <c r="H68" s="101"/>
      <c r="I68" s="101"/>
      <c r="J68" s="101"/>
      <c r="K68" s="101" t="s">
        <v>28</v>
      </c>
      <c r="L68" s="101"/>
      <c r="M68" s="101"/>
    </row>
    <row r="69" spans="2:14" ht="19.5" customHeight="1" x14ac:dyDescent="0.15">
      <c r="B69" s="384" t="s">
        <v>209</v>
      </c>
      <c r="C69" s="385"/>
      <c r="D69" s="388" t="s">
        <v>210</v>
      </c>
      <c r="E69" s="133" t="s">
        <v>211</v>
      </c>
      <c r="F69" s="186"/>
      <c r="G69" s="186"/>
      <c r="H69" s="186"/>
      <c r="I69" s="133" t="s">
        <v>212</v>
      </c>
      <c r="J69" s="186"/>
      <c r="K69" s="186"/>
      <c r="L69" s="186"/>
      <c r="M69" s="134"/>
      <c r="N69" s="25"/>
    </row>
    <row r="70" spans="2:14" ht="19.5" customHeight="1" x14ac:dyDescent="0.15">
      <c r="B70" s="386"/>
      <c r="C70" s="387"/>
      <c r="D70" s="389"/>
      <c r="E70" s="131" t="s">
        <v>15</v>
      </c>
      <c r="F70" s="131" t="s">
        <v>17</v>
      </c>
      <c r="G70" s="131" t="s">
        <v>213</v>
      </c>
      <c r="H70" s="131" t="s">
        <v>214</v>
      </c>
      <c r="I70" s="131" t="s">
        <v>15</v>
      </c>
      <c r="J70" s="131" t="s">
        <v>445</v>
      </c>
      <c r="K70" s="131" t="s">
        <v>215</v>
      </c>
      <c r="L70" s="132" t="s">
        <v>216</v>
      </c>
      <c r="M70" s="135" t="s">
        <v>217</v>
      </c>
      <c r="N70" s="25"/>
    </row>
    <row r="71" spans="2:14" ht="19.5" customHeight="1" x14ac:dyDescent="0.15">
      <c r="B71" s="166" t="s">
        <v>15</v>
      </c>
      <c r="C71" s="16" t="s">
        <v>13</v>
      </c>
      <c r="D71" s="240">
        <v>43970.310000000303</v>
      </c>
      <c r="E71" s="240">
        <v>8255.4300000000039</v>
      </c>
      <c r="F71" s="240">
        <v>2136.5299999999993</v>
      </c>
      <c r="G71" s="240">
        <v>2045.9399999999935</v>
      </c>
      <c r="H71" s="240">
        <v>4072.96000000001</v>
      </c>
      <c r="I71" s="240">
        <v>35714.880000000296</v>
      </c>
      <c r="J71" s="240">
        <v>2681.4700000000003</v>
      </c>
      <c r="K71" s="240">
        <v>3518.8299999999927</v>
      </c>
      <c r="L71" s="240">
        <v>2934.4299999999935</v>
      </c>
      <c r="M71" s="264">
        <v>26580.150000000307</v>
      </c>
      <c r="N71" s="25"/>
    </row>
    <row r="72" spans="2:14" ht="19.5" customHeight="1" x14ac:dyDescent="0.15">
      <c r="B72" s="167"/>
      <c r="C72" s="16" t="s">
        <v>14</v>
      </c>
      <c r="D72" s="240">
        <v>9490.2660000000105</v>
      </c>
      <c r="E72" s="240">
        <v>1771.3719999999976</v>
      </c>
      <c r="F72" s="240">
        <v>506.44199999999995</v>
      </c>
      <c r="G72" s="240">
        <v>458.48499999999945</v>
      </c>
      <c r="H72" s="240">
        <v>806.44499999999812</v>
      </c>
      <c r="I72" s="240">
        <v>7718.8940000000121</v>
      </c>
      <c r="J72" s="240">
        <v>784.37100000000021</v>
      </c>
      <c r="K72" s="240">
        <v>720.32799999999952</v>
      </c>
      <c r="L72" s="240">
        <v>514.33299999999895</v>
      </c>
      <c r="M72" s="264">
        <v>5699.8620000000137</v>
      </c>
      <c r="N72" s="25"/>
    </row>
    <row r="73" spans="2:14" ht="19.5" customHeight="1" x14ac:dyDescent="0.15">
      <c r="B73" s="166" t="s">
        <v>43</v>
      </c>
      <c r="C73" s="16" t="s">
        <v>13</v>
      </c>
      <c r="D73" s="240">
        <v>26384.400000000216</v>
      </c>
      <c r="E73" s="240">
        <v>5293.2200000000039</v>
      </c>
      <c r="F73" s="240">
        <v>666.41999999999985</v>
      </c>
      <c r="G73" s="240">
        <v>1407.4099999999933</v>
      </c>
      <c r="H73" s="240">
        <v>3219.3900000000108</v>
      </c>
      <c r="I73" s="240">
        <v>21091.180000000211</v>
      </c>
      <c r="J73" s="240">
        <v>1745.8700000000001</v>
      </c>
      <c r="K73" s="240">
        <v>1055.3099999999965</v>
      </c>
      <c r="L73" s="240">
        <v>920.63999999999987</v>
      </c>
      <c r="M73" s="264">
        <v>17369.360000000215</v>
      </c>
      <c r="N73" s="25"/>
    </row>
    <row r="74" spans="2:14" ht="19.5" customHeight="1" x14ac:dyDescent="0.15">
      <c r="B74" s="167"/>
      <c r="C74" s="16" t="s">
        <v>14</v>
      </c>
      <c r="D74" s="240">
        <v>5620.0510000000331</v>
      </c>
      <c r="E74" s="240">
        <v>1065.1739999999982</v>
      </c>
      <c r="F74" s="240">
        <v>147.88700000000017</v>
      </c>
      <c r="G74" s="240">
        <v>326.04699999999946</v>
      </c>
      <c r="H74" s="240">
        <v>591.23999999999853</v>
      </c>
      <c r="I74" s="240">
        <v>4554.877000000035</v>
      </c>
      <c r="J74" s="240">
        <v>558.60800000000029</v>
      </c>
      <c r="K74" s="240">
        <v>184.93300000000016</v>
      </c>
      <c r="L74" s="240">
        <v>137.03199999999998</v>
      </c>
      <c r="M74" s="264">
        <v>3674.3040000000346</v>
      </c>
      <c r="N74" s="25"/>
    </row>
    <row r="75" spans="2:14" ht="19.5" customHeight="1" x14ac:dyDescent="0.15">
      <c r="B75" s="166" t="s">
        <v>44</v>
      </c>
      <c r="C75" s="16" t="s">
        <v>13</v>
      </c>
      <c r="D75" s="240">
        <v>12592.540000000154</v>
      </c>
      <c r="E75" s="240">
        <v>1625.5699999999995</v>
      </c>
      <c r="F75" s="240">
        <v>1411.3199999999995</v>
      </c>
      <c r="G75" s="240">
        <v>137.56</v>
      </c>
      <c r="H75" s="240">
        <v>76.690000000000012</v>
      </c>
      <c r="I75" s="240">
        <v>10966.970000000154</v>
      </c>
      <c r="J75" s="240">
        <v>693.6</v>
      </c>
      <c r="K75" s="240">
        <v>2387.1599999999967</v>
      </c>
      <c r="L75" s="240">
        <v>1901.0599999999934</v>
      </c>
      <c r="M75" s="264">
        <v>5985.1500000001633</v>
      </c>
      <c r="N75" s="25"/>
    </row>
    <row r="76" spans="2:14" ht="19.5" customHeight="1" x14ac:dyDescent="0.15">
      <c r="B76" s="167"/>
      <c r="C76" s="16" t="s">
        <v>14</v>
      </c>
      <c r="D76" s="240">
        <v>2589.0749999999839</v>
      </c>
      <c r="E76" s="240">
        <v>395.59099999999978</v>
      </c>
      <c r="F76" s="240">
        <v>344.04099999999977</v>
      </c>
      <c r="G76" s="240">
        <v>31.079000000000004</v>
      </c>
      <c r="H76" s="240">
        <v>20.471</v>
      </c>
      <c r="I76" s="240">
        <v>2193.483999999984</v>
      </c>
      <c r="J76" s="240">
        <v>164.52099999999996</v>
      </c>
      <c r="K76" s="240">
        <v>516.09899999999936</v>
      </c>
      <c r="L76" s="240">
        <v>351.69999999999897</v>
      </c>
      <c r="M76" s="264">
        <v>1161.1639999999857</v>
      </c>
      <c r="N76" s="25"/>
    </row>
    <row r="77" spans="2:14" ht="19.5" customHeight="1" x14ac:dyDescent="0.15">
      <c r="B77" s="166" t="s">
        <v>45</v>
      </c>
      <c r="C77" s="16" t="s">
        <v>13</v>
      </c>
      <c r="D77" s="240">
        <v>1570.8899999999892</v>
      </c>
      <c r="E77" s="240">
        <v>430.02000000000004</v>
      </c>
      <c r="F77" s="240">
        <v>37.859999999999978</v>
      </c>
      <c r="G77" s="240">
        <v>392.16000000000008</v>
      </c>
      <c r="H77" s="240">
        <v>0</v>
      </c>
      <c r="I77" s="240">
        <v>1140.8699999999892</v>
      </c>
      <c r="J77" s="240">
        <v>31.130000000000003</v>
      </c>
      <c r="K77" s="240">
        <v>16.720000000000002</v>
      </c>
      <c r="L77" s="240">
        <v>12.5</v>
      </c>
      <c r="M77" s="264">
        <v>1080.5199999999893</v>
      </c>
      <c r="N77" s="25"/>
    </row>
    <row r="78" spans="2:14" ht="19.5" customHeight="1" x14ac:dyDescent="0.15">
      <c r="B78" s="167"/>
      <c r="C78" s="16" t="s">
        <v>14</v>
      </c>
      <c r="D78" s="240">
        <v>350.64699999999891</v>
      </c>
      <c r="E78" s="240">
        <v>78.387999999999963</v>
      </c>
      <c r="F78" s="240">
        <v>9.2769999999999975</v>
      </c>
      <c r="G78" s="240">
        <v>69.110999999999962</v>
      </c>
      <c r="H78" s="240">
        <v>0</v>
      </c>
      <c r="I78" s="240">
        <v>272.25899999999893</v>
      </c>
      <c r="J78" s="240">
        <v>2.1269999999999998</v>
      </c>
      <c r="K78" s="240">
        <v>2.089</v>
      </c>
      <c r="L78" s="240">
        <v>3.9049999999999998</v>
      </c>
      <c r="M78" s="264">
        <v>264.13799999999895</v>
      </c>
      <c r="N78" s="25"/>
    </row>
    <row r="79" spans="2:14" ht="19.5" customHeight="1" x14ac:dyDescent="0.15">
      <c r="B79" s="166" t="s">
        <v>46</v>
      </c>
      <c r="C79" s="16" t="s">
        <v>13</v>
      </c>
      <c r="D79" s="240">
        <v>1059.2699999999973</v>
      </c>
      <c r="E79" s="240">
        <v>85.289999999999964</v>
      </c>
      <c r="F79" s="240">
        <v>7.5799999999999992</v>
      </c>
      <c r="G79" s="240">
        <v>6.1799999999999979</v>
      </c>
      <c r="H79" s="240">
        <v>71.529999999999973</v>
      </c>
      <c r="I79" s="240">
        <v>973.97999999999729</v>
      </c>
      <c r="J79" s="240">
        <v>0</v>
      </c>
      <c r="K79" s="240">
        <v>27.500000000000004</v>
      </c>
      <c r="L79" s="240">
        <v>42.49000000000003</v>
      </c>
      <c r="M79" s="264">
        <v>903.98999999999728</v>
      </c>
      <c r="N79" s="25"/>
    </row>
    <row r="80" spans="2:14" ht="19.5" customHeight="1" x14ac:dyDescent="0.15">
      <c r="B80" s="167"/>
      <c r="C80" s="16" t="s">
        <v>14</v>
      </c>
      <c r="D80" s="240">
        <v>274.78999999999996</v>
      </c>
      <c r="E80" s="240">
        <v>21.218999999999994</v>
      </c>
      <c r="F80" s="240">
        <v>1.7249999999999996</v>
      </c>
      <c r="G80" s="240">
        <v>1.0829999999999995</v>
      </c>
      <c r="H80" s="240">
        <v>18.410999999999994</v>
      </c>
      <c r="I80" s="240">
        <v>253.571</v>
      </c>
      <c r="J80" s="240">
        <v>0</v>
      </c>
      <c r="K80" s="240">
        <v>8.2309999999999963</v>
      </c>
      <c r="L80" s="240">
        <v>9.365000000000002</v>
      </c>
      <c r="M80" s="264">
        <v>235.97499999999999</v>
      </c>
      <c r="N80" s="25"/>
    </row>
    <row r="81" spans="2:14" ht="19.5" customHeight="1" x14ac:dyDescent="0.15">
      <c r="B81" s="265" t="s">
        <v>480</v>
      </c>
      <c r="C81" s="16" t="s">
        <v>13</v>
      </c>
      <c r="D81" s="240">
        <v>2363.2099999999396</v>
      </c>
      <c r="E81" s="240">
        <v>821.32999999999947</v>
      </c>
      <c r="F81" s="240">
        <v>13.349999999999994</v>
      </c>
      <c r="G81" s="240">
        <v>102.63000000000012</v>
      </c>
      <c r="H81" s="240">
        <v>705.34999999999934</v>
      </c>
      <c r="I81" s="240">
        <v>1541.8799999999401</v>
      </c>
      <c r="J81" s="240">
        <v>210.86999999999998</v>
      </c>
      <c r="K81" s="240">
        <v>32.140000000000008</v>
      </c>
      <c r="L81" s="240">
        <v>57.739999999999974</v>
      </c>
      <c r="M81" s="264">
        <v>1241.1299999999401</v>
      </c>
      <c r="N81" s="25"/>
    </row>
    <row r="82" spans="2:14" ht="19.5" customHeight="1" thickBot="1" x14ac:dyDescent="0.2">
      <c r="B82" s="47"/>
      <c r="C82" s="35" t="s">
        <v>14</v>
      </c>
      <c r="D82" s="263">
        <v>655.70299999999315</v>
      </c>
      <c r="E82" s="250">
        <v>210.99999999999969</v>
      </c>
      <c r="F82" s="250">
        <v>3.512</v>
      </c>
      <c r="G82" s="250">
        <v>31.165000000000017</v>
      </c>
      <c r="H82" s="250">
        <v>176.32299999999967</v>
      </c>
      <c r="I82" s="250">
        <v>444.70299999999344</v>
      </c>
      <c r="J82" s="250">
        <v>59.114999999999995</v>
      </c>
      <c r="K82" s="250">
        <v>8.9759999999999955</v>
      </c>
      <c r="L82" s="250">
        <v>12.330999999999985</v>
      </c>
      <c r="M82" s="262">
        <v>364.28099999999347</v>
      </c>
      <c r="N82" s="25"/>
    </row>
    <row r="83" spans="2:14" ht="18.75" customHeight="1" x14ac:dyDescent="0.15">
      <c r="B83" s="304" t="s">
        <v>327</v>
      </c>
      <c r="C83" s="25" t="s">
        <v>328</v>
      </c>
      <c r="D83" s="25"/>
      <c r="E83" s="93"/>
      <c r="F83" s="93"/>
      <c r="G83" s="93"/>
      <c r="H83" s="93"/>
      <c r="I83" s="93"/>
      <c r="J83" s="93"/>
      <c r="K83" s="94"/>
      <c r="L83" s="94"/>
      <c r="M83" s="94"/>
      <c r="N83" s="25"/>
    </row>
    <row r="85" spans="2:14" s="33" customFormat="1" ht="18.75" customHeight="1" x14ac:dyDescent="0.15">
      <c r="B85" s="33" t="s">
        <v>555</v>
      </c>
      <c r="E85" s="88"/>
      <c r="F85" s="88"/>
      <c r="G85" s="88"/>
      <c r="H85" s="88"/>
      <c r="I85" s="88"/>
      <c r="J85" s="88"/>
      <c r="K85" s="88"/>
      <c r="L85" s="88"/>
      <c r="M85" s="88"/>
    </row>
    <row r="86" spans="2:14" ht="18.75" customHeight="1" thickBot="1" x14ac:dyDescent="0.2">
      <c r="C86" s="2"/>
      <c r="D86" s="2"/>
      <c r="E86" s="101"/>
      <c r="F86" s="101"/>
      <c r="G86" s="101"/>
      <c r="H86" s="101"/>
      <c r="I86" s="101"/>
      <c r="J86" s="101"/>
      <c r="K86" s="101" t="s">
        <v>28</v>
      </c>
      <c r="L86" s="101"/>
      <c r="M86" s="101"/>
    </row>
    <row r="87" spans="2:14" ht="19.5" customHeight="1" x14ac:dyDescent="0.15">
      <c r="B87" s="384" t="s">
        <v>209</v>
      </c>
      <c r="C87" s="385"/>
      <c r="D87" s="388" t="s">
        <v>210</v>
      </c>
      <c r="E87" s="133" t="s">
        <v>211</v>
      </c>
      <c r="F87" s="186"/>
      <c r="G87" s="186"/>
      <c r="H87" s="186"/>
      <c r="I87" s="133" t="s">
        <v>212</v>
      </c>
      <c r="J87" s="186"/>
      <c r="K87" s="186"/>
      <c r="L87" s="186"/>
      <c r="M87" s="134"/>
      <c r="N87" s="25"/>
    </row>
    <row r="88" spans="2:14" ht="19.5" customHeight="1" x14ac:dyDescent="0.15">
      <c r="B88" s="386"/>
      <c r="C88" s="387"/>
      <c r="D88" s="389"/>
      <c r="E88" s="131" t="s">
        <v>15</v>
      </c>
      <c r="F88" s="131" t="s">
        <v>17</v>
      </c>
      <c r="G88" s="131" t="s">
        <v>213</v>
      </c>
      <c r="H88" s="131" t="s">
        <v>214</v>
      </c>
      <c r="I88" s="131" t="s">
        <v>15</v>
      </c>
      <c r="J88" s="131" t="s">
        <v>445</v>
      </c>
      <c r="K88" s="131" t="s">
        <v>215</v>
      </c>
      <c r="L88" s="132" t="s">
        <v>216</v>
      </c>
      <c r="M88" s="135" t="s">
        <v>217</v>
      </c>
      <c r="N88" s="25"/>
    </row>
    <row r="89" spans="2:14" ht="19.5" customHeight="1" x14ac:dyDescent="0.15">
      <c r="B89" s="166" t="s">
        <v>490</v>
      </c>
      <c r="C89" s="16" t="s">
        <v>13</v>
      </c>
      <c r="D89" s="240">
        <v>27389.370000000192</v>
      </c>
      <c r="E89" s="240">
        <v>5630.2900000000009</v>
      </c>
      <c r="F89" s="240">
        <v>967.19000000000051</v>
      </c>
      <c r="G89" s="240">
        <v>1900.8000000000006</v>
      </c>
      <c r="H89" s="240">
        <v>2762.3</v>
      </c>
      <c r="I89" s="240">
        <v>21759.080000000191</v>
      </c>
      <c r="J89" s="240">
        <v>1405.5499999999995</v>
      </c>
      <c r="K89" s="240">
        <v>1311.7199999999998</v>
      </c>
      <c r="L89" s="240">
        <v>1571.1799999999994</v>
      </c>
      <c r="M89" s="264">
        <v>17470.630000000194</v>
      </c>
      <c r="N89" s="25"/>
    </row>
    <row r="90" spans="2:14" ht="19.5" customHeight="1" x14ac:dyDescent="0.15">
      <c r="B90" s="167" t="s">
        <v>474</v>
      </c>
      <c r="C90" s="16" t="s">
        <v>14</v>
      </c>
      <c r="D90" s="240">
        <v>6570.4019999999855</v>
      </c>
      <c r="E90" s="240">
        <v>1428.5099999999998</v>
      </c>
      <c r="F90" s="240">
        <v>287.41599999999994</v>
      </c>
      <c r="G90" s="240">
        <v>470.31700000000006</v>
      </c>
      <c r="H90" s="240">
        <v>670.77699999999993</v>
      </c>
      <c r="I90" s="240">
        <v>5141.8919999999853</v>
      </c>
      <c r="J90" s="240">
        <v>407.24300000000011</v>
      </c>
      <c r="K90" s="240">
        <v>302.721</v>
      </c>
      <c r="L90" s="240">
        <v>326.76300000000003</v>
      </c>
      <c r="M90" s="264">
        <v>4105.1649999999845</v>
      </c>
      <c r="N90" s="25"/>
    </row>
    <row r="91" spans="2:14" ht="19.5" customHeight="1" x14ac:dyDescent="0.15">
      <c r="B91" s="166" t="s">
        <v>48</v>
      </c>
      <c r="C91" s="16" t="s">
        <v>13</v>
      </c>
      <c r="D91" s="240">
        <v>8554.8400000001602</v>
      </c>
      <c r="E91" s="240">
        <v>1235.0500000000011</v>
      </c>
      <c r="F91" s="240">
        <v>490.1900000000004</v>
      </c>
      <c r="G91" s="240">
        <v>719.28000000000088</v>
      </c>
      <c r="H91" s="240">
        <v>25.580000000000005</v>
      </c>
      <c r="I91" s="240">
        <v>7319.7900000001591</v>
      </c>
      <c r="J91" s="240">
        <v>102.41999999999999</v>
      </c>
      <c r="K91" s="240">
        <v>270.91999999999973</v>
      </c>
      <c r="L91" s="240">
        <v>496.7399999999999</v>
      </c>
      <c r="M91" s="264">
        <v>6449.7100000001592</v>
      </c>
      <c r="N91" s="25"/>
    </row>
    <row r="92" spans="2:14" ht="19.5" customHeight="1" x14ac:dyDescent="0.15">
      <c r="B92" s="167"/>
      <c r="C92" s="16" t="s">
        <v>14</v>
      </c>
      <c r="D92" s="240">
        <v>1938.5990000000049</v>
      </c>
      <c r="E92" s="240">
        <v>312.59699999999998</v>
      </c>
      <c r="F92" s="240">
        <v>141.46099999999998</v>
      </c>
      <c r="G92" s="240">
        <v>163.91099999999994</v>
      </c>
      <c r="H92" s="240">
        <v>7.2249999999999988</v>
      </c>
      <c r="I92" s="240">
        <v>1626.002000000005</v>
      </c>
      <c r="J92" s="240">
        <v>26.733999999999995</v>
      </c>
      <c r="K92" s="240">
        <v>56.562000000000012</v>
      </c>
      <c r="L92" s="240">
        <v>116.37000000000002</v>
      </c>
      <c r="M92" s="264">
        <v>1426.336000000005</v>
      </c>
      <c r="N92" s="25"/>
    </row>
    <row r="93" spans="2:14" ht="19.5" customHeight="1" x14ac:dyDescent="0.15">
      <c r="B93" s="166" t="s">
        <v>49</v>
      </c>
      <c r="C93" s="16" t="s">
        <v>13</v>
      </c>
      <c r="D93" s="240">
        <v>5663.1400000000531</v>
      </c>
      <c r="E93" s="240">
        <v>939.36000000000047</v>
      </c>
      <c r="F93" s="240">
        <v>88.77000000000001</v>
      </c>
      <c r="G93" s="240">
        <v>378.78000000000026</v>
      </c>
      <c r="H93" s="240">
        <v>471.81000000000017</v>
      </c>
      <c r="I93" s="240">
        <v>4723.7800000000525</v>
      </c>
      <c r="J93" s="240">
        <v>404.92999999999995</v>
      </c>
      <c r="K93" s="240">
        <v>152.71999999999994</v>
      </c>
      <c r="L93" s="240">
        <v>425.49999999999972</v>
      </c>
      <c r="M93" s="264">
        <v>3740.6300000000529</v>
      </c>
      <c r="N93" s="25"/>
    </row>
    <row r="94" spans="2:14" ht="19.5" customHeight="1" x14ac:dyDescent="0.15">
      <c r="B94" s="167"/>
      <c r="C94" s="16" t="s">
        <v>14</v>
      </c>
      <c r="D94" s="240">
        <v>1264.8329999999892</v>
      </c>
      <c r="E94" s="240">
        <v>231.34400000000011</v>
      </c>
      <c r="F94" s="240">
        <v>25.20300000000001</v>
      </c>
      <c r="G94" s="240">
        <v>82.913000000000039</v>
      </c>
      <c r="H94" s="240">
        <v>123.22800000000007</v>
      </c>
      <c r="I94" s="240">
        <v>1033.4889999999891</v>
      </c>
      <c r="J94" s="240">
        <v>120.17100000000002</v>
      </c>
      <c r="K94" s="240">
        <v>27.220999999999997</v>
      </c>
      <c r="L94" s="240">
        <v>73.874000000000066</v>
      </c>
      <c r="M94" s="264">
        <v>812.22299999998893</v>
      </c>
      <c r="N94" s="25"/>
    </row>
    <row r="95" spans="2:14" ht="19.5" customHeight="1" x14ac:dyDescent="0.15">
      <c r="B95" s="166" t="s">
        <v>482</v>
      </c>
      <c r="C95" s="16" t="s">
        <v>13</v>
      </c>
      <c r="D95" s="240">
        <v>5675.9499999999971</v>
      </c>
      <c r="E95" s="240">
        <v>2283.2100000000005</v>
      </c>
      <c r="F95" s="240">
        <v>179.71000000000004</v>
      </c>
      <c r="G95" s="240">
        <v>521.3299999999997</v>
      </c>
      <c r="H95" s="240">
        <v>1582.1700000000008</v>
      </c>
      <c r="I95" s="240">
        <v>3392.7399999999961</v>
      </c>
      <c r="J95" s="240">
        <v>551.6899999999996</v>
      </c>
      <c r="K95" s="240">
        <v>234.24</v>
      </c>
      <c r="L95" s="240">
        <v>434.9500000000001</v>
      </c>
      <c r="M95" s="264">
        <v>2171.8599999999965</v>
      </c>
      <c r="N95" s="25"/>
    </row>
    <row r="96" spans="2:14" ht="19.5" customHeight="1" x14ac:dyDescent="0.15">
      <c r="B96" s="167"/>
      <c r="C96" s="16" t="s">
        <v>14</v>
      </c>
      <c r="D96" s="240">
        <v>1455.0999999999976</v>
      </c>
      <c r="E96" s="240">
        <v>572.79500000000007</v>
      </c>
      <c r="F96" s="240">
        <v>60.593999999999994</v>
      </c>
      <c r="G96" s="240">
        <v>148.36600000000001</v>
      </c>
      <c r="H96" s="240">
        <v>363.83500000000009</v>
      </c>
      <c r="I96" s="240">
        <v>882.30499999999756</v>
      </c>
      <c r="J96" s="240">
        <v>161.65400000000008</v>
      </c>
      <c r="K96" s="240">
        <v>56.580999999999996</v>
      </c>
      <c r="L96" s="240">
        <v>92.692999999999998</v>
      </c>
      <c r="M96" s="264">
        <v>571.37699999999745</v>
      </c>
      <c r="N96" s="25"/>
    </row>
    <row r="97" spans="2:14" ht="19.5" customHeight="1" x14ac:dyDescent="0.15">
      <c r="B97" s="166" t="s">
        <v>51</v>
      </c>
      <c r="C97" s="16" t="s">
        <v>13</v>
      </c>
      <c r="D97" s="240">
        <v>2245.2799999999884</v>
      </c>
      <c r="E97" s="240">
        <v>97.769999999999982</v>
      </c>
      <c r="F97" s="240">
        <v>22.959999999999997</v>
      </c>
      <c r="G97" s="240">
        <v>74.809999999999988</v>
      </c>
      <c r="H97" s="240">
        <v>0</v>
      </c>
      <c r="I97" s="240">
        <v>2147.5099999999884</v>
      </c>
      <c r="J97" s="240">
        <v>153.21999999999997</v>
      </c>
      <c r="K97" s="240">
        <v>118.02000000000002</v>
      </c>
      <c r="L97" s="240">
        <v>158.89999999999992</v>
      </c>
      <c r="M97" s="264">
        <v>1717.3699999999885</v>
      </c>
      <c r="N97" s="25"/>
    </row>
    <row r="98" spans="2:14" ht="19.5" customHeight="1" x14ac:dyDescent="0.15">
      <c r="B98" s="167"/>
      <c r="C98" s="16" t="s">
        <v>14</v>
      </c>
      <c r="D98" s="240">
        <v>458.55599999999811</v>
      </c>
      <c r="E98" s="240">
        <v>21.295999999999999</v>
      </c>
      <c r="F98" s="240">
        <v>7.0399999999999991</v>
      </c>
      <c r="G98" s="240">
        <v>14.256000000000002</v>
      </c>
      <c r="H98" s="240">
        <v>0</v>
      </c>
      <c r="I98" s="240">
        <v>437.25999999999812</v>
      </c>
      <c r="J98" s="240">
        <v>39.564</v>
      </c>
      <c r="K98" s="240">
        <v>11.752000000000001</v>
      </c>
      <c r="L98" s="240">
        <v>28.334999999999997</v>
      </c>
      <c r="M98" s="264">
        <v>357.6089999999981</v>
      </c>
      <c r="N98" s="25"/>
    </row>
    <row r="99" spans="2:14" ht="19.5" customHeight="1" x14ac:dyDescent="0.15">
      <c r="B99" s="265" t="s">
        <v>50</v>
      </c>
      <c r="C99" s="16" t="s">
        <v>13</v>
      </c>
      <c r="D99" s="240">
        <v>5250.1599999999962</v>
      </c>
      <c r="E99" s="240">
        <v>1074.8999999999992</v>
      </c>
      <c r="F99" s="240">
        <v>185.56000000000003</v>
      </c>
      <c r="G99" s="240">
        <v>206.60000000000002</v>
      </c>
      <c r="H99" s="240">
        <v>682.7399999999991</v>
      </c>
      <c r="I99" s="240">
        <v>4175.2599999999966</v>
      </c>
      <c r="J99" s="240">
        <v>193.28999999999996</v>
      </c>
      <c r="K99" s="240">
        <v>535.82000000000028</v>
      </c>
      <c r="L99" s="240">
        <v>55.089999999999989</v>
      </c>
      <c r="M99" s="264">
        <v>3391.0599999999963</v>
      </c>
      <c r="N99" s="25"/>
    </row>
    <row r="100" spans="2:14" ht="19.5" customHeight="1" thickBot="1" x14ac:dyDescent="0.2">
      <c r="B100" s="47"/>
      <c r="C100" s="35" t="s">
        <v>14</v>
      </c>
      <c r="D100" s="263">
        <v>1453.3139999999946</v>
      </c>
      <c r="E100" s="250">
        <v>290.47799999999984</v>
      </c>
      <c r="F100" s="250">
        <v>53.117999999999967</v>
      </c>
      <c r="G100" s="250">
        <v>60.871000000000024</v>
      </c>
      <c r="H100" s="250">
        <v>176.48899999999983</v>
      </c>
      <c r="I100" s="250">
        <v>1162.8359999999948</v>
      </c>
      <c r="J100" s="250">
        <v>59.120000000000005</v>
      </c>
      <c r="K100" s="250">
        <v>150.60500000000002</v>
      </c>
      <c r="L100" s="250">
        <v>15.490999999999996</v>
      </c>
      <c r="M100" s="262">
        <v>937.61999999999477</v>
      </c>
      <c r="N100" s="25"/>
    </row>
    <row r="101" spans="2:14" ht="18.75" customHeight="1" x14ac:dyDescent="0.15">
      <c r="B101" s="304" t="s">
        <v>327</v>
      </c>
      <c r="C101" s="25" t="s">
        <v>328</v>
      </c>
      <c r="D101" s="25"/>
      <c r="E101" s="93"/>
      <c r="F101" s="93"/>
      <c r="G101" s="93"/>
      <c r="H101" s="93"/>
      <c r="I101" s="93"/>
      <c r="J101" s="93"/>
      <c r="K101" s="94"/>
      <c r="L101" s="94"/>
      <c r="M101" s="94"/>
      <c r="N101" s="25"/>
    </row>
    <row r="103" spans="2:14" s="33" customFormat="1" ht="18.75" customHeight="1" x14ac:dyDescent="0.15">
      <c r="B103" s="33" t="s">
        <v>554</v>
      </c>
      <c r="E103" s="88"/>
      <c r="F103" s="88"/>
      <c r="G103" s="88"/>
      <c r="H103" s="88"/>
      <c r="I103" s="88"/>
      <c r="J103" s="88"/>
      <c r="K103" s="88"/>
      <c r="L103" s="88"/>
      <c r="M103" s="88"/>
    </row>
    <row r="104" spans="2:14" ht="18.75" customHeight="1" thickBot="1" x14ac:dyDescent="0.2">
      <c r="C104" s="2"/>
      <c r="D104" s="2"/>
      <c r="E104" s="101"/>
      <c r="F104" s="101"/>
      <c r="G104" s="101"/>
      <c r="H104" s="101"/>
      <c r="I104" s="101"/>
      <c r="J104" s="101"/>
      <c r="K104" s="101" t="s">
        <v>28</v>
      </c>
      <c r="L104" s="101"/>
      <c r="M104" s="101"/>
    </row>
    <row r="105" spans="2:14" ht="19.5" customHeight="1" x14ac:dyDescent="0.15">
      <c r="B105" s="384" t="s">
        <v>209</v>
      </c>
      <c r="C105" s="385"/>
      <c r="D105" s="388" t="s">
        <v>210</v>
      </c>
      <c r="E105" s="133" t="s">
        <v>211</v>
      </c>
      <c r="F105" s="186"/>
      <c r="G105" s="186"/>
      <c r="H105" s="186"/>
      <c r="I105" s="133" t="s">
        <v>212</v>
      </c>
      <c r="J105" s="186"/>
      <c r="K105" s="186"/>
      <c r="L105" s="186"/>
      <c r="M105" s="134"/>
      <c r="N105" s="25"/>
    </row>
    <row r="106" spans="2:14" ht="19.5" customHeight="1" x14ac:dyDescent="0.15">
      <c r="B106" s="386"/>
      <c r="C106" s="387"/>
      <c r="D106" s="389"/>
      <c r="E106" s="131" t="s">
        <v>15</v>
      </c>
      <c r="F106" s="131" t="s">
        <v>17</v>
      </c>
      <c r="G106" s="131" t="s">
        <v>213</v>
      </c>
      <c r="H106" s="131" t="s">
        <v>214</v>
      </c>
      <c r="I106" s="131" t="s">
        <v>15</v>
      </c>
      <c r="J106" s="131" t="s">
        <v>445</v>
      </c>
      <c r="K106" s="131" t="s">
        <v>215</v>
      </c>
      <c r="L106" s="132" t="s">
        <v>216</v>
      </c>
      <c r="M106" s="135" t="s">
        <v>217</v>
      </c>
      <c r="N106" s="25"/>
    </row>
    <row r="107" spans="2:14" ht="19.5" customHeight="1" x14ac:dyDescent="0.15">
      <c r="B107" s="166" t="s">
        <v>484</v>
      </c>
      <c r="C107" s="16" t="s">
        <v>13</v>
      </c>
      <c r="D107" s="240">
        <v>25853.510000000224</v>
      </c>
      <c r="E107" s="240">
        <v>6646.8499999999976</v>
      </c>
      <c r="F107" s="240">
        <v>3339.14</v>
      </c>
      <c r="G107" s="240">
        <v>1151.0899999999997</v>
      </c>
      <c r="H107" s="240">
        <v>2156.6199999999981</v>
      </c>
      <c r="I107" s="240">
        <v>19206.660000000225</v>
      </c>
      <c r="J107" s="240">
        <v>1008.7499999999999</v>
      </c>
      <c r="K107" s="240">
        <v>838.8499999999998</v>
      </c>
      <c r="L107" s="240">
        <v>1497.5499999999993</v>
      </c>
      <c r="M107" s="264">
        <v>15861.510000000228</v>
      </c>
      <c r="N107" s="25"/>
    </row>
    <row r="108" spans="2:14" ht="19.5" customHeight="1" x14ac:dyDescent="0.15">
      <c r="B108" s="167" t="s">
        <v>474</v>
      </c>
      <c r="C108" s="16" t="s">
        <v>14</v>
      </c>
      <c r="D108" s="240">
        <v>5847.7459999999692</v>
      </c>
      <c r="E108" s="240">
        <v>1534.6779999999999</v>
      </c>
      <c r="F108" s="240">
        <v>839.57300000000043</v>
      </c>
      <c r="G108" s="240">
        <v>256.35800000000012</v>
      </c>
      <c r="H108" s="240">
        <v>438.74699999999945</v>
      </c>
      <c r="I108" s="240">
        <v>4313.0679999999693</v>
      </c>
      <c r="J108" s="240">
        <v>285.29000000000002</v>
      </c>
      <c r="K108" s="240">
        <v>209.15200000000004</v>
      </c>
      <c r="L108" s="240">
        <v>310.47800000000018</v>
      </c>
      <c r="M108" s="264">
        <v>3508.1479999999688</v>
      </c>
      <c r="N108" s="25"/>
    </row>
    <row r="109" spans="2:14" ht="19.5" customHeight="1" x14ac:dyDescent="0.15">
      <c r="B109" s="166" t="s">
        <v>178</v>
      </c>
      <c r="C109" s="16" t="s">
        <v>13</v>
      </c>
      <c r="D109" s="240">
        <v>6001.0099999999857</v>
      </c>
      <c r="E109" s="240">
        <v>1888.8399999999979</v>
      </c>
      <c r="F109" s="240">
        <v>441.55999999999972</v>
      </c>
      <c r="G109" s="240">
        <v>400.37999999999982</v>
      </c>
      <c r="H109" s="240">
        <v>1046.8999999999983</v>
      </c>
      <c r="I109" s="240">
        <v>4112.1699999999873</v>
      </c>
      <c r="J109" s="240">
        <v>159.37999999999997</v>
      </c>
      <c r="K109" s="240">
        <v>210.65999999999994</v>
      </c>
      <c r="L109" s="240">
        <v>199.7999999999999</v>
      </c>
      <c r="M109" s="264">
        <v>3542.3299999999872</v>
      </c>
      <c r="N109" s="25"/>
    </row>
    <row r="110" spans="2:14" ht="19.5" customHeight="1" x14ac:dyDescent="0.15">
      <c r="B110" s="167"/>
      <c r="C110" s="16" t="s">
        <v>14</v>
      </c>
      <c r="D110" s="240">
        <v>1257.894999999995</v>
      </c>
      <c r="E110" s="240">
        <v>412.33599999999967</v>
      </c>
      <c r="F110" s="240">
        <v>111.6510000000001</v>
      </c>
      <c r="G110" s="240">
        <v>81.298000000000144</v>
      </c>
      <c r="H110" s="240">
        <v>219.38699999999946</v>
      </c>
      <c r="I110" s="240">
        <v>845.55899999999531</v>
      </c>
      <c r="J110" s="240">
        <v>40.152000000000008</v>
      </c>
      <c r="K110" s="240">
        <v>46.776000000000039</v>
      </c>
      <c r="L110" s="240">
        <v>45.856999999999992</v>
      </c>
      <c r="M110" s="264">
        <v>712.77399999999523</v>
      </c>
      <c r="N110" s="25"/>
    </row>
    <row r="111" spans="2:14" ht="19.5" customHeight="1" x14ac:dyDescent="0.15">
      <c r="B111" s="166" t="s">
        <v>410</v>
      </c>
      <c r="C111" s="16" t="s">
        <v>13</v>
      </c>
      <c r="D111" s="240">
        <v>2967.5500000000011</v>
      </c>
      <c r="E111" s="240">
        <v>1375.6599999999999</v>
      </c>
      <c r="F111" s="240">
        <v>892.77999999999952</v>
      </c>
      <c r="G111" s="240">
        <v>202.34000000000003</v>
      </c>
      <c r="H111" s="240">
        <v>280.5400000000003</v>
      </c>
      <c r="I111" s="240">
        <v>1591.8900000000012</v>
      </c>
      <c r="J111" s="240">
        <v>0</v>
      </c>
      <c r="K111" s="240">
        <v>65.67</v>
      </c>
      <c r="L111" s="240">
        <v>621.75000000000023</v>
      </c>
      <c r="M111" s="264">
        <v>904.47000000000094</v>
      </c>
      <c r="N111" s="25"/>
    </row>
    <row r="112" spans="2:14" ht="19.5" customHeight="1" x14ac:dyDescent="0.15">
      <c r="B112" s="167"/>
      <c r="C112" s="16" t="s">
        <v>14</v>
      </c>
      <c r="D112" s="240">
        <v>631.8189999999986</v>
      </c>
      <c r="E112" s="240">
        <v>295.15099999999995</v>
      </c>
      <c r="F112" s="240">
        <v>192.99999999999997</v>
      </c>
      <c r="G112" s="240">
        <v>42.836999999999961</v>
      </c>
      <c r="H112" s="240">
        <v>59.314</v>
      </c>
      <c r="I112" s="240">
        <v>336.66799999999864</v>
      </c>
      <c r="J112" s="240">
        <v>0</v>
      </c>
      <c r="K112" s="240">
        <v>14.261000000000001</v>
      </c>
      <c r="L112" s="240">
        <v>123.83300000000001</v>
      </c>
      <c r="M112" s="264">
        <v>198.57399999999859</v>
      </c>
      <c r="N112" s="25"/>
    </row>
    <row r="113" spans="2:14" ht="19.5" customHeight="1" x14ac:dyDescent="0.15">
      <c r="B113" s="166" t="s">
        <v>485</v>
      </c>
      <c r="C113" s="16" t="s">
        <v>13</v>
      </c>
      <c r="D113" s="240">
        <v>7825.6000000000677</v>
      </c>
      <c r="E113" s="240">
        <v>1865.7499999999986</v>
      </c>
      <c r="F113" s="240">
        <v>1226.099999999999</v>
      </c>
      <c r="G113" s="240">
        <v>131.08000000000001</v>
      </c>
      <c r="H113" s="240">
        <v>508.56999999999982</v>
      </c>
      <c r="I113" s="240">
        <v>5959.8500000000686</v>
      </c>
      <c r="J113" s="240">
        <v>734.3599999999999</v>
      </c>
      <c r="K113" s="240">
        <v>255.43000000000004</v>
      </c>
      <c r="L113" s="240">
        <v>99.119999999999976</v>
      </c>
      <c r="M113" s="264">
        <v>4870.9400000000687</v>
      </c>
      <c r="N113" s="25"/>
    </row>
    <row r="114" spans="2:14" ht="19.5" customHeight="1" x14ac:dyDescent="0.15">
      <c r="B114" s="167"/>
      <c r="C114" s="16" t="s">
        <v>14</v>
      </c>
      <c r="D114" s="240">
        <v>1830.7489999999964</v>
      </c>
      <c r="E114" s="240">
        <v>444.41100000000006</v>
      </c>
      <c r="F114" s="240">
        <v>318.33000000000004</v>
      </c>
      <c r="G114" s="240">
        <v>26.49</v>
      </c>
      <c r="H114" s="240">
        <v>99.591000000000022</v>
      </c>
      <c r="I114" s="240">
        <v>1386.3379999999963</v>
      </c>
      <c r="J114" s="240">
        <v>212.96600000000001</v>
      </c>
      <c r="K114" s="240">
        <v>78.634</v>
      </c>
      <c r="L114" s="240">
        <v>18.907</v>
      </c>
      <c r="M114" s="264">
        <v>1075.8309999999963</v>
      </c>
      <c r="N114" s="25"/>
    </row>
    <row r="115" spans="2:14" ht="19.5" customHeight="1" x14ac:dyDescent="0.15">
      <c r="B115" s="166" t="s">
        <v>179</v>
      </c>
      <c r="C115" s="16" t="s">
        <v>13</v>
      </c>
      <c r="D115" s="240">
        <v>7226.4800000002024</v>
      </c>
      <c r="E115" s="240">
        <v>1342.9700000000012</v>
      </c>
      <c r="F115" s="240">
        <v>768.61000000000161</v>
      </c>
      <c r="G115" s="240">
        <v>303.80999999999972</v>
      </c>
      <c r="H115" s="240">
        <v>270.54999999999984</v>
      </c>
      <c r="I115" s="240">
        <v>5883.5100000002012</v>
      </c>
      <c r="J115" s="240">
        <v>89.890000000000015</v>
      </c>
      <c r="K115" s="240">
        <v>189.68999999999988</v>
      </c>
      <c r="L115" s="240">
        <v>562.02999999999918</v>
      </c>
      <c r="M115" s="264">
        <v>5041.9000000002025</v>
      </c>
      <c r="N115" s="25"/>
    </row>
    <row r="116" spans="2:14" ht="19.5" customHeight="1" x14ac:dyDescent="0.15">
      <c r="B116" s="167"/>
      <c r="C116" s="16" t="s">
        <v>14</v>
      </c>
      <c r="D116" s="240">
        <v>1700.4949999999828</v>
      </c>
      <c r="E116" s="240">
        <v>332.37100000000038</v>
      </c>
      <c r="F116" s="240">
        <v>213.72800000000035</v>
      </c>
      <c r="G116" s="240">
        <v>71.314000000000036</v>
      </c>
      <c r="H116" s="240">
        <v>47.328999999999994</v>
      </c>
      <c r="I116" s="240">
        <v>1368.1239999999825</v>
      </c>
      <c r="J116" s="240">
        <v>26.186999999999998</v>
      </c>
      <c r="K116" s="240">
        <v>42.11699999999999</v>
      </c>
      <c r="L116" s="240">
        <v>118.93600000000018</v>
      </c>
      <c r="M116" s="264">
        <v>1180.8839999999823</v>
      </c>
      <c r="N116" s="25"/>
    </row>
    <row r="117" spans="2:14" ht="19.5" customHeight="1" x14ac:dyDescent="0.15">
      <c r="B117" s="166" t="s">
        <v>191</v>
      </c>
      <c r="C117" s="16" t="s">
        <v>13</v>
      </c>
      <c r="D117" s="240">
        <v>118.64999999999998</v>
      </c>
      <c r="E117" s="240">
        <v>58.169999999999987</v>
      </c>
      <c r="F117" s="240">
        <v>0.09</v>
      </c>
      <c r="G117" s="240">
        <v>8.16</v>
      </c>
      <c r="H117" s="240">
        <v>49.919999999999987</v>
      </c>
      <c r="I117" s="240">
        <v>60.47999999999999</v>
      </c>
      <c r="J117" s="240">
        <v>0</v>
      </c>
      <c r="K117" s="240">
        <v>0</v>
      </c>
      <c r="L117" s="240">
        <v>2.02</v>
      </c>
      <c r="M117" s="264">
        <v>58.459999999999987</v>
      </c>
      <c r="N117" s="25"/>
    </row>
    <row r="118" spans="2:14" ht="19.5" customHeight="1" x14ac:dyDescent="0.15">
      <c r="B118" s="167"/>
      <c r="C118" s="16" t="s">
        <v>14</v>
      </c>
      <c r="D118" s="240">
        <v>28.756000000000004</v>
      </c>
      <c r="E118" s="240">
        <v>14.588000000000005</v>
      </c>
      <c r="F118" s="240">
        <v>2.0999999999999998E-2</v>
      </c>
      <c r="G118" s="240">
        <v>1.482</v>
      </c>
      <c r="H118" s="240">
        <v>13.085000000000004</v>
      </c>
      <c r="I118" s="240">
        <v>14.167999999999999</v>
      </c>
      <c r="J118" s="240">
        <v>0</v>
      </c>
      <c r="K118" s="240">
        <v>0</v>
      </c>
      <c r="L118" s="240">
        <v>0.56199999999999994</v>
      </c>
      <c r="M118" s="264">
        <v>13.606</v>
      </c>
      <c r="N118" s="25"/>
    </row>
    <row r="119" spans="2:14" ht="19.5" customHeight="1" x14ac:dyDescent="0.15">
      <c r="B119" s="265" t="s">
        <v>486</v>
      </c>
      <c r="C119" s="16" t="s">
        <v>13</v>
      </c>
      <c r="D119" s="240">
        <v>1714.2199999999714</v>
      </c>
      <c r="E119" s="240">
        <v>115.46000000000002</v>
      </c>
      <c r="F119" s="240">
        <v>10.000000000000002</v>
      </c>
      <c r="G119" s="240">
        <v>105.32000000000002</v>
      </c>
      <c r="H119" s="240">
        <v>0.14000000000000001</v>
      </c>
      <c r="I119" s="240">
        <v>1598.7599999999713</v>
      </c>
      <c r="J119" s="240">
        <v>25.12</v>
      </c>
      <c r="K119" s="240">
        <v>117.39999999999999</v>
      </c>
      <c r="L119" s="240">
        <v>12.829999999999997</v>
      </c>
      <c r="M119" s="264">
        <v>1443.4099999999714</v>
      </c>
      <c r="N119" s="25"/>
    </row>
    <row r="120" spans="2:14" ht="19.5" customHeight="1" thickBot="1" x14ac:dyDescent="0.2">
      <c r="B120" s="47"/>
      <c r="C120" s="35" t="s">
        <v>14</v>
      </c>
      <c r="D120" s="263">
        <v>398.03199999999595</v>
      </c>
      <c r="E120" s="250">
        <v>35.820999999999998</v>
      </c>
      <c r="F120" s="250">
        <v>2.8430000000000004</v>
      </c>
      <c r="G120" s="250">
        <v>32.936999999999998</v>
      </c>
      <c r="H120" s="250">
        <v>4.1000000000000002E-2</v>
      </c>
      <c r="I120" s="250">
        <v>362.21099999999598</v>
      </c>
      <c r="J120" s="250">
        <v>5.9849999999999994</v>
      </c>
      <c r="K120" s="250">
        <v>27.363999999999994</v>
      </c>
      <c r="L120" s="250">
        <v>2.3829999999999996</v>
      </c>
      <c r="M120" s="262">
        <v>326.47899999999601</v>
      </c>
      <c r="N120" s="25"/>
    </row>
    <row r="121" spans="2:14" ht="18.75" customHeight="1" x14ac:dyDescent="0.15">
      <c r="B121" s="304" t="s">
        <v>327</v>
      </c>
      <c r="C121" s="25" t="s">
        <v>328</v>
      </c>
      <c r="D121" s="25"/>
      <c r="E121" s="93"/>
      <c r="F121" s="93"/>
      <c r="G121" s="93"/>
      <c r="H121" s="93"/>
      <c r="I121" s="93"/>
      <c r="J121" s="93"/>
      <c r="K121" s="94"/>
      <c r="L121" s="94"/>
      <c r="M121" s="94"/>
      <c r="N121" s="25"/>
    </row>
  </sheetData>
  <mergeCells count="12">
    <mergeCell ref="B3:C4"/>
    <mergeCell ref="D3:D4"/>
    <mergeCell ref="B25:C26"/>
    <mergeCell ref="D25:D26"/>
    <mergeCell ref="B51:C52"/>
    <mergeCell ref="D51:D52"/>
    <mergeCell ref="B69:C70"/>
    <mergeCell ref="D69:D70"/>
    <mergeCell ref="B87:C88"/>
    <mergeCell ref="D87:D88"/>
    <mergeCell ref="B105:C106"/>
    <mergeCell ref="D105:D106"/>
  </mergeCells>
  <phoneticPr fontId="3"/>
  <pageMargins left="0.78750000000000009" right="0.78750000000000009" top="0.98402777777777772" bottom="0.98402777777777772" header="0.51180555555555562" footer="0.51180555555555562"/>
  <pageSetup paperSize="9" scale="84" firstPageNumber="192" pageOrder="overThenDown" orientation="landscape" useFirstPageNumber="1" r:id="rId1"/>
  <headerFooter alignWithMargins="0">
    <oddFooter xml:space="preserve">&amp;C
</oddFooter>
  </headerFooter>
  <rowBreaks count="5" manualBreakCount="5">
    <brk id="22" max="16383" man="1"/>
    <brk id="48" max="16383" man="1"/>
    <brk id="66" max="16383" man="1"/>
    <brk id="84" max="16383" man="1"/>
    <brk id="10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D119"/>
  <sheetViews>
    <sheetView view="pageBreakPreview" zoomScale="80" zoomScaleNormal="75" zoomScaleSheetLayoutView="80" workbookViewId="0">
      <selection activeCell="M16" sqref="M16"/>
    </sheetView>
  </sheetViews>
  <sheetFormatPr defaultColWidth="10.625" defaultRowHeight="14.25" x14ac:dyDescent="0.15"/>
  <cols>
    <col min="1" max="1" width="1.625" style="89" customWidth="1"/>
    <col min="2" max="2" width="8.625" style="89" customWidth="1"/>
    <col min="3" max="3" width="6.625" style="89" customWidth="1"/>
    <col min="4" max="4" width="8.625" style="89" customWidth="1"/>
    <col min="5" max="29" width="8.125" style="89" customWidth="1"/>
    <col min="30" max="30" width="1.625" style="89" customWidth="1"/>
    <col min="31" max="16384" width="10.625" style="89"/>
  </cols>
  <sheetData>
    <row r="1" spans="2:30" s="88" customFormat="1" ht="18" customHeight="1" x14ac:dyDescent="0.15">
      <c r="B1" s="88" t="s">
        <v>568</v>
      </c>
    </row>
    <row r="2" spans="2:30" ht="18" customHeight="1" thickBot="1" x14ac:dyDescent="0.2">
      <c r="C2" s="101"/>
      <c r="D2" s="101"/>
      <c r="E2" s="101"/>
      <c r="F2" s="101"/>
      <c r="G2" s="101"/>
      <c r="H2" s="101"/>
      <c r="I2" s="101"/>
      <c r="J2" s="101"/>
      <c r="K2" s="101"/>
      <c r="L2" s="101"/>
      <c r="M2" s="101"/>
      <c r="N2" s="101"/>
      <c r="O2" s="101"/>
      <c r="P2" s="101"/>
      <c r="Q2" s="101"/>
      <c r="R2" s="101"/>
      <c r="S2" s="101"/>
      <c r="T2" s="101"/>
      <c r="U2" s="101"/>
      <c r="V2" s="101"/>
      <c r="W2" s="101"/>
      <c r="X2" s="101"/>
      <c r="Y2" s="101"/>
      <c r="Z2" s="101" t="s">
        <v>389</v>
      </c>
      <c r="AA2" s="101"/>
      <c r="AB2" s="101"/>
      <c r="AC2" s="101"/>
    </row>
    <row r="3" spans="2:30" ht="18" customHeight="1" x14ac:dyDescent="0.15">
      <c r="B3" s="102"/>
      <c r="C3" s="103"/>
      <c r="D3" s="97"/>
      <c r="E3" s="104" t="s">
        <v>0</v>
      </c>
      <c r="F3" s="105"/>
      <c r="G3" s="105"/>
      <c r="H3" s="105"/>
      <c r="I3" s="105"/>
      <c r="J3" s="105"/>
      <c r="K3" s="105"/>
      <c r="L3" s="105"/>
      <c r="M3" s="105"/>
      <c r="N3" s="105"/>
      <c r="O3" s="105"/>
      <c r="P3" s="105"/>
      <c r="Q3" s="105"/>
      <c r="R3" s="105"/>
      <c r="S3" s="105"/>
      <c r="T3" s="105"/>
      <c r="U3" s="105"/>
      <c r="V3" s="105"/>
      <c r="W3" s="105"/>
      <c r="X3" s="105"/>
      <c r="Y3" s="105"/>
      <c r="Z3" s="390" t="s">
        <v>390</v>
      </c>
      <c r="AA3" s="391"/>
      <c r="AB3" s="391"/>
      <c r="AC3" s="392" t="s">
        <v>391</v>
      </c>
      <c r="AD3" s="106"/>
    </row>
    <row r="4" spans="2:30" ht="18" customHeight="1" x14ac:dyDescent="0.15">
      <c r="B4" s="107" t="s">
        <v>392</v>
      </c>
      <c r="C4" s="101"/>
      <c r="D4" s="198" t="s">
        <v>2</v>
      </c>
      <c r="E4" s="193" t="s">
        <v>3</v>
      </c>
      <c r="F4" s="188"/>
      <c r="G4" s="188"/>
      <c r="H4" s="188"/>
      <c r="I4" s="188"/>
      <c r="J4" s="188"/>
      <c r="K4" s="188"/>
      <c r="L4" s="188"/>
      <c r="M4" s="188"/>
      <c r="N4" s="193" t="s">
        <v>4</v>
      </c>
      <c r="O4" s="188"/>
      <c r="P4" s="188"/>
      <c r="Q4" s="188"/>
      <c r="R4" s="188"/>
      <c r="S4" s="188"/>
      <c r="T4" s="188"/>
      <c r="U4" s="188"/>
      <c r="V4" s="188"/>
      <c r="W4" s="188"/>
      <c r="X4" s="188"/>
      <c r="Y4" s="188"/>
      <c r="Z4" s="189"/>
      <c r="AA4" s="189" t="s">
        <v>121</v>
      </c>
      <c r="AB4" s="189" t="s">
        <v>123</v>
      </c>
      <c r="AC4" s="393"/>
      <c r="AD4" s="106"/>
    </row>
    <row r="5" spans="2:30" ht="18" customHeight="1" x14ac:dyDescent="0.15">
      <c r="B5" s="107"/>
      <c r="C5" s="101"/>
      <c r="D5" s="198"/>
      <c r="E5" s="193" t="s">
        <v>5</v>
      </c>
      <c r="F5" s="188"/>
      <c r="G5" s="188"/>
      <c r="H5" s="193" t="s">
        <v>6</v>
      </c>
      <c r="I5" s="188"/>
      <c r="J5" s="188"/>
      <c r="K5" s="193" t="s">
        <v>7</v>
      </c>
      <c r="L5" s="188"/>
      <c r="M5" s="188"/>
      <c r="N5" s="193" t="s">
        <v>8</v>
      </c>
      <c r="O5" s="188"/>
      <c r="P5" s="188"/>
      <c r="Q5" s="193" t="s">
        <v>6</v>
      </c>
      <c r="R5" s="188"/>
      <c r="S5" s="188"/>
      <c r="T5" s="193" t="s">
        <v>7</v>
      </c>
      <c r="U5" s="188"/>
      <c r="V5" s="188"/>
      <c r="W5" s="193" t="s">
        <v>9</v>
      </c>
      <c r="X5" s="188"/>
      <c r="Y5" s="188"/>
      <c r="Z5" s="198" t="s">
        <v>2</v>
      </c>
      <c r="AA5" s="198"/>
      <c r="AB5" s="198"/>
      <c r="AC5" s="394" t="s">
        <v>125</v>
      </c>
      <c r="AD5" s="106"/>
    </row>
    <row r="6" spans="2:30" ht="18" customHeight="1" x14ac:dyDescent="0.15">
      <c r="B6" s="106"/>
      <c r="D6" s="197"/>
      <c r="E6" s="189" t="s">
        <v>2</v>
      </c>
      <c r="F6" s="189" t="s">
        <v>10</v>
      </c>
      <c r="G6" s="189" t="s">
        <v>11</v>
      </c>
      <c r="H6" s="189" t="s">
        <v>2</v>
      </c>
      <c r="I6" s="189" t="s">
        <v>10</v>
      </c>
      <c r="J6" s="189" t="s">
        <v>11</v>
      </c>
      <c r="K6" s="189" t="s">
        <v>2</v>
      </c>
      <c r="L6" s="189" t="s">
        <v>10</v>
      </c>
      <c r="M6" s="189" t="s">
        <v>11</v>
      </c>
      <c r="N6" s="189" t="s">
        <v>2</v>
      </c>
      <c r="O6" s="108" t="s">
        <v>10</v>
      </c>
      <c r="P6" s="109" t="s">
        <v>11</v>
      </c>
      <c r="Q6" s="189" t="s">
        <v>2</v>
      </c>
      <c r="R6" s="189" t="s">
        <v>10</v>
      </c>
      <c r="S6" s="189" t="s">
        <v>11</v>
      </c>
      <c r="T6" s="189" t="s">
        <v>2</v>
      </c>
      <c r="U6" s="189" t="s">
        <v>10</v>
      </c>
      <c r="V6" s="189" t="s">
        <v>11</v>
      </c>
      <c r="W6" s="189" t="s">
        <v>2</v>
      </c>
      <c r="X6" s="189" t="s">
        <v>10</v>
      </c>
      <c r="Y6" s="189" t="s">
        <v>11</v>
      </c>
      <c r="Z6" s="197"/>
      <c r="AA6" s="198" t="s">
        <v>122</v>
      </c>
      <c r="AB6" s="198" t="s">
        <v>124</v>
      </c>
      <c r="AC6" s="395"/>
      <c r="AD6" s="106"/>
    </row>
    <row r="7" spans="2:30" ht="18" customHeight="1" x14ac:dyDescent="0.15">
      <c r="B7" s="110" t="s">
        <v>388</v>
      </c>
      <c r="C7" s="189" t="s">
        <v>13</v>
      </c>
      <c r="D7" s="240">
        <f>E7+N7+Z7+AC7</f>
        <v>238424.59000000515</v>
      </c>
      <c r="E7" s="240">
        <v>131136.78000000303</v>
      </c>
      <c r="F7" s="240">
        <v>129338.84000000302</v>
      </c>
      <c r="G7" s="240">
        <v>1797.940000000001</v>
      </c>
      <c r="H7" s="240">
        <v>127484.25000000303</v>
      </c>
      <c r="I7" s="240">
        <v>126226.08000000303</v>
      </c>
      <c r="J7" s="240">
        <v>1258.1700000000008</v>
      </c>
      <c r="K7" s="240">
        <v>3652.5299999999997</v>
      </c>
      <c r="L7" s="240">
        <v>3112.7599999999993</v>
      </c>
      <c r="M7" s="240">
        <v>539.77000000000021</v>
      </c>
      <c r="N7" s="240">
        <v>99800.720000002169</v>
      </c>
      <c r="O7" s="270">
        <v>15195.829999999974</v>
      </c>
      <c r="P7" s="268">
        <v>84604.890000002197</v>
      </c>
      <c r="Q7" s="240">
        <v>0</v>
      </c>
      <c r="R7" s="240">
        <v>0</v>
      </c>
      <c r="S7" s="240">
        <v>0</v>
      </c>
      <c r="T7" s="240">
        <v>3033.03</v>
      </c>
      <c r="U7" s="240">
        <v>1530.67</v>
      </c>
      <c r="V7" s="240">
        <v>1502.3600000000001</v>
      </c>
      <c r="W7" s="240">
        <v>96767.690000002171</v>
      </c>
      <c r="X7" s="240">
        <v>13665.159999999974</v>
      </c>
      <c r="Y7" s="240">
        <v>83102.530000002196</v>
      </c>
      <c r="Z7" s="240">
        <v>7221.9199999999682</v>
      </c>
      <c r="AA7" s="240">
        <v>5297.99999999997</v>
      </c>
      <c r="AB7" s="240">
        <v>1923.9199999999983</v>
      </c>
      <c r="AC7" s="240">
        <v>265.17</v>
      </c>
      <c r="AD7" s="106"/>
    </row>
    <row r="8" spans="2:30" ht="18" customHeight="1" x14ac:dyDescent="0.15">
      <c r="B8" s="111"/>
      <c r="C8" s="189" t="s">
        <v>14</v>
      </c>
      <c r="D8" s="240">
        <f t="shared" ref="D8:D12" si="0">E8+N8+Z8+AC8</f>
        <v>53614.74099999918</v>
      </c>
      <c r="E8" s="240">
        <v>38849.689999999428</v>
      </c>
      <c r="F8" s="240">
        <v>38679.445999999429</v>
      </c>
      <c r="G8" s="240">
        <v>170.24400000000003</v>
      </c>
      <c r="H8" s="240">
        <v>38401.07699999943</v>
      </c>
      <c r="I8" s="240">
        <v>38280.70399999943</v>
      </c>
      <c r="J8" s="240">
        <v>120.37300000000006</v>
      </c>
      <c r="K8" s="240">
        <v>448.61300000000034</v>
      </c>
      <c r="L8" s="240">
        <v>398.74200000000036</v>
      </c>
      <c r="M8" s="240">
        <v>49.870999999999967</v>
      </c>
      <c r="N8" s="240">
        <v>14765.050999999752</v>
      </c>
      <c r="O8" s="269">
        <v>3613.5929999999835</v>
      </c>
      <c r="P8" s="268">
        <v>11151.457999999768</v>
      </c>
      <c r="Q8" s="240">
        <v>0</v>
      </c>
      <c r="R8" s="240">
        <v>0</v>
      </c>
      <c r="S8" s="240">
        <v>0</v>
      </c>
      <c r="T8" s="240">
        <v>413.24399999999997</v>
      </c>
      <c r="U8" s="240">
        <v>265.20999999999992</v>
      </c>
      <c r="V8" s="240">
        <v>148.03400000000005</v>
      </c>
      <c r="W8" s="240">
        <v>14351.806999999751</v>
      </c>
      <c r="X8" s="240">
        <v>3348.3829999999834</v>
      </c>
      <c r="Y8" s="240">
        <v>11003.423999999768</v>
      </c>
      <c r="Z8" s="240">
        <v>0</v>
      </c>
      <c r="AA8" s="240">
        <v>0</v>
      </c>
      <c r="AB8" s="240">
        <v>0</v>
      </c>
      <c r="AC8" s="240">
        <v>0</v>
      </c>
      <c r="AD8" s="106"/>
    </row>
    <row r="9" spans="2:30" ht="18" customHeight="1" x14ac:dyDescent="0.15">
      <c r="B9" s="112" t="s">
        <v>189</v>
      </c>
      <c r="C9" s="189" t="s">
        <v>13</v>
      </c>
      <c r="D9" s="240">
        <f t="shared" si="0"/>
        <v>60866.730000000367</v>
      </c>
      <c r="E9" s="240">
        <v>39814.780000000283</v>
      </c>
      <c r="F9" s="240">
        <v>39083.91000000028</v>
      </c>
      <c r="G9" s="240">
        <v>730.87000000000012</v>
      </c>
      <c r="H9" s="240">
        <v>37417.870000000279</v>
      </c>
      <c r="I9" s="240">
        <v>37094.16000000028</v>
      </c>
      <c r="J9" s="240">
        <v>323.70999999999998</v>
      </c>
      <c r="K9" s="240">
        <v>2396.9099999999989</v>
      </c>
      <c r="L9" s="240">
        <v>1989.7499999999986</v>
      </c>
      <c r="M9" s="240">
        <v>407.1600000000002</v>
      </c>
      <c r="N9" s="240">
        <v>19986.560000000081</v>
      </c>
      <c r="O9" s="269">
        <v>1771.5100000000007</v>
      </c>
      <c r="P9" s="268">
        <v>18215.050000000079</v>
      </c>
      <c r="Q9" s="240">
        <v>0</v>
      </c>
      <c r="R9" s="240">
        <v>0</v>
      </c>
      <c r="S9" s="240">
        <v>0</v>
      </c>
      <c r="T9" s="240">
        <v>592.29999999999995</v>
      </c>
      <c r="U9" s="240">
        <v>188.25000000000003</v>
      </c>
      <c r="V9" s="240">
        <v>404.04999999999995</v>
      </c>
      <c r="W9" s="240">
        <v>19394.260000000082</v>
      </c>
      <c r="X9" s="240">
        <v>1583.2600000000007</v>
      </c>
      <c r="Y9" s="240">
        <v>17811.00000000008</v>
      </c>
      <c r="Z9" s="240">
        <v>801.27000000000044</v>
      </c>
      <c r="AA9" s="240">
        <v>392.00000000000023</v>
      </c>
      <c r="AB9" s="240">
        <v>409.27000000000027</v>
      </c>
      <c r="AC9" s="240">
        <v>264.12</v>
      </c>
      <c r="AD9" s="106"/>
    </row>
    <row r="10" spans="2:30" ht="18" customHeight="1" x14ac:dyDescent="0.15">
      <c r="B10" s="111"/>
      <c r="C10" s="189" t="s">
        <v>14</v>
      </c>
      <c r="D10" s="240">
        <f t="shared" si="0"/>
        <v>13763.086999999978</v>
      </c>
      <c r="E10" s="240">
        <v>10835.863000000008</v>
      </c>
      <c r="F10" s="240">
        <v>10768.761000000008</v>
      </c>
      <c r="G10" s="240">
        <v>67.101999999999961</v>
      </c>
      <c r="H10" s="240">
        <v>10564.914000000006</v>
      </c>
      <c r="I10" s="240">
        <v>10536.641000000007</v>
      </c>
      <c r="J10" s="240">
        <v>28.272999999999982</v>
      </c>
      <c r="K10" s="240">
        <v>270.94900000000018</v>
      </c>
      <c r="L10" s="240">
        <v>232.12000000000023</v>
      </c>
      <c r="M10" s="240">
        <v>38.828999999999979</v>
      </c>
      <c r="N10" s="240">
        <v>2927.2239999999701</v>
      </c>
      <c r="O10" s="269">
        <v>427.75799999999987</v>
      </c>
      <c r="P10" s="268">
        <v>2499.4659999999703</v>
      </c>
      <c r="Q10" s="240">
        <v>0</v>
      </c>
      <c r="R10" s="240">
        <v>0</v>
      </c>
      <c r="S10" s="240">
        <v>0</v>
      </c>
      <c r="T10" s="240">
        <v>73.822999999999993</v>
      </c>
      <c r="U10" s="240">
        <v>33.932000000000002</v>
      </c>
      <c r="V10" s="240">
        <v>39.890999999999991</v>
      </c>
      <c r="W10" s="240">
        <v>2853.4009999999703</v>
      </c>
      <c r="X10" s="240">
        <v>393.82599999999985</v>
      </c>
      <c r="Y10" s="240">
        <v>2459.5749999999703</v>
      </c>
      <c r="Z10" s="240">
        <v>0</v>
      </c>
      <c r="AA10" s="240">
        <v>0</v>
      </c>
      <c r="AB10" s="240">
        <v>0</v>
      </c>
      <c r="AC10" s="240">
        <v>0</v>
      </c>
      <c r="AD10" s="106"/>
    </row>
    <row r="11" spans="2:30" ht="18" customHeight="1" x14ac:dyDescent="0.15">
      <c r="B11" s="112" t="s">
        <v>190</v>
      </c>
      <c r="C11" s="189" t="s">
        <v>13</v>
      </c>
      <c r="D11" s="240">
        <f t="shared" si="0"/>
        <v>177557.86000000482</v>
      </c>
      <c r="E11" s="240">
        <v>91322.00000000275</v>
      </c>
      <c r="F11" s="240">
        <v>90254.930000002743</v>
      </c>
      <c r="G11" s="240">
        <v>1067.0700000000008</v>
      </c>
      <c r="H11" s="240">
        <v>90066.380000002755</v>
      </c>
      <c r="I11" s="240">
        <v>89131.920000002749</v>
      </c>
      <c r="J11" s="240">
        <v>934.46000000000083</v>
      </c>
      <c r="K11" s="240">
        <v>1255.6200000000003</v>
      </c>
      <c r="L11" s="240">
        <v>1123.0100000000004</v>
      </c>
      <c r="M11" s="240">
        <v>132.61000000000001</v>
      </c>
      <c r="N11" s="240">
        <v>79814.160000002099</v>
      </c>
      <c r="O11" s="269">
        <v>13424.319999999974</v>
      </c>
      <c r="P11" s="268">
        <v>66389.840000002121</v>
      </c>
      <c r="Q11" s="240">
        <v>0</v>
      </c>
      <c r="R11" s="240">
        <v>0</v>
      </c>
      <c r="S11" s="240">
        <v>0</v>
      </c>
      <c r="T11" s="240">
        <v>2440.7300000000005</v>
      </c>
      <c r="U11" s="240">
        <v>1342.42</v>
      </c>
      <c r="V11" s="240">
        <v>1098.3100000000002</v>
      </c>
      <c r="W11" s="240">
        <v>77373.430000002088</v>
      </c>
      <c r="X11" s="240">
        <v>12081.899999999974</v>
      </c>
      <c r="Y11" s="240">
        <v>65291.530000002116</v>
      </c>
      <c r="Z11" s="240">
        <v>6420.6499999999678</v>
      </c>
      <c r="AA11" s="240">
        <v>4905.99999999997</v>
      </c>
      <c r="AB11" s="240">
        <v>1514.649999999998</v>
      </c>
      <c r="AC11" s="240">
        <v>1.05</v>
      </c>
      <c r="AD11" s="106"/>
    </row>
    <row r="12" spans="2:30" ht="18" customHeight="1" thickBot="1" x14ac:dyDescent="0.2">
      <c r="B12" s="111"/>
      <c r="C12" s="189" t="s">
        <v>14</v>
      </c>
      <c r="D12" s="240">
        <f t="shared" si="0"/>
        <v>39851.653999999202</v>
      </c>
      <c r="E12" s="240">
        <v>28013.826999999419</v>
      </c>
      <c r="F12" s="240">
        <v>27910.684999999419</v>
      </c>
      <c r="G12" s="240">
        <v>103.14200000000007</v>
      </c>
      <c r="H12" s="240">
        <v>27836.162999999418</v>
      </c>
      <c r="I12" s="240">
        <v>27744.06299999942</v>
      </c>
      <c r="J12" s="240">
        <v>92.10000000000008</v>
      </c>
      <c r="K12" s="240">
        <v>177.66400000000013</v>
      </c>
      <c r="L12" s="240">
        <v>166.62200000000013</v>
      </c>
      <c r="M12" s="240">
        <v>11.041999999999989</v>
      </c>
      <c r="N12" s="240">
        <v>11837.826999999781</v>
      </c>
      <c r="O12" s="267">
        <v>3185.8349999999832</v>
      </c>
      <c r="P12" s="266">
        <v>8651.9919999997983</v>
      </c>
      <c r="Q12" s="240">
        <v>0</v>
      </c>
      <c r="R12" s="240">
        <v>0</v>
      </c>
      <c r="S12" s="240">
        <v>0</v>
      </c>
      <c r="T12" s="240">
        <v>339.42099999999999</v>
      </c>
      <c r="U12" s="240">
        <v>231.27799999999993</v>
      </c>
      <c r="V12" s="240">
        <v>108.14300000000004</v>
      </c>
      <c r="W12" s="240">
        <v>11498.405999999781</v>
      </c>
      <c r="X12" s="240">
        <v>2954.5569999999834</v>
      </c>
      <c r="Y12" s="240">
        <v>8543.8489999997983</v>
      </c>
      <c r="Z12" s="240">
        <v>0</v>
      </c>
      <c r="AA12" s="240">
        <v>0</v>
      </c>
      <c r="AB12" s="240">
        <v>0</v>
      </c>
      <c r="AC12" s="240">
        <v>0</v>
      </c>
      <c r="AD12" s="106"/>
    </row>
    <row r="13" spans="2:30" ht="18" customHeight="1" x14ac:dyDescent="0.15">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row>
    <row r="14" spans="2:30" s="88" customFormat="1" ht="18" customHeight="1" x14ac:dyDescent="0.15">
      <c r="B14" s="88" t="s">
        <v>567</v>
      </c>
    </row>
    <row r="15" spans="2:30" ht="18" customHeight="1" thickBot="1" x14ac:dyDescent="0.2">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t="s">
        <v>389</v>
      </c>
      <c r="AA15" s="101"/>
      <c r="AB15" s="101"/>
      <c r="AC15" s="101"/>
    </row>
    <row r="16" spans="2:30" ht="18" customHeight="1" x14ac:dyDescent="0.15">
      <c r="B16" s="102"/>
      <c r="C16" s="103"/>
      <c r="D16" s="97"/>
      <c r="E16" s="104" t="s">
        <v>0</v>
      </c>
      <c r="F16" s="105"/>
      <c r="G16" s="105"/>
      <c r="H16" s="105"/>
      <c r="I16" s="105"/>
      <c r="J16" s="105"/>
      <c r="K16" s="105"/>
      <c r="L16" s="105"/>
      <c r="M16" s="105"/>
      <c r="N16" s="105"/>
      <c r="O16" s="105"/>
      <c r="P16" s="105"/>
      <c r="Q16" s="105"/>
      <c r="R16" s="105"/>
      <c r="S16" s="105"/>
      <c r="T16" s="105"/>
      <c r="U16" s="105"/>
      <c r="V16" s="105"/>
      <c r="W16" s="105"/>
      <c r="X16" s="105"/>
      <c r="Y16" s="105"/>
      <c r="Z16" s="390" t="s">
        <v>390</v>
      </c>
      <c r="AA16" s="391"/>
      <c r="AB16" s="391"/>
      <c r="AC16" s="392" t="s">
        <v>391</v>
      </c>
      <c r="AD16" s="106"/>
    </row>
    <row r="17" spans="2:30" ht="18" customHeight="1" x14ac:dyDescent="0.15">
      <c r="B17" s="107" t="s">
        <v>392</v>
      </c>
      <c r="C17" s="101"/>
      <c r="D17" s="198" t="s">
        <v>2</v>
      </c>
      <c r="E17" s="193" t="s">
        <v>3</v>
      </c>
      <c r="F17" s="188"/>
      <c r="G17" s="188"/>
      <c r="H17" s="188"/>
      <c r="I17" s="188"/>
      <c r="J17" s="188"/>
      <c r="K17" s="188"/>
      <c r="L17" s="188"/>
      <c r="M17" s="188"/>
      <c r="N17" s="193" t="s">
        <v>4</v>
      </c>
      <c r="O17" s="188"/>
      <c r="P17" s="188"/>
      <c r="Q17" s="188"/>
      <c r="R17" s="188"/>
      <c r="S17" s="188"/>
      <c r="T17" s="188"/>
      <c r="U17" s="188"/>
      <c r="V17" s="188"/>
      <c r="W17" s="188"/>
      <c r="X17" s="188"/>
      <c r="Y17" s="188"/>
      <c r="Z17" s="189"/>
      <c r="AA17" s="189" t="s">
        <v>121</v>
      </c>
      <c r="AB17" s="189" t="s">
        <v>123</v>
      </c>
      <c r="AC17" s="393"/>
      <c r="AD17" s="106"/>
    </row>
    <row r="18" spans="2:30" ht="18" customHeight="1" x14ac:dyDescent="0.15">
      <c r="B18" s="107"/>
      <c r="C18" s="101"/>
      <c r="D18" s="198"/>
      <c r="E18" s="193" t="s">
        <v>5</v>
      </c>
      <c r="F18" s="188"/>
      <c r="G18" s="188"/>
      <c r="H18" s="193" t="s">
        <v>6</v>
      </c>
      <c r="I18" s="188"/>
      <c r="J18" s="188"/>
      <c r="K18" s="193" t="s">
        <v>7</v>
      </c>
      <c r="L18" s="188"/>
      <c r="M18" s="188"/>
      <c r="N18" s="193" t="s">
        <v>8</v>
      </c>
      <c r="O18" s="188"/>
      <c r="P18" s="188"/>
      <c r="Q18" s="193" t="s">
        <v>6</v>
      </c>
      <c r="R18" s="188"/>
      <c r="S18" s="188"/>
      <c r="T18" s="193" t="s">
        <v>7</v>
      </c>
      <c r="U18" s="188"/>
      <c r="V18" s="188"/>
      <c r="W18" s="193" t="s">
        <v>9</v>
      </c>
      <c r="X18" s="188"/>
      <c r="Y18" s="188"/>
      <c r="Z18" s="198" t="s">
        <v>2</v>
      </c>
      <c r="AA18" s="198"/>
      <c r="AB18" s="198"/>
      <c r="AC18" s="394" t="s">
        <v>125</v>
      </c>
      <c r="AD18" s="106"/>
    </row>
    <row r="19" spans="2:30" ht="18" customHeight="1" x14ac:dyDescent="0.15">
      <c r="B19" s="106"/>
      <c r="D19" s="197"/>
      <c r="E19" s="189" t="s">
        <v>2</v>
      </c>
      <c r="F19" s="189" t="s">
        <v>10</v>
      </c>
      <c r="G19" s="189" t="s">
        <v>11</v>
      </c>
      <c r="H19" s="189" t="s">
        <v>2</v>
      </c>
      <c r="I19" s="189" t="s">
        <v>10</v>
      </c>
      <c r="J19" s="189" t="s">
        <v>11</v>
      </c>
      <c r="K19" s="189" t="s">
        <v>2</v>
      </c>
      <c r="L19" s="189" t="s">
        <v>10</v>
      </c>
      <c r="M19" s="189" t="s">
        <v>11</v>
      </c>
      <c r="N19" s="189" t="s">
        <v>2</v>
      </c>
      <c r="O19" s="108" t="s">
        <v>10</v>
      </c>
      <c r="P19" s="109" t="s">
        <v>11</v>
      </c>
      <c r="Q19" s="189" t="s">
        <v>2</v>
      </c>
      <c r="R19" s="189" t="s">
        <v>10</v>
      </c>
      <c r="S19" s="189" t="s">
        <v>11</v>
      </c>
      <c r="T19" s="189" t="s">
        <v>2</v>
      </c>
      <c r="U19" s="189" t="s">
        <v>10</v>
      </c>
      <c r="V19" s="189" t="s">
        <v>11</v>
      </c>
      <c r="W19" s="189" t="s">
        <v>2</v>
      </c>
      <c r="X19" s="189" t="s">
        <v>10</v>
      </c>
      <c r="Y19" s="189" t="s">
        <v>11</v>
      </c>
      <c r="Z19" s="197"/>
      <c r="AA19" s="198" t="s">
        <v>122</v>
      </c>
      <c r="AB19" s="198" t="s">
        <v>124</v>
      </c>
      <c r="AC19" s="395"/>
      <c r="AD19" s="106"/>
    </row>
    <row r="20" spans="2:30" ht="18" customHeight="1" x14ac:dyDescent="0.15">
      <c r="B20" s="110" t="s">
        <v>388</v>
      </c>
      <c r="C20" s="189" t="s">
        <v>13</v>
      </c>
      <c r="D20" s="240">
        <f>E20+N20+Z20+AC20</f>
        <v>109527.21000000199</v>
      </c>
      <c r="E20" s="240">
        <v>65625.910000000949</v>
      </c>
      <c r="F20" s="240">
        <v>64560.550000000942</v>
      </c>
      <c r="G20" s="240">
        <v>1065.3600000000008</v>
      </c>
      <c r="H20" s="240">
        <v>64795.770000000943</v>
      </c>
      <c r="I20" s="240">
        <v>63876.420000000944</v>
      </c>
      <c r="J20" s="240">
        <v>919.35000000000082</v>
      </c>
      <c r="K20" s="240">
        <v>830.1400000000001</v>
      </c>
      <c r="L20" s="240">
        <v>684.13000000000011</v>
      </c>
      <c r="M20" s="240">
        <v>146.01000000000005</v>
      </c>
      <c r="N20" s="240">
        <v>39789.960000001047</v>
      </c>
      <c r="O20" s="270">
        <v>6891.039999999969</v>
      </c>
      <c r="P20" s="268">
        <v>32898.920000001075</v>
      </c>
      <c r="Q20" s="240">
        <v>0</v>
      </c>
      <c r="R20" s="240">
        <v>0</v>
      </c>
      <c r="S20" s="240">
        <v>0</v>
      </c>
      <c r="T20" s="240">
        <v>1603.9699999999998</v>
      </c>
      <c r="U20" s="240">
        <v>1063.9099999999999</v>
      </c>
      <c r="V20" s="240">
        <v>540.05999999999995</v>
      </c>
      <c r="W20" s="240">
        <v>38185.990000001046</v>
      </c>
      <c r="X20" s="240">
        <v>5827.1299999999692</v>
      </c>
      <c r="Y20" s="240">
        <v>32358.860000001077</v>
      </c>
      <c r="Z20" s="240">
        <v>4111.2299999999814</v>
      </c>
      <c r="AA20" s="240">
        <v>3283.8799999999828</v>
      </c>
      <c r="AB20" s="240">
        <v>827.34999999999877</v>
      </c>
      <c r="AC20" s="240">
        <v>0.11</v>
      </c>
      <c r="AD20" s="106"/>
    </row>
    <row r="21" spans="2:30" ht="18" customHeight="1" x14ac:dyDescent="0.15">
      <c r="B21" s="111"/>
      <c r="C21" s="189" t="s">
        <v>14</v>
      </c>
      <c r="D21" s="240">
        <f t="shared" ref="D21:D25" si="1">E21+N21+Z21+AC21</f>
        <v>24492.246999999647</v>
      </c>
      <c r="E21" s="240">
        <v>18616.018999999731</v>
      </c>
      <c r="F21" s="240">
        <v>18526.686999999733</v>
      </c>
      <c r="G21" s="240">
        <v>89.332000000000079</v>
      </c>
      <c r="H21" s="240">
        <v>18498.143999999735</v>
      </c>
      <c r="I21" s="240">
        <v>18422.337999999734</v>
      </c>
      <c r="J21" s="240">
        <v>75.806000000000083</v>
      </c>
      <c r="K21" s="240">
        <v>117.87499999999996</v>
      </c>
      <c r="L21" s="240">
        <v>104.34899999999996</v>
      </c>
      <c r="M21" s="240">
        <v>13.525999999999993</v>
      </c>
      <c r="N21" s="240">
        <v>5876.2279999999164</v>
      </c>
      <c r="O21" s="269">
        <v>1595.0749999999916</v>
      </c>
      <c r="P21" s="268">
        <v>4281.1529999999248</v>
      </c>
      <c r="Q21" s="240">
        <v>0</v>
      </c>
      <c r="R21" s="240">
        <v>0</v>
      </c>
      <c r="S21" s="240">
        <v>0</v>
      </c>
      <c r="T21" s="240">
        <v>233.96299999999991</v>
      </c>
      <c r="U21" s="240">
        <v>180.6939999999999</v>
      </c>
      <c r="V21" s="240">
        <v>53.268999999999991</v>
      </c>
      <c r="W21" s="240">
        <v>5642.2649999999157</v>
      </c>
      <c r="X21" s="240">
        <v>1414.3809999999917</v>
      </c>
      <c r="Y21" s="240">
        <v>4227.8839999999245</v>
      </c>
      <c r="Z21" s="240">
        <v>0</v>
      </c>
      <c r="AA21" s="240">
        <v>0</v>
      </c>
      <c r="AB21" s="240">
        <v>0</v>
      </c>
      <c r="AC21" s="240">
        <v>0</v>
      </c>
      <c r="AD21" s="106"/>
    </row>
    <row r="22" spans="2:30" ht="18" customHeight="1" x14ac:dyDescent="0.15">
      <c r="B22" s="112" t="s">
        <v>189</v>
      </c>
      <c r="C22" s="189" t="s">
        <v>13</v>
      </c>
      <c r="D22" s="240">
        <f t="shared" si="1"/>
        <v>25154.150000000092</v>
      </c>
      <c r="E22" s="240">
        <v>18108.790000000088</v>
      </c>
      <c r="F22" s="240">
        <v>17779.840000000087</v>
      </c>
      <c r="G22" s="240">
        <v>328.95</v>
      </c>
      <c r="H22" s="240">
        <v>17639.020000000088</v>
      </c>
      <c r="I22" s="240">
        <v>17417.310000000089</v>
      </c>
      <c r="J22" s="240">
        <v>221.70999999999998</v>
      </c>
      <c r="K22" s="240">
        <v>469.77000000000004</v>
      </c>
      <c r="L22" s="240">
        <v>362.53000000000003</v>
      </c>
      <c r="M22" s="240">
        <v>107.24000000000002</v>
      </c>
      <c r="N22" s="240">
        <v>6613.1900000000023</v>
      </c>
      <c r="O22" s="269">
        <v>605.13000000000011</v>
      </c>
      <c r="P22" s="268">
        <v>6008.0600000000022</v>
      </c>
      <c r="Q22" s="240">
        <v>0</v>
      </c>
      <c r="R22" s="240">
        <v>0</v>
      </c>
      <c r="S22" s="240">
        <v>0</v>
      </c>
      <c r="T22" s="240">
        <v>234.8</v>
      </c>
      <c r="U22" s="240">
        <v>71.239999999999995</v>
      </c>
      <c r="V22" s="240">
        <v>163.56</v>
      </c>
      <c r="W22" s="240">
        <v>6378.3900000000021</v>
      </c>
      <c r="X22" s="240">
        <v>533.8900000000001</v>
      </c>
      <c r="Y22" s="240">
        <v>5844.5000000000018</v>
      </c>
      <c r="Z22" s="240">
        <v>432.17000000000041</v>
      </c>
      <c r="AA22" s="240">
        <v>260.6600000000002</v>
      </c>
      <c r="AB22" s="240">
        <v>171.51000000000025</v>
      </c>
      <c r="AC22" s="240">
        <v>0</v>
      </c>
      <c r="AD22" s="106"/>
    </row>
    <row r="23" spans="2:30" ht="18" customHeight="1" x14ac:dyDescent="0.15">
      <c r="B23" s="111"/>
      <c r="C23" s="189" t="s">
        <v>14</v>
      </c>
      <c r="D23" s="240">
        <f t="shared" si="1"/>
        <v>5686.8490000000002</v>
      </c>
      <c r="E23" s="240">
        <v>4745.6110000000035</v>
      </c>
      <c r="F23" s="240">
        <v>4717.0660000000034</v>
      </c>
      <c r="G23" s="240">
        <v>28.544999999999987</v>
      </c>
      <c r="H23" s="240">
        <v>4690.5850000000037</v>
      </c>
      <c r="I23" s="240">
        <v>4672.7950000000037</v>
      </c>
      <c r="J23" s="240">
        <v>17.789999999999996</v>
      </c>
      <c r="K23" s="240">
        <v>55.025999999999996</v>
      </c>
      <c r="L23" s="240">
        <v>44.271000000000001</v>
      </c>
      <c r="M23" s="240">
        <v>10.754999999999994</v>
      </c>
      <c r="N23" s="240">
        <v>941.2379999999963</v>
      </c>
      <c r="O23" s="269">
        <v>138.99399999999991</v>
      </c>
      <c r="P23" s="268">
        <v>802.24399999999639</v>
      </c>
      <c r="Q23" s="240">
        <v>0</v>
      </c>
      <c r="R23" s="240">
        <v>0</v>
      </c>
      <c r="S23" s="240">
        <v>0</v>
      </c>
      <c r="T23" s="240">
        <v>28.134999999999998</v>
      </c>
      <c r="U23" s="240">
        <v>11.957000000000001</v>
      </c>
      <c r="V23" s="240">
        <v>16.177999999999997</v>
      </c>
      <c r="W23" s="240">
        <v>913.10299999999631</v>
      </c>
      <c r="X23" s="240">
        <v>127.03699999999992</v>
      </c>
      <c r="Y23" s="240">
        <v>786.06599999999639</v>
      </c>
      <c r="Z23" s="240">
        <v>0</v>
      </c>
      <c r="AA23" s="240">
        <v>0</v>
      </c>
      <c r="AB23" s="240">
        <v>0</v>
      </c>
      <c r="AC23" s="240">
        <v>0</v>
      </c>
      <c r="AD23" s="106"/>
    </row>
    <row r="24" spans="2:30" ht="18" customHeight="1" x14ac:dyDescent="0.15">
      <c r="B24" s="112" t="s">
        <v>190</v>
      </c>
      <c r="C24" s="189" t="s">
        <v>13</v>
      </c>
      <c r="D24" s="240">
        <f t="shared" si="1"/>
        <v>84373.060000001889</v>
      </c>
      <c r="E24" s="240">
        <v>47517.120000000861</v>
      </c>
      <c r="F24" s="240">
        <v>46780.710000000858</v>
      </c>
      <c r="G24" s="240">
        <v>736.41000000000076</v>
      </c>
      <c r="H24" s="240">
        <v>47156.750000000859</v>
      </c>
      <c r="I24" s="240">
        <v>46459.110000000859</v>
      </c>
      <c r="J24" s="240">
        <v>697.64000000000078</v>
      </c>
      <c r="K24" s="240">
        <v>360.37000000000012</v>
      </c>
      <c r="L24" s="240">
        <v>321.60000000000014</v>
      </c>
      <c r="M24" s="240">
        <v>38.77000000000001</v>
      </c>
      <c r="N24" s="240">
        <v>33176.770000001045</v>
      </c>
      <c r="O24" s="269">
        <v>6285.9099999999689</v>
      </c>
      <c r="P24" s="268">
        <v>26890.860000001077</v>
      </c>
      <c r="Q24" s="240">
        <v>0</v>
      </c>
      <c r="R24" s="240">
        <v>0</v>
      </c>
      <c r="S24" s="240">
        <v>0</v>
      </c>
      <c r="T24" s="240">
        <v>1369.17</v>
      </c>
      <c r="U24" s="240">
        <v>992.67</v>
      </c>
      <c r="V24" s="240">
        <v>376.5</v>
      </c>
      <c r="W24" s="240">
        <v>31807.600000001046</v>
      </c>
      <c r="X24" s="240">
        <v>5293.2399999999689</v>
      </c>
      <c r="Y24" s="240">
        <v>26514.360000001077</v>
      </c>
      <c r="Z24" s="240">
        <v>3679.0599999999813</v>
      </c>
      <c r="AA24" s="240">
        <v>3023.2199999999825</v>
      </c>
      <c r="AB24" s="240">
        <v>655.83999999999855</v>
      </c>
      <c r="AC24" s="240">
        <v>0.11</v>
      </c>
      <c r="AD24" s="106"/>
    </row>
    <row r="25" spans="2:30" ht="18" customHeight="1" thickBot="1" x14ac:dyDescent="0.2">
      <c r="B25" s="111"/>
      <c r="C25" s="189" t="s">
        <v>14</v>
      </c>
      <c r="D25" s="240">
        <f t="shared" si="1"/>
        <v>18805.397999999652</v>
      </c>
      <c r="E25" s="240">
        <v>13870.40799999973</v>
      </c>
      <c r="F25" s="240">
        <v>13809.62099999973</v>
      </c>
      <c r="G25" s="240">
        <v>60.787000000000091</v>
      </c>
      <c r="H25" s="240">
        <v>13807.55899999973</v>
      </c>
      <c r="I25" s="240">
        <v>13749.54299999973</v>
      </c>
      <c r="J25" s="240">
        <v>58.016000000000091</v>
      </c>
      <c r="K25" s="240">
        <v>62.848999999999968</v>
      </c>
      <c r="L25" s="240">
        <v>60.077999999999967</v>
      </c>
      <c r="M25" s="240">
        <v>2.7709999999999995</v>
      </c>
      <c r="N25" s="240">
        <v>4934.9899999999197</v>
      </c>
      <c r="O25" s="267">
        <v>1456.0809999999917</v>
      </c>
      <c r="P25" s="266">
        <v>3478.9089999999283</v>
      </c>
      <c r="Q25" s="240">
        <v>0</v>
      </c>
      <c r="R25" s="240">
        <v>0</v>
      </c>
      <c r="S25" s="240">
        <v>0</v>
      </c>
      <c r="T25" s="240">
        <v>205.82799999999992</v>
      </c>
      <c r="U25" s="240">
        <v>168.73699999999991</v>
      </c>
      <c r="V25" s="240">
        <v>37.090999999999994</v>
      </c>
      <c r="W25" s="240">
        <v>4729.1619999999202</v>
      </c>
      <c r="X25" s="240">
        <v>1287.3439999999919</v>
      </c>
      <c r="Y25" s="240">
        <v>3441.8179999999284</v>
      </c>
      <c r="Z25" s="240">
        <v>0</v>
      </c>
      <c r="AA25" s="240">
        <v>0</v>
      </c>
      <c r="AB25" s="240">
        <v>0</v>
      </c>
      <c r="AC25" s="240">
        <v>0</v>
      </c>
      <c r="AD25" s="106"/>
    </row>
    <row r="26" spans="2:30" ht="18" customHeight="1" x14ac:dyDescent="0.15">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row>
    <row r="27" spans="2:30" s="88" customFormat="1" ht="18" customHeight="1" x14ac:dyDescent="0.15">
      <c r="B27" s="88" t="s">
        <v>566</v>
      </c>
    </row>
    <row r="28" spans="2:30" ht="18" customHeight="1" thickBot="1" x14ac:dyDescent="0.2">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t="s">
        <v>389</v>
      </c>
      <c r="AA28" s="101"/>
      <c r="AB28" s="101"/>
      <c r="AC28" s="101"/>
    </row>
    <row r="29" spans="2:30" ht="18" customHeight="1" x14ac:dyDescent="0.15">
      <c r="B29" s="102"/>
      <c r="C29" s="103"/>
      <c r="D29" s="97"/>
      <c r="E29" s="104" t="s">
        <v>0</v>
      </c>
      <c r="F29" s="105"/>
      <c r="G29" s="105"/>
      <c r="H29" s="105"/>
      <c r="I29" s="105"/>
      <c r="J29" s="105"/>
      <c r="K29" s="105"/>
      <c r="L29" s="105"/>
      <c r="M29" s="105"/>
      <c r="N29" s="105"/>
      <c r="O29" s="105"/>
      <c r="P29" s="105"/>
      <c r="Q29" s="105"/>
      <c r="R29" s="105"/>
      <c r="S29" s="105"/>
      <c r="T29" s="105"/>
      <c r="U29" s="105"/>
      <c r="V29" s="105"/>
      <c r="W29" s="105"/>
      <c r="X29" s="105"/>
      <c r="Y29" s="105"/>
      <c r="Z29" s="390" t="s">
        <v>390</v>
      </c>
      <c r="AA29" s="391"/>
      <c r="AB29" s="391"/>
      <c r="AC29" s="392" t="s">
        <v>391</v>
      </c>
      <c r="AD29" s="106"/>
    </row>
    <row r="30" spans="2:30" ht="18" customHeight="1" x14ac:dyDescent="0.15">
      <c r="B30" s="107" t="s">
        <v>392</v>
      </c>
      <c r="C30" s="101"/>
      <c r="D30" s="198" t="s">
        <v>2</v>
      </c>
      <c r="E30" s="193" t="s">
        <v>3</v>
      </c>
      <c r="F30" s="188"/>
      <c r="G30" s="188"/>
      <c r="H30" s="188"/>
      <c r="I30" s="188"/>
      <c r="J30" s="188"/>
      <c r="K30" s="188"/>
      <c r="L30" s="188"/>
      <c r="M30" s="188"/>
      <c r="N30" s="193" t="s">
        <v>4</v>
      </c>
      <c r="O30" s="188"/>
      <c r="P30" s="188"/>
      <c r="Q30" s="188"/>
      <c r="R30" s="188"/>
      <c r="S30" s="188"/>
      <c r="T30" s="188"/>
      <c r="U30" s="188"/>
      <c r="V30" s="188"/>
      <c r="W30" s="188"/>
      <c r="X30" s="188"/>
      <c r="Y30" s="188"/>
      <c r="Z30" s="189"/>
      <c r="AA30" s="189" t="s">
        <v>121</v>
      </c>
      <c r="AB30" s="189" t="s">
        <v>123</v>
      </c>
      <c r="AC30" s="393"/>
      <c r="AD30" s="106"/>
    </row>
    <row r="31" spans="2:30" ht="18" customHeight="1" x14ac:dyDescent="0.15">
      <c r="B31" s="107"/>
      <c r="C31" s="101"/>
      <c r="D31" s="198"/>
      <c r="E31" s="193" t="s">
        <v>5</v>
      </c>
      <c r="F31" s="188"/>
      <c r="G31" s="188"/>
      <c r="H31" s="193" t="s">
        <v>6</v>
      </c>
      <c r="I31" s="188"/>
      <c r="J31" s="188"/>
      <c r="K31" s="193" t="s">
        <v>7</v>
      </c>
      <c r="L31" s="188"/>
      <c r="M31" s="188"/>
      <c r="N31" s="193" t="s">
        <v>8</v>
      </c>
      <c r="O31" s="188"/>
      <c r="P31" s="188"/>
      <c r="Q31" s="193" t="s">
        <v>6</v>
      </c>
      <c r="R31" s="188"/>
      <c r="S31" s="188"/>
      <c r="T31" s="193" t="s">
        <v>7</v>
      </c>
      <c r="U31" s="188"/>
      <c r="V31" s="188"/>
      <c r="W31" s="193" t="s">
        <v>9</v>
      </c>
      <c r="X31" s="188"/>
      <c r="Y31" s="188"/>
      <c r="Z31" s="198" t="s">
        <v>2</v>
      </c>
      <c r="AA31" s="198"/>
      <c r="AB31" s="198"/>
      <c r="AC31" s="394" t="s">
        <v>125</v>
      </c>
      <c r="AD31" s="106"/>
    </row>
    <row r="32" spans="2:30" ht="18" customHeight="1" x14ac:dyDescent="0.15">
      <c r="B32" s="106"/>
      <c r="D32" s="197"/>
      <c r="E32" s="189" t="s">
        <v>2</v>
      </c>
      <c r="F32" s="189" t="s">
        <v>10</v>
      </c>
      <c r="G32" s="189" t="s">
        <v>11</v>
      </c>
      <c r="H32" s="189" t="s">
        <v>2</v>
      </c>
      <c r="I32" s="189" t="s">
        <v>10</v>
      </c>
      <c r="J32" s="189" t="s">
        <v>11</v>
      </c>
      <c r="K32" s="189" t="s">
        <v>2</v>
      </c>
      <c r="L32" s="189" t="s">
        <v>10</v>
      </c>
      <c r="M32" s="189" t="s">
        <v>11</v>
      </c>
      <c r="N32" s="189" t="s">
        <v>2</v>
      </c>
      <c r="O32" s="108" t="s">
        <v>10</v>
      </c>
      <c r="P32" s="109" t="s">
        <v>11</v>
      </c>
      <c r="Q32" s="189" t="s">
        <v>2</v>
      </c>
      <c r="R32" s="189" t="s">
        <v>10</v>
      </c>
      <c r="S32" s="189" t="s">
        <v>11</v>
      </c>
      <c r="T32" s="189" t="s">
        <v>2</v>
      </c>
      <c r="U32" s="189" t="s">
        <v>10</v>
      </c>
      <c r="V32" s="189" t="s">
        <v>11</v>
      </c>
      <c r="W32" s="189" t="s">
        <v>2</v>
      </c>
      <c r="X32" s="189" t="s">
        <v>10</v>
      </c>
      <c r="Y32" s="189" t="s">
        <v>11</v>
      </c>
      <c r="Z32" s="197"/>
      <c r="AA32" s="198" t="s">
        <v>122</v>
      </c>
      <c r="AB32" s="198" t="s">
        <v>124</v>
      </c>
      <c r="AC32" s="395"/>
      <c r="AD32" s="106"/>
    </row>
    <row r="33" spans="2:30" ht="18" customHeight="1" x14ac:dyDescent="0.15">
      <c r="B33" s="110" t="s">
        <v>388</v>
      </c>
      <c r="C33" s="189" t="s">
        <v>13</v>
      </c>
      <c r="D33" s="240">
        <f>E33+N33+Z33+AC33</f>
        <v>58665.220000000896</v>
      </c>
      <c r="E33" s="240">
        <v>35617.750000000502</v>
      </c>
      <c r="F33" s="240">
        <v>34863.730000000498</v>
      </c>
      <c r="G33" s="240">
        <v>754.020000000001</v>
      </c>
      <c r="H33" s="240">
        <v>35280.040000000496</v>
      </c>
      <c r="I33" s="240">
        <v>34567.220000000496</v>
      </c>
      <c r="J33" s="240">
        <v>712.82000000000096</v>
      </c>
      <c r="K33" s="240">
        <v>337.71000000000004</v>
      </c>
      <c r="L33" s="240">
        <v>296.51000000000005</v>
      </c>
      <c r="M33" s="240">
        <v>41.2</v>
      </c>
      <c r="N33" s="240">
        <v>21551.440000000395</v>
      </c>
      <c r="O33" s="270">
        <v>3881.0499999999874</v>
      </c>
      <c r="P33" s="268">
        <v>17670.390000000407</v>
      </c>
      <c r="Q33" s="240">
        <v>0</v>
      </c>
      <c r="R33" s="240">
        <v>0</v>
      </c>
      <c r="S33" s="240">
        <v>0</v>
      </c>
      <c r="T33" s="240">
        <v>1131.7299999999998</v>
      </c>
      <c r="U33" s="240">
        <v>902.14999999999986</v>
      </c>
      <c r="V33" s="240">
        <v>229.57999999999993</v>
      </c>
      <c r="W33" s="240">
        <v>20419.710000000396</v>
      </c>
      <c r="X33" s="240">
        <v>2978.8999999999874</v>
      </c>
      <c r="Y33" s="240">
        <v>17440.810000000409</v>
      </c>
      <c r="Z33" s="240">
        <v>1496.0299999999972</v>
      </c>
      <c r="AA33" s="240">
        <v>1274.2199999999973</v>
      </c>
      <c r="AB33" s="240">
        <v>221.81000000000003</v>
      </c>
      <c r="AC33" s="240">
        <v>0</v>
      </c>
      <c r="AD33" s="106"/>
    </row>
    <row r="34" spans="2:30" ht="18" customHeight="1" x14ac:dyDescent="0.15">
      <c r="B34" s="111"/>
      <c r="C34" s="189" t="s">
        <v>14</v>
      </c>
      <c r="D34" s="240">
        <f t="shared" ref="D34:D38" si="2">E34+N34+Z34+AC34</f>
        <v>12684.510999999948</v>
      </c>
      <c r="E34" s="240">
        <v>9569.8859999999841</v>
      </c>
      <c r="F34" s="240">
        <v>9517.3429999999844</v>
      </c>
      <c r="G34" s="240">
        <v>52.543000000000092</v>
      </c>
      <c r="H34" s="240">
        <v>9518.264999999983</v>
      </c>
      <c r="I34" s="240">
        <v>9468.7329999999838</v>
      </c>
      <c r="J34" s="240">
        <v>49.532000000000096</v>
      </c>
      <c r="K34" s="240">
        <v>51.620999999999952</v>
      </c>
      <c r="L34" s="240">
        <v>48.609999999999957</v>
      </c>
      <c r="M34" s="240">
        <v>3.0109999999999992</v>
      </c>
      <c r="N34" s="240">
        <v>3114.6249999999632</v>
      </c>
      <c r="O34" s="269">
        <v>874.34399999999721</v>
      </c>
      <c r="P34" s="268">
        <v>2240.2809999999658</v>
      </c>
      <c r="Q34" s="240">
        <v>0</v>
      </c>
      <c r="R34" s="240">
        <v>0</v>
      </c>
      <c r="S34" s="240">
        <v>0</v>
      </c>
      <c r="T34" s="240">
        <v>174.74599999999992</v>
      </c>
      <c r="U34" s="240">
        <v>152.39699999999993</v>
      </c>
      <c r="V34" s="240">
        <v>22.348999999999997</v>
      </c>
      <c r="W34" s="240">
        <v>2939.8789999999631</v>
      </c>
      <c r="X34" s="240">
        <v>721.94699999999727</v>
      </c>
      <c r="Y34" s="240">
        <v>2217.9319999999657</v>
      </c>
      <c r="Z34" s="240">
        <v>0</v>
      </c>
      <c r="AA34" s="240">
        <v>0</v>
      </c>
      <c r="AB34" s="240">
        <v>0</v>
      </c>
      <c r="AC34" s="240">
        <v>0</v>
      </c>
      <c r="AD34" s="106"/>
    </row>
    <row r="35" spans="2:30" ht="18" customHeight="1" x14ac:dyDescent="0.15">
      <c r="B35" s="112" t="s">
        <v>189</v>
      </c>
      <c r="C35" s="189" t="s">
        <v>13</v>
      </c>
      <c r="D35" s="240">
        <f t="shared" si="2"/>
        <v>14009.660000000018</v>
      </c>
      <c r="E35" s="240">
        <v>9975.2600000000166</v>
      </c>
      <c r="F35" s="240">
        <v>9774.4900000000162</v>
      </c>
      <c r="G35" s="240">
        <v>200.76999999999995</v>
      </c>
      <c r="H35" s="240">
        <v>9849.3300000000163</v>
      </c>
      <c r="I35" s="240">
        <v>9664.5800000000163</v>
      </c>
      <c r="J35" s="240">
        <v>184.74999999999997</v>
      </c>
      <c r="K35" s="240">
        <v>125.92999999999999</v>
      </c>
      <c r="L35" s="240">
        <v>109.91</v>
      </c>
      <c r="M35" s="240">
        <v>16.019999999999992</v>
      </c>
      <c r="N35" s="240">
        <v>3897.53</v>
      </c>
      <c r="O35" s="269">
        <v>439.52999999999992</v>
      </c>
      <c r="P35" s="268">
        <v>3458.0000000000005</v>
      </c>
      <c r="Q35" s="240">
        <v>0</v>
      </c>
      <c r="R35" s="240">
        <v>0</v>
      </c>
      <c r="S35" s="240">
        <v>0</v>
      </c>
      <c r="T35" s="240">
        <v>149.25</v>
      </c>
      <c r="U35" s="240">
        <v>57.949999999999996</v>
      </c>
      <c r="V35" s="240">
        <v>91.3</v>
      </c>
      <c r="W35" s="240">
        <v>3748.28</v>
      </c>
      <c r="X35" s="240">
        <v>381.57999999999993</v>
      </c>
      <c r="Y35" s="240">
        <v>3366.7000000000003</v>
      </c>
      <c r="Z35" s="240">
        <v>136.87</v>
      </c>
      <c r="AA35" s="240">
        <v>71.560000000000031</v>
      </c>
      <c r="AB35" s="240">
        <v>65.309999999999974</v>
      </c>
      <c r="AC35" s="240">
        <v>0</v>
      </c>
      <c r="AD35" s="106"/>
    </row>
    <row r="36" spans="2:30" ht="18" customHeight="1" x14ac:dyDescent="0.15">
      <c r="B36" s="111"/>
      <c r="C36" s="189" t="s">
        <v>14</v>
      </c>
      <c r="D36" s="240">
        <f t="shared" si="2"/>
        <v>3192.7230000000018</v>
      </c>
      <c r="E36" s="240">
        <v>2637.3990000000035</v>
      </c>
      <c r="F36" s="240">
        <v>2623.1510000000035</v>
      </c>
      <c r="G36" s="240">
        <v>14.247999999999998</v>
      </c>
      <c r="H36" s="240">
        <v>2624.4890000000037</v>
      </c>
      <c r="I36" s="240">
        <v>2611.7520000000036</v>
      </c>
      <c r="J36" s="240">
        <v>12.736999999999998</v>
      </c>
      <c r="K36" s="240">
        <v>12.909999999999993</v>
      </c>
      <c r="L36" s="240">
        <v>11.398999999999994</v>
      </c>
      <c r="M36" s="240">
        <v>1.5109999999999997</v>
      </c>
      <c r="N36" s="240">
        <v>555.32399999999848</v>
      </c>
      <c r="O36" s="269">
        <v>101.41299999999991</v>
      </c>
      <c r="P36" s="268">
        <v>453.91099999999852</v>
      </c>
      <c r="Q36" s="240">
        <v>0</v>
      </c>
      <c r="R36" s="240">
        <v>0</v>
      </c>
      <c r="S36" s="240">
        <v>0</v>
      </c>
      <c r="T36" s="240">
        <v>18.780999999999999</v>
      </c>
      <c r="U36" s="240">
        <v>9.74</v>
      </c>
      <c r="V36" s="240">
        <v>9.0409999999999986</v>
      </c>
      <c r="W36" s="240">
        <v>536.54299999999841</v>
      </c>
      <c r="X36" s="240">
        <v>91.672999999999917</v>
      </c>
      <c r="Y36" s="240">
        <v>444.86999999999853</v>
      </c>
      <c r="Z36" s="240">
        <v>0</v>
      </c>
      <c r="AA36" s="240">
        <v>0</v>
      </c>
      <c r="AB36" s="240">
        <v>0</v>
      </c>
      <c r="AC36" s="240">
        <v>0</v>
      </c>
      <c r="AD36" s="106"/>
    </row>
    <row r="37" spans="2:30" ht="18" customHeight="1" x14ac:dyDescent="0.15">
      <c r="B37" s="112" t="s">
        <v>190</v>
      </c>
      <c r="C37" s="189" t="s">
        <v>13</v>
      </c>
      <c r="D37" s="240">
        <f t="shared" si="2"/>
        <v>44655.560000000878</v>
      </c>
      <c r="E37" s="240">
        <v>25642.490000000482</v>
      </c>
      <c r="F37" s="240">
        <v>25089.240000000482</v>
      </c>
      <c r="G37" s="240">
        <v>553.25000000000091</v>
      </c>
      <c r="H37" s="240">
        <v>25430.710000000483</v>
      </c>
      <c r="I37" s="240">
        <v>24902.640000000483</v>
      </c>
      <c r="J37" s="240">
        <v>528.07000000000096</v>
      </c>
      <c r="K37" s="240">
        <v>211.78000000000006</v>
      </c>
      <c r="L37" s="240">
        <v>186.60000000000005</v>
      </c>
      <c r="M37" s="240">
        <v>25.180000000000007</v>
      </c>
      <c r="N37" s="240">
        <v>17653.910000000396</v>
      </c>
      <c r="O37" s="269">
        <v>3441.5199999999872</v>
      </c>
      <c r="P37" s="268">
        <v>14212.390000000411</v>
      </c>
      <c r="Q37" s="240">
        <v>0</v>
      </c>
      <c r="R37" s="240">
        <v>0</v>
      </c>
      <c r="S37" s="240">
        <v>0</v>
      </c>
      <c r="T37" s="240">
        <v>982.47999999999979</v>
      </c>
      <c r="U37" s="240">
        <v>844.19999999999982</v>
      </c>
      <c r="V37" s="240">
        <v>138.27999999999994</v>
      </c>
      <c r="W37" s="240">
        <v>16671.430000000397</v>
      </c>
      <c r="X37" s="240">
        <v>2597.3199999999874</v>
      </c>
      <c r="Y37" s="240">
        <v>14074.11000000041</v>
      </c>
      <c r="Z37" s="240">
        <v>1359.1599999999974</v>
      </c>
      <c r="AA37" s="240">
        <v>1202.6599999999974</v>
      </c>
      <c r="AB37" s="240">
        <v>156.50000000000006</v>
      </c>
      <c r="AC37" s="240">
        <v>0</v>
      </c>
      <c r="AD37" s="106"/>
    </row>
    <row r="38" spans="2:30" ht="18" customHeight="1" thickBot="1" x14ac:dyDescent="0.2">
      <c r="B38" s="111"/>
      <c r="C38" s="189" t="s">
        <v>14</v>
      </c>
      <c r="D38" s="240">
        <f t="shared" si="2"/>
        <v>9491.7879999999441</v>
      </c>
      <c r="E38" s="240">
        <v>6932.4869999999801</v>
      </c>
      <c r="F38" s="240">
        <v>6894.19199999998</v>
      </c>
      <c r="G38" s="240">
        <v>38.295000000000094</v>
      </c>
      <c r="H38" s="240">
        <v>6893.7759999999798</v>
      </c>
      <c r="I38" s="240">
        <v>6856.9809999999798</v>
      </c>
      <c r="J38" s="240">
        <v>36.795000000000094</v>
      </c>
      <c r="K38" s="240">
        <v>38.710999999999963</v>
      </c>
      <c r="L38" s="240">
        <v>37.210999999999963</v>
      </c>
      <c r="M38" s="240">
        <v>1.4999999999999998</v>
      </c>
      <c r="N38" s="240">
        <v>2559.3009999999645</v>
      </c>
      <c r="O38" s="267">
        <v>772.93099999999731</v>
      </c>
      <c r="P38" s="266">
        <v>1786.3699999999671</v>
      </c>
      <c r="Q38" s="240">
        <v>0</v>
      </c>
      <c r="R38" s="240">
        <v>0</v>
      </c>
      <c r="S38" s="240">
        <v>0</v>
      </c>
      <c r="T38" s="240">
        <v>155.96499999999992</v>
      </c>
      <c r="U38" s="240">
        <v>142.65699999999993</v>
      </c>
      <c r="V38" s="240">
        <v>13.307999999999996</v>
      </c>
      <c r="W38" s="240">
        <v>2403.3359999999648</v>
      </c>
      <c r="X38" s="240">
        <v>630.27399999999739</v>
      </c>
      <c r="Y38" s="240">
        <v>1773.0619999999672</v>
      </c>
      <c r="Z38" s="240">
        <v>0</v>
      </c>
      <c r="AA38" s="240">
        <v>0</v>
      </c>
      <c r="AB38" s="240">
        <v>0</v>
      </c>
      <c r="AC38" s="240">
        <v>0</v>
      </c>
      <c r="AD38" s="106"/>
    </row>
    <row r="39" spans="2:30" ht="18" customHeight="1" x14ac:dyDescent="0.15">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row>
    <row r="40" spans="2:30" s="88" customFormat="1" ht="18" customHeight="1" x14ac:dyDescent="0.15">
      <c r="B40" s="88" t="s">
        <v>565</v>
      </c>
    </row>
    <row r="41" spans="2:30" ht="18" customHeight="1" thickBot="1" x14ac:dyDescent="0.2">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t="s">
        <v>389</v>
      </c>
      <c r="AA41" s="101"/>
      <c r="AB41" s="101"/>
      <c r="AC41" s="101"/>
    </row>
    <row r="42" spans="2:30" ht="18" customHeight="1" x14ac:dyDescent="0.15">
      <c r="B42" s="102"/>
      <c r="C42" s="103"/>
      <c r="D42" s="97"/>
      <c r="E42" s="104" t="s">
        <v>0</v>
      </c>
      <c r="F42" s="105"/>
      <c r="G42" s="105"/>
      <c r="H42" s="105"/>
      <c r="I42" s="105"/>
      <c r="J42" s="105"/>
      <c r="K42" s="105"/>
      <c r="L42" s="105"/>
      <c r="M42" s="105"/>
      <c r="N42" s="105"/>
      <c r="O42" s="105"/>
      <c r="P42" s="105"/>
      <c r="Q42" s="105"/>
      <c r="R42" s="105"/>
      <c r="S42" s="105"/>
      <c r="T42" s="105"/>
      <c r="U42" s="105"/>
      <c r="V42" s="105"/>
      <c r="W42" s="105"/>
      <c r="X42" s="105"/>
      <c r="Y42" s="105"/>
      <c r="Z42" s="390" t="s">
        <v>390</v>
      </c>
      <c r="AA42" s="391"/>
      <c r="AB42" s="391"/>
      <c r="AC42" s="392" t="s">
        <v>391</v>
      </c>
      <c r="AD42" s="106"/>
    </row>
    <row r="43" spans="2:30" ht="18" customHeight="1" x14ac:dyDescent="0.15">
      <c r="B43" s="107" t="s">
        <v>392</v>
      </c>
      <c r="C43" s="101"/>
      <c r="D43" s="198" t="s">
        <v>2</v>
      </c>
      <c r="E43" s="193" t="s">
        <v>3</v>
      </c>
      <c r="F43" s="188"/>
      <c r="G43" s="188"/>
      <c r="H43" s="188"/>
      <c r="I43" s="188"/>
      <c r="J43" s="188"/>
      <c r="K43" s="188"/>
      <c r="L43" s="188"/>
      <c r="M43" s="188"/>
      <c r="N43" s="193" t="s">
        <v>4</v>
      </c>
      <c r="O43" s="188"/>
      <c r="P43" s="188"/>
      <c r="Q43" s="188"/>
      <c r="R43" s="188"/>
      <c r="S43" s="188"/>
      <c r="T43" s="188"/>
      <c r="U43" s="188"/>
      <c r="V43" s="188"/>
      <c r="W43" s="188"/>
      <c r="X43" s="188"/>
      <c r="Y43" s="188"/>
      <c r="Z43" s="189"/>
      <c r="AA43" s="189" t="s">
        <v>121</v>
      </c>
      <c r="AB43" s="189" t="s">
        <v>123</v>
      </c>
      <c r="AC43" s="393"/>
      <c r="AD43" s="106"/>
    </row>
    <row r="44" spans="2:30" ht="18" customHeight="1" x14ac:dyDescent="0.15">
      <c r="B44" s="107"/>
      <c r="C44" s="101"/>
      <c r="D44" s="198"/>
      <c r="E44" s="193" t="s">
        <v>5</v>
      </c>
      <c r="F44" s="188"/>
      <c r="G44" s="188"/>
      <c r="H44" s="193" t="s">
        <v>6</v>
      </c>
      <c r="I44" s="188"/>
      <c r="J44" s="188"/>
      <c r="K44" s="193" t="s">
        <v>7</v>
      </c>
      <c r="L44" s="188"/>
      <c r="M44" s="188"/>
      <c r="N44" s="193" t="s">
        <v>8</v>
      </c>
      <c r="O44" s="188"/>
      <c r="P44" s="188"/>
      <c r="Q44" s="193" t="s">
        <v>6</v>
      </c>
      <c r="R44" s="188"/>
      <c r="S44" s="188"/>
      <c r="T44" s="193" t="s">
        <v>7</v>
      </c>
      <c r="U44" s="188"/>
      <c r="V44" s="188"/>
      <c r="W44" s="193" t="s">
        <v>9</v>
      </c>
      <c r="X44" s="188"/>
      <c r="Y44" s="188"/>
      <c r="Z44" s="198" t="s">
        <v>2</v>
      </c>
      <c r="AA44" s="198"/>
      <c r="AB44" s="198"/>
      <c r="AC44" s="394" t="s">
        <v>125</v>
      </c>
      <c r="AD44" s="106"/>
    </row>
    <row r="45" spans="2:30" ht="18" customHeight="1" x14ac:dyDescent="0.15">
      <c r="B45" s="106"/>
      <c r="D45" s="197"/>
      <c r="E45" s="189" t="s">
        <v>2</v>
      </c>
      <c r="F45" s="189" t="s">
        <v>10</v>
      </c>
      <c r="G45" s="189" t="s">
        <v>11</v>
      </c>
      <c r="H45" s="189" t="s">
        <v>2</v>
      </c>
      <c r="I45" s="189" t="s">
        <v>10</v>
      </c>
      <c r="J45" s="189" t="s">
        <v>11</v>
      </c>
      <c r="K45" s="189" t="s">
        <v>2</v>
      </c>
      <c r="L45" s="189" t="s">
        <v>10</v>
      </c>
      <c r="M45" s="189" t="s">
        <v>11</v>
      </c>
      <c r="N45" s="189" t="s">
        <v>2</v>
      </c>
      <c r="O45" s="108" t="s">
        <v>10</v>
      </c>
      <c r="P45" s="109" t="s">
        <v>11</v>
      </c>
      <c r="Q45" s="189" t="s">
        <v>2</v>
      </c>
      <c r="R45" s="189" t="s">
        <v>10</v>
      </c>
      <c r="S45" s="189" t="s">
        <v>11</v>
      </c>
      <c r="T45" s="189" t="s">
        <v>2</v>
      </c>
      <c r="U45" s="189" t="s">
        <v>10</v>
      </c>
      <c r="V45" s="189" t="s">
        <v>11</v>
      </c>
      <c r="W45" s="189" t="s">
        <v>2</v>
      </c>
      <c r="X45" s="189" t="s">
        <v>10</v>
      </c>
      <c r="Y45" s="189" t="s">
        <v>11</v>
      </c>
      <c r="Z45" s="197"/>
      <c r="AA45" s="198" t="s">
        <v>122</v>
      </c>
      <c r="AB45" s="198" t="s">
        <v>124</v>
      </c>
      <c r="AC45" s="395"/>
      <c r="AD45" s="106"/>
    </row>
    <row r="46" spans="2:30" ht="18" customHeight="1" x14ac:dyDescent="0.15">
      <c r="B46" s="110" t="s">
        <v>388</v>
      </c>
      <c r="C46" s="189" t="s">
        <v>13</v>
      </c>
      <c r="D46" s="240">
        <f>E46+N46+Z46+AC46</f>
        <v>50861.990000001082</v>
      </c>
      <c r="E46" s="240">
        <v>30008.160000000444</v>
      </c>
      <c r="F46" s="240">
        <v>29696.820000000444</v>
      </c>
      <c r="G46" s="240">
        <v>311.33999999999986</v>
      </c>
      <c r="H46" s="240">
        <v>29515.730000000443</v>
      </c>
      <c r="I46" s="240">
        <v>29309.200000000445</v>
      </c>
      <c r="J46" s="240">
        <v>206.52999999999983</v>
      </c>
      <c r="K46" s="240">
        <v>492.43000000000018</v>
      </c>
      <c r="L46" s="240">
        <v>387.62000000000012</v>
      </c>
      <c r="M46" s="240">
        <v>104.81000000000003</v>
      </c>
      <c r="N46" s="240">
        <v>18238.520000000652</v>
      </c>
      <c r="O46" s="270">
        <v>3009.989999999982</v>
      </c>
      <c r="P46" s="268">
        <v>15228.530000000668</v>
      </c>
      <c r="Q46" s="240">
        <v>0</v>
      </c>
      <c r="R46" s="240">
        <v>0</v>
      </c>
      <c r="S46" s="240">
        <v>0</v>
      </c>
      <c r="T46" s="240">
        <v>472.24000000000024</v>
      </c>
      <c r="U46" s="240">
        <v>161.76000000000013</v>
      </c>
      <c r="V46" s="240">
        <v>310.48000000000008</v>
      </c>
      <c r="W46" s="240">
        <v>17766.28000000065</v>
      </c>
      <c r="X46" s="240">
        <v>2848.2299999999818</v>
      </c>
      <c r="Y46" s="240">
        <v>14918.050000000669</v>
      </c>
      <c r="Z46" s="240">
        <v>2615.1999999999839</v>
      </c>
      <c r="AA46" s="240">
        <v>2009.6599999999853</v>
      </c>
      <c r="AB46" s="240">
        <v>605.53999999999871</v>
      </c>
      <c r="AC46" s="240">
        <v>0.11</v>
      </c>
      <c r="AD46" s="106"/>
    </row>
    <row r="47" spans="2:30" ht="18" customHeight="1" x14ac:dyDescent="0.15">
      <c r="B47" s="111"/>
      <c r="C47" s="189" t="s">
        <v>14</v>
      </c>
      <c r="D47" s="240">
        <f t="shared" ref="D47:D51" si="3">E47+N47+Z47+AC47</f>
        <v>11807.735999999704</v>
      </c>
      <c r="E47" s="240">
        <v>9046.1329999997506</v>
      </c>
      <c r="F47" s="240">
        <v>9009.3439999997499</v>
      </c>
      <c r="G47" s="240">
        <v>36.788999999999987</v>
      </c>
      <c r="H47" s="240">
        <v>8979.8789999997498</v>
      </c>
      <c r="I47" s="240">
        <v>8953.6049999997504</v>
      </c>
      <c r="J47" s="240">
        <v>26.273999999999994</v>
      </c>
      <c r="K47" s="240">
        <v>66.254000000000005</v>
      </c>
      <c r="L47" s="240">
        <v>55.739000000000011</v>
      </c>
      <c r="M47" s="240">
        <v>10.514999999999993</v>
      </c>
      <c r="N47" s="240">
        <v>2761.6029999999532</v>
      </c>
      <c r="O47" s="269">
        <v>720.73099999999442</v>
      </c>
      <c r="P47" s="268">
        <v>2040.8719999999589</v>
      </c>
      <c r="Q47" s="240">
        <v>0</v>
      </c>
      <c r="R47" s="240">
        <v>0</v>
      </c>
      <c r="S47" s="240">
        <v>0</v>
      </c>
      <c r="T47" s="240">
        <v>59.216999999999992</v>
      </c>
      <c r="U47" s="240">
        <v>28.29699999999999</v>
      </c>
      <c r="V47" s="240">
        <v>30.92</v>
      </c>
      <c r="W47" s="240">
        <v>2702.3859999999531</v>
      </c>
      <c r="X47" s="240">
        <v>692.4339999999944</v>
      </c>
      <c r="Y47" s="240">
        <v>2009.9519999999588</v>
      </c>
      <c r="Z47" s="240">
        <v>0</v>
      </c>
      <c r="AA47" s="240">
        <v>0</v>
      </c>
      <c r="AB47" s="240">
        <v>0</v>
      </c>
      <c r="AC47" s="240">
        <v>0</v>
      </c>
      <c r="AD47" s="106"/>
    </row>
    <row r="48" spans="2:30" ht="18" customHeight="1" x14ac:dyDescent="0.15">
      <c r="B48" s="112" t="s">
        <v>189</v>
      </c>
      <c r="C48" s="189" t="s">
        <v>13</v>
      </c>
      <c r="D48" s="240">
        <f t="shared" si="3"/>
        <v>11144.490000000076</v>
      </c>
      <c r="E48" s="240">
        <v>8133.5300000000734</v>
      </c>
      <c r="F48" s="240">
        <v>8005.3500000000731</v>
      </c>
      <c r="G48" s="240">
        <v>128.18000000000004</v>
      </c>
      <c r="H48" s="240">
        <v>7789.6900000000733</v>
      </c>
      <c r="I48" s="240">
        <v>7752.7300000000732</v>
      </c>
      <c r="J48" s="240">
        <v>36.960000000000008</v>
      </c>
      <c r="K48" s="240">
        <v>343.84000000000003</v>
      </c>
      <c r="L48" s="240">
        <v>252.62000000000003</v>
      </c>
      <c r="M48" s="240">
        <v>91.220000000000027</v>
      </c>
      <c r="N48" s="240">
        <v>2715.6600000000026</v>
      </c>
      <c r="O48" s="269">
        <v>165.60000000000014</v>
      </c>
      <c r="P48" s="268">
        <v>2550.0600000000022</v>
      </c>
      <c r="Q48" s="240">
        <v>0</v>
      </c>
      <c r="R48" s="240">
        <v>0</v>
      </c>
      <c r="S48" s="240">
        <v>0</v>
      </c>
      <c r="T48" s="240">
        <v>85.550000000000011</v>
      </c>
      <c r="U48" s="240">
        <v>13.290000000000001</v>
      </c>
      <c r="V48" s="240">
        <v>72.260000000000005</v>
      </c>
      <c r="W48" s="240">
        <v>2630.1100000000019</v>
      </c>
      <c r="X48" s="240">
        <v>152.31000000000014</v>
      </c>
      <c r="Y48" s="240">
        <v>2477.800000000002</v>
      </c>
      <c r="Z48" s="240">
        <v>295.30000000000047</v>
      </c>
      <c r="AA48" s="240">
        <v>189.10000000000019</v>
      </c>
      <c r="AB48" s="240">
        <v>106.20000000000027</v>
      </c>
      <c r="AC48" s="240">
        <v>0</v>
      </c>
      <c r="AD48" s="106"/>
    </row>
    <row r="49" spans="2:30" ht="18" customHeight="1" x14ac:dyDescent="0.15">
      <c r="B49" s="111"/>
      <c r="C49" s="189" t="s">
        <v>14</v>
      </c>
      <c r="D49" s="240">
        <f t="shared" si="3"/>
        <v>2494.1259999999979</v>
      </c>
      <c r="E49" s="240">
        <v>2108.212</v>
      </c>
      <c r="F49" s="240">
        <v>2093.915</v>
      </c>
      <c r="G49" s="240">
        <v>14.296999999999993</v>
      </c>
      <c r="H49" s="240">
        <v>2066.096</v>
      </c>
      <c r="I49" s="240">
        <v>2061.0430000000001</v>
      </c>
      <c r="J49" s="240">
        <v>5.0529999999999982</v>
      </c>
      <c r="K49" s="240">
        <v>42.116</v>
      </c>
      <c r="L49" s="240">
        <v>32.872000000000007</v>
      </c>
      <c r="M49" s="240">
        <v>9.2439999999999944</v>
      </c>
      <c r="N49" s="240">
        <v>385.91399999999794</v>
      </c>
      <c r="O49" s="269">
        <v>37.580999999999996</v>
      </c>
      <c r="P49" s="268">
        <v>348.33299999999792</v>
      </c>
      <c r="Q49" s="240">
        <v>0</v>
      </c>
      <c r="R49" s="240">
        <v>0</v>
      </c>
      <c r="S49" s="240">
        <v>0</v>
      </c>
      <c r="T49" s="240">
        <v>9.3539999999999992</v>
      </c>
      <c r="U49" s="240">
        <v>2.2170000000000001</v>
      </c>
      <c r="V49" s="240">
        <v>7.1369999999999987</v>
      </c>
      <c r="W49" s="240">
        <v>376.5599999999979</v>
      </c>
      <c r="X49" s="240">
        <v>35.363999999999997</v>
      </c>
      <c r="Y49" s="240">
        <v>341.19599999999792</v>
      </c>
      <c r="Z49" s="240">
        <v>0</v>
      </c>
      <c r="AA49" s="240">
        <v>0</v>
      </c>
      <c r="AB49" s="240">
        <v>0</v>
      </c>
      <c r="AC49" s="240">
        <v>0</v>
      </c>
      <c r="AD49" s="106"/>
    </row>
    <row r="50" spans="2:30" ht="18" customHeight="1" x14ac:dyDescent="0.15">
      <c r="B50" s="112" t="s">
        <v>190</v>
      </c>
      <c r="C50" s="189" t="s">
        <v>13</v>
      </c>
      <c r="D50" s="240">
        <f t="shared" si="3"/>
        <v>39717.500000001011</v>
      </c>
      <c r="E50" s="240">
        <v>21874.630000000372</v>
      </c>
      <c r="F50" s="240">
        <v>21691.470000000372</v>
      </c>
      <c r="G50" s="240">
        <v>183.15999999999983</v>
      </c>
      <c r="H50" s="240">
        <v>21726.040000000372</v>
      </c>
      <c r="I50" s="240">
        <v>21556.470000000372</v>
      </c>
      <c r="J50" s="240">
        <v>169.56999999999982</v>
      </c>
      <c r="K50" s="240">
        <v>148.59000000000009</v>
      </c>
      <c r="L50" s="240">
        <v>135.00000000000009</v>
      </c>
      <c r="M50" s="240">
        <v>13.59</v>
      </c>
      <c r="N50" s="240">
        <v>15522.860000000648</v>
      </c>
      <c r="O50" s="269">
        <v>2844.3899999999821</v>
      </c>
      <c r="P50" s="268">
        <v>12678.470000000665</v>
      </c>
      <c r="Q50" s="240">
        <v>0</v>
      </c>
      <c r="R50" s="240">
        <v>0</v>
      </c>
      <c r="S50" s="240">
        <v>0</v>
      </c>
      <c r="T50" s="240">
        <v>386.69000000000017</v>
      </c>
      <c r="U50" s="240">
        <v>148.47000000000014</v>
      </c>
      <c r="V50" s="240">
        <v>238.22000000000006</v>
      </c>
      <c r="W50" s="240">
        <v>15136.170000000648</v>
      </c>
      <c r="X50" s="240">
        <v>2695.9199999999819</v>
      </c>
      <c r="Y50" s="240">
        <v>12440.250000000666</v>
      </c>
      <c r="Z50" s="240">
        <v>2319.8999999999837</v>
      </c>
      <c r="AA50" s="240">
        <v>1820.5599999999852</v>
      </c>
      <c r="AB50" s="240">
        <v>499.33999999999844</v>
      </c>
      <c r="AC50" s="240">
        <v>0.11</v>
      </c>
      <c r="AD50" s="106"/>
    </row>
    <row r="51" spans="2:30" ht="18" customHeight="1" thickBot="1" x14ac:dyDescent="0.2">
      <c r="B51" s="111"/>
      <c r="C51" s="189" t="s">
        <v>14</v>
      </c>
      <c r="D51" s="240">
        <f t="shared" si="3"/>
        <v>9313.6099999997059</v>
      </c>
      <c r="E51" s="240">
        <v>6937.9209999997511</v>
      </c>
      <c r="F51" s="240">
        <v>6915.4289999997509</v>
      </c>
      <c r="G51" s="240">
        <v>22.491999999999997</v>
      </c>
      <c r="H51" s="240">
        <v>6913.7829999997502</v>
      </c>
      <c r="I51" s="240">
        <v>6892.5619999997507</v>
      </c>
      <c r="J51" s="240">
        <v>21.220999999999997</v>
      </c>
      <c r="K51" s="240">
        <v>24.138000000000005</v>
      </c>
      <c r="L51" s="240">
        <v>22.867000000000004</v>
      </c>
      <c r="M51" s="240">
        <v>1.2709999999999997</v>
      </c>
      <c r="N51" s="240">
        <v>2375.6889999999553</v>
      </c>
      <c r="O51" s="267">
        <v>683.14999999999441</v>
      </c>
      <c r="P51" s="266">
        <v>1692.5389999999609</v>
      </c>
      <c r="Q51" s="240">
        <v>0</v>
      </c>
      <c r="R51" s="240">
        <v>0</v>
      </c>
      <c r="S51" s="240">
        <v>0</v>
      </c>
      <c r="T51" s="240">
        <v>49.862999999999992</v>
      </c>
      <c r="U51" s="240">
        <v>26.079999999999991</v>
      </c>
      <c r="V51" s="240">
        <v>23.783000000000001</v>
      </c>
      <c r="W51" s="240">
        <v>2325.8259999999555</v>
      </c>
      <c r="X51" s="240">
        <v>657.06999999999437</v>
      </c>
      <c r="Y51" s="240">
        <v>1668.755999999961</v>
      </c>
      <c r="Z51" s="240">
        <v>0</v>
      </c>
      <c r="AA51" s="240">
        <v>0</v>
      </c>
      <c r="AB51" s="240">
        <v>0</v>
      </c>
      <c r="AC51" s="240">
        <v>0</v>
      </c>
      <c r="AD51" s="106"/>
    </row>
    <row r="52" spans="2:30" ht="18" customHeight="1" x14ac:dyDescent="0.15">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row>
    <row r="53" spans="2:30" s="88" customFormat="1" ht="18" customHeight="1" x14ac:dyDescent="0.15">
      <c r="B53" s="88" t="s">
        <v>564</v>
      </c>
    </row>
    <row r="54" spans="2:30" ht="18" customHeight="1" thickBot="1" x14ac:dyDescent="0.2">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t="s">
        <v>389</v>
      </c>
      <c r="AA54" s="101"/>
      <c r="AB54" s="101"/>
      <c r="AC54" s="101"/>
    </row>
    <row r="55" spans="2:30" ht="18" customHeight="1" x14ac:dyDescent="0.15">
      <c r="B55" s="102"/>
      <c r="C55" s="103"/>
      <c r="D55" s="97"/>
      <c r="E55" s="104" t="s">
        <v>0</v>
      </c>
      <c r="F55" s="105"/>
      <c r="G55" s="105"/>
      <c r="H55" s="105"/>
      <c r="I55" s="105"/>
      <c r="J55" s="105"/>
      <c r="K55" s="105"/>
      <c r="L55" s="105"/>
      <c r="M55" s="105"/>
      <c r="N55" s="105"/>
      <c r="O55" s="105"/>
      <c r="P55" s="105"/>
      <c r="Q55" s="105"/>
      <c r="R55" s="105"/>
      <c r="S55" s="105"/>
      <c r="T55" s="105"/>
      <c r="U55" s="105"/>
      <c r="V55" s="105"/>
      <c r="W55" s="105"/>
      <c r="X55" s="105"/>
      <c r="Y55" s="105"/>
      <c r="Z55" s="390" t="s">
        <v>390</v>
      </c>
      <c r="AA55" s="391"/>
      <c r="AB55" s="391"/>
      <c r="AC55" s="392" t="s">
        <v>391</v>
      </c>
      <c r="AD55" s="106"/>
    </row>
    <row r="56" spans="2:30" ht="18" customHeight="1" x14ac:dyDescent="0.15">
      <c r="B56" s="107" t="s">
        <v>392</v>
      </c>
      <c r="C56" s="101"/>
      <c r="D56" s="198" t="s">
        <v>2</v>
      </c>
      <c r="E56" s="193" t="s">
        <v>3</v>
      </c>
      <c r="F56" s="188"/>
      <c r="G56" s="188"/>
      <c r="H56" s="188"/>
      <c r="I56" s="188"/>
      <c r="J56" s="188"/>
      <c r="K56" s="188"/>
      <c r="L56" s="188"/>
      <c r="M56" s="188"/>
      <c r="N56" s="193" t="s">
        <v>4</v>
      </c>
      <c r="O56" s="188"/>
      <c r="P56" s="188"/>
      <c r="Q56" s="188"/>
      <c r="R56" s="188"/>
      <c r="S56" s="188"/>
      <c r="T56" s="188"/>
      <c r="U56" s="188"/>
      <c r="V56" s="188"/>
      <c r="W56" s="188"/>
      <c r="X56" s="188"/>
      <c r="Y56" s="188"/>
      <c r="Z56" s="189"/>
      <c r="AA56" s="189" t="s">
        <v>121</v>
      </c>
      <c r="AB56" s="189" t="s">
        <v>123</v>
      </c>
      <c r="AC56" s="393"/>
      <c r="AD56" s="106"/>
    </row>
    <row r="57" spans="2:30" ht="18" customHeight="1" x14ac:dyDescent="0.15">
      <c r="B57" s="107"/>
      <c r="C57" s="101"/>
      <c r="D57" s="198"/>
      <c r="E57" s="193" t="s">
        <v>5</v>
      </c>
      <c r="F57" s="188"/>
      <c r="G57" s="188"/>
      <c r="H57" s="193" t="s">
        <v>6</v>
      </c>
      <c r="I57" s="188"/>
      <c r="J57" s="188"/>
      <c r="K57" s="193" t="s">
        <v>7</v>
      </c>
      <c r="L57" s="188"/>
      <c r="M57" s="188"/>
      <c r="N57" s="193" t="s">
        <v>8</v>
      </c>
      <c r="O57" s="188"/>
      <c r="P57" s="188"/>
      <c r="Q57" s="193" t="s">
        <v>6</v>
      </c>
      <c r="R57" s="188"/>
      <c r="S57" s="188"/>
      <c r="T57" s="193" t="s">
        <v>7</v>
      </c>
      <c r="U57" s="188"/>
      <c r="V57" s="188"/>
      <c r="W57" s="193" t="s">
        <v>9</v>
      </c>
      <c r="X57" s="188"/>
      <c r="Y57" s="188"/>
      <c r="Z57" s="198" t="s">
        <v>2</v>
      </c>
      <c r="AA57" s="198"/>
      <c r="AB57" s="198"/>
      <c r="AC57" s="394" t="s">
        <v>125</v>
      </c>
      <c r="AD57" s="106"/>
    </row>
    <row r="58" spans="2:30" ht="18" customHeight="1" x14ac:dyDescent="0.15">
      <c r="B58" s="106"/>
      <c r="D58" s="197"/>
      <c r="E58" s="189" t="s">
        <v>2</v>
      </c>
      <c r="F58" s="189" t="s">
        <v>10</v>
      </c>
      <c r="G58" s="189" t="s">
        <v>11</v>
      </c>
      <c r="H58" s="189" t="s">
        <v>2</v>
      </c>
      <c r="I58" s="189" t="s">
        <v>10</v>
      </c>
      <c r="J58" s="189" t="s">
        <v>11</v>
      </c>
      <c r="K58" s="189" t="s">
        <v>2</v>
      </c>
      <c r="L58" s="189" t="s">
        <v>10</v>
      </c>
      <c r="M58" s="189" t="s">
        <v>11</v>
      </c>
      <c r="N58" s="189" t="s">
        <v>2</v>
      </c>
      <c r="O58" s="108" t="s">
        <v>10</v>
      </c>
      <c r="P58" s="109" t="s">
        <v>11</v>
      </c>
      <c r="Q58" s="189" t="s">
        <v>2</v>
      </c>
      <c r="R58" s="189" t="s">
        <v>10</v>
      </c>
      <c r="S58" s="189" t="s">
        <v>11</v>
      </c>
      <c r="T58" s="189" t="s">
        <v>2</v>
      </c>
      <c r="U58" s="189" t="s">
        <v>10</v>
      </c>
      <c r="V58" s="189" t="s">
        <v>11</v>
      </c>
      <c r="W58" s="189" t="s">
        <v>2</v>
      </c>
      <c r="X58" s="189" t="s">
        <v>10</v>
      </c>
      <c r="Y58" s="189" t="s">
        <v>11</v>
      </c>
      <c r="Z58" s="197"/>
      <c r="AA58" s="198" t="s">
        <v>122</v>
      </c>
      <c r="AB58" s="198" t="s">
        <v>124</v>
      </c>
      <c r="AC58" s="395"/>
      <c r="AD58" s="106"/>
    </row>
    <row r="59" spans="2:30" ht="18" customHeight="1" x14ac:dyDescent="0.15">
      <c r="B59" s="110" t="s">
        <v>388</v>
      </c>
      <c r="C59" s="189" t="s">
        <v>13</v>
      </c>
      <c r="D59" s="240">
        <f>E59+N59+Z59+AC59</f>
        <v>31684.190000000424</v>
      </c>
      <c r="E59" s="240">
        <v>16642.970000000292</v>
      </c>
      <c r="F59" s="240">
        <v>16494.310000000292</v>
      </c>
      <c r="G59" s="240">
        <v>148.66000000000003</v>
      </c>
      <c r="H59" s="240">
        <v>16174.930000000291</v>
      </c>
      <c r="I59" s="240">
        <v>16090.090000000291</v>
      </c>
      <c r="J59" s="240">
        <v>84.840000000000018</v>
      </c>
      <c r="K59" s="240">
        <v>468.04000000000036</v>
      </c>
      <c r="L59" s="240">
        <v>404.22000000000037</v>
      </c>
      <c r="M59" s="240">
        <v>63.82</v>
      </c>
      <c r="N59" s="240">
        <v>14328.810000000132</v>
      </c>
      <c r="O59" s="270">
        <v>2295.239999999987</v>
      </c>
      <c r="P59" s="268">
        <v>12033.570000000145</v>
      </c>
      <c r="Q59" s="240">
        <v>0</v>
      </c>
      <c r="R59" s="240">
        <v>0</v>
      </c>
      <c r="S59" s="240">
        <v>0</v>
      </c>
      <c r="T59" s="240">
        <v>612.06000000000029</v>
      </c>
      <c r="U59" s="240">
        <v>175.95000000000007</v>
      </c>
      <c r="V59" s="240">
        <v>436.11000000000018</v>
      </c>
      <c r="W59" s="240">
        <v>13716.750000000131</v>
      </c>
      <c r="X59" s="240">
        <v>2119.2899999999868</v>
      </c>
      <c r="Y59" s="240">
        <v>11597.460000000145</v>
      </c>
      <c r="Z59" s="240">
        <v>712.12</v>
      </c>
      <c r="AA59" s="240">
        <v>313.75000000000006</v>
      </c>
      <c r="AB59" s="240">
        <v>398.36999999999995</v>
      </c>
      <c r="AC59" s="240">
        <v>0.28999999999999998</v>
      </c>
      <c r="AD59" s="106"/>
    </row>
    <row r="60" spans="2:30" ht="18" customHeight="1" x14ac:dyDescent="0.15">
      <c r="B60" s="111"/>
      <c r="C60" s="189" t="s">
        <v>14</v>
      </c>
      <c r="D60" s="240">
        <f t="shared" ref="D60:D64" si="4">E60+N60+Z60+AC60</f>
        <v>7214.079999999969</v>
      </c>
      <c r="E60" s="240">
        <v>5117.8389999999763</v>
      </c>
      <c r="F60" s="240">
        <v>5102.1579999999767</v>
      </c>
      <c r="G60" s="240">
        <v>15.680999999999994</v>
      </c>
      <c r="H60" s="240">
        <v>5056.8349999999773</v>
      </c>
      <c r="I60" s="240">
        <v>5047.4179999999769</v>
      </c>
      <c r="J60" s="240">
        <v>9.416999999999998</v>
      </c>
      <c r="K60" s="240">
        <v>61.00400000000004</v>
      </c>
      <c r="L60" s="240">
        <v>54.740000000000045</v>
      </c>
      <c r="M60" s="240">
        <v>6.2639999999999958</v>
      </c>
      <c r="N60" s="240">
        <v>2096.2409999999923</v>
      </c>
      <c r="O60" s="269">
        <v>537.3489999999972</v>
      </c>
      <c r="P60" s="268">
        <v>1558.8919999999951</v>
      </c>
      <c r="Q60" s="240">
        <v>0</v>
      </c>
      <c r="R60" s="240">
        <v>0</v>
      </c>
      <c r="S60" s="240">
        <v>0</v>
      </c>
      <c r="T60" s="240">
        <v>73.341000000000037</v>
      </c>
      <c r="U60" s="240">
        <v>29.625000000000007</v>
      </c>
      <c r="V60" s="240">
        <v>43.716000000000037</v>
      </c>
      <c r="W60" s="240">
        <v>2022.8999999999921</v>
      </c>
      <c r="X60" s="240">
        <v>507.72399999999715</v>
      </c>
      <c r="Y60" s="240">
        <v>1515.1759999999949</v>
      </c>
      <c r="Z60" s="240">
        <v>0</v>
      </c>
      <c r="AA60" s="240">
        <v>0</v>
      </c>
      <c r="AB60" s="240">
        <v>0</v>
      </c>
      <c r="AC60" s="240">
        <v>0</v>
      </c>
      <c r="AD60" s="106"/>
    </row>
    <row r="61" spans="2:30" ht="18" customHeight="1" x14ac:dyDescent="0.15">
      <c r="B61" s="112" t="s">
        <v>189</v>
      </c>
      <c r="C61" s="189" t="s">
        <v>13</v>
      </c>
      <c r="D61" s="240">
        <f t="shared" si="4"/>
        <v>4240.7200000000048</v>
      </c>
      <c r="E61" s="240">
        <v>2732.080000000014</v>
      </c>
      <c r="F61" s="240">
        <v>2675.0400000000141</v>
      </c>
      <c r="G61" s="240">
        <v>57.040000000000006</v>
      </c>
      <c r="H61" s="240">
        <v>2494.6300000000138</v>
      </c>
      <c r="I61" s="240">
        <v>2471.6800000000139</v>
      </c>
      <c r="J61" s="240">
        <v>22.95</v>
      </c>
      <c r="K61" s="240">
        <v>237.45000000000007</v>
      </c>
      <c r="L61" s="240">
        <v>203.36000000000007</v>
      </c>
      <c r="M61" s="240">
        <v>34.090000000000011</v>
      </c>
      <c r="N61" s="240">
        <v>1433.9199999999905</v>
      </c>
      <c r="O61" s="269">
        <v>177.49000000000004</v>
      </c>
      <c r="P61" s="268">
        <v>1256.4299999999905</v>
      </c>
      <c r="Q61" s="240">
        <v>0</v>
      </c>
      <c r="R61" s="240">
        <v>0</v>
      </c>
      <c r="S61" s="240">
        <v>0</v>
      </c>
      <c r="T61" s="240">
        <v>49.940000000000005</v>
      </c>
      <c r="U61" s="240">
        <v>11.74</v>
      </c>
      <c r="V61" s="240">
        <v>38.200000000000003</v>
      </c>
      <c r="W61" s="240">
        <v>1383.9799999999905</v>
      </c>
      <c r="X61" s="240">
        <v>165.75000000000003</v>
      </c>
      <c r="Y61" s="240">
        <v>1218.2299999999905</v>
      </c>
      <c r="Z61" s="240">
        <v>74.720000000000013</v>
      </c>
      <c r="AA61" s="240">
        <v>3.81</v>
      </c>
      <c r="AB61" s="240">
        <v>70.910000000000011</v>
      </c>
      <c r="AC61" s="240">
        <v>0</v>
      </c>
      <c r="AD61" s="106"/>
    </row>
    <row r="62" spans="2:30" ht="18" customHeight="1" x14ac:dyDescent="0.15">
      <c r="B62" s="111"/>
      <c r="C62" s="189" t="s">
        <v>14</v>
      </c>
      <c r="D62" s="240">
        <f t="shared" si="4"/>
        <v>898.68799999999908</v>
      </c>
      <c r="E62" s="240">
        <v>684.55999999999983</v>
      </c>
      <c r="F62" s="240">
        <v>679.08599999999979</v>
      </c>
      <c r="G62" s="240">
        <v>5.4739999999999984</v>
      </c>
      <c r="H62" s="240">
        <v>657.69099999999969</v>
      </c>
      <c r="I62" s="240">
        <v>655.64599999999973</v>
      </c>
      <c r="J62" s="240">
        <v>2.0449999999999995</v>
      </c>
      <c r="K62" s="240">
        <v>26.869000000000003</v>
      </c>
      <c r="L62" s="240">
        <v>23.440000000000005</v>
      </c>
      <c r="M62" s="240">
        <v>3.4289999999999994</v>
      </c>
      <c r="N62" s="240">
        <v>214.12799999999925</v>
      </c>
      <c r="O62" s="269">
        <v>41.975999999999985</v>
      </c>
      <c r="P62" s="268">
        <v>172.15199999999925</v>
      </c>
      <c r="Q62" s="240">
        <v>0</v>
      </c>
      <c r="R62" s="240">
        <v>0</v>
      </c>
      <c r="S62" s="240">
        <v>0</v>
      </c>
      <c r="T62" s="240">
        <v>5.5239999999999956</v>
      </c>
      <c r="U62" s="240">
        <v>1.6889999999999998</v>
      </c>
      <c r="V62" s="240">
        <v>3.834999999999996</v>
      </c>
      <c r="W62" s="240">
        <v>208.60399999999922</v>
      </c>
      <c r="X62" s="240">
        <v>40.286999999999985</v>
      </c>
      <c r="Y62" s="240">
        <v>168.31699999999924</v>
      </c>
      <c r="Z62" s="240">
        <v>0</v>
      </c>
      <c r="AA62" s="240">
        <v>0</v>
      </c>
      <c r="AB62" s="240">
        <v>0</v>
      </c>
      <c r="AC62" s="240">
        <v>0</v>
      </c>
      <c r="AD62" s="106"/>
    </row>
    <row r="63" spans="2:30" ht="18" customHeight="1" x14ac:dyDescent="0.15">
      <c r="B63" s="112" t="s">
        <v>190</v>
      </c>
      <c r="C63" s="189" t="s">
        <v>13</v>
      </c>
      <c r="D63" s="240">
        <f t="shared" si="4"/>
        <v>27443.470000000423</v>
      </c>
      <c r="E63" s="240">
        <v>13910.890000000278</v>
      </c>
      <c r="F63" s="240">
        <v>13819.270000000277</v>
      </c>
      <c r="G63" s="240">
        <v>91.62</v>
      </c>
      <c r="H63" s="240">
        <v>13680.300000000276</v>
      </c>
      <c r="I63" s="240">
        <v>13618.410000000276</v>
      </c>
      <c r="J63" s="240">
        <v>61.890000000000015</v>
      </c>
      <c r="K63" s="240">
        <v>230.59000000000029</v>
      </c>
      <c r="L63" s="240">
        <v>200.8600000000003</v>
      </c>
      <c r="M63" s="240">
        <v>29.72999999999999</v>
      </c>
      <c r="N63" s="240">
        <v>12894.890000000141</v>
      </c>
      <c r="O63" s="269">
        <v>2117.7499999999868</v>
      </c>
      <c r="P63" s="268">
        <v>10777.140000000154</v>
      </c>
      <c r="Q63" s="240">
        <v>0</v>
      </c>
      <c r="R63" s="240">
        <v>0</v>
      </c>
      <c r="S63" s="240">
        <v>0</v>
      </c>
      <c r="T63" s="240">
        <v>562.12000000000023</v>
      </c>
      <c r="U63" s="240">
        <v>164.21000000000006</v>
      </c>
      <c r="V63" s="240">
        <v>397.9100000000002</v>
      </c>
      <c r="W63" s="240">
        <v>12332.77000000014</v>
      </c>
      <c r="X63" s="240">
        <v>1953.5399999999865</v>
      </c>
      <c r="Y63" s="240">
        <v>10379.230000000154</v>
      </c>
      <c r="Z63" s="240">
        <v>637.4</v>
      </c>
      <c r="AA63" s="240">
        <v>309.94000000000005</v>
      </c>
      <c r="AB63" s="240">
        <v>327.45999999999992</v>
      </c>
      <c r="AC63" s="240">
        <v>0.28999999999999998</v>
      </c>
      <c r="AD63" s="106"/>
    </row>
    <row r="64" spans="2:30" ht="18" customHeight="1" thickBot="1" x14ac:dyDescent="0.2">
      <c r="B64" s="111"/>
      <c r="C64" s="189" t="s">
        <v>14</v>
      </c>
      <c r="D64" s="240">
        <f t="shared" si="4"/>
        <v>6315.3919999999707</v>
      </c>
      <c r="E64" s="240">
        <v>4433.2789999999777</v>
      </c>
      <c r="F64" s="240">
        <v>4423.0719999999774</v>
      </c>
      <c r="G64" s="240">
        <v>10.206999999999995</v>
      </c>
      <c r="H64" s="240">
        <v>4399.1439999999775</v>
      </c>
      <c r="I64" s="240">
        <v>4391.7719999999772</v>
      </c>
      <c r="J64" s="240">
        <v>7.371999999999999</v>
      </c>
      <c r="K64" s="240">
        <v>34.135000000000034</v>
      </c>
      <c r="L64" s="240">
        <v>31.30000000000004</v>
      </c>
      <c r="M64" s="240">
        <v>2.8349999999999969</v>
      </c>
      <c r="N64" s="240">
        <v>1882.112999999993</v>
      </c>
      <c r="O64" s="267">
        <v>495.37299999999721</v>
      </c>
      <c r="P64" s="266">
        <v>1386.7399999999957</v>
      </c>
      <c r="Q64" s="240">
        <v>0</v>
      </c>
      <c r="R64" s="240">
        <v>0</v>
      </c>
      <c r="S64" s="240">
        <v>0</v>
      </c>
      <c r="T64" s="240">
        <v>67.81700000000005</v>
      </c>
      <c r="U64" s="240">
        <v>27.936000000000007</v>
      </c>
      <c r="V64" s="240">
        <v>39.881000000000043</v>
      </c>
      <c r="W64" s="240">
        <v>1814.2959999999928</v>
      </c>
      <c r="X64" s="240">
        <v>467.43699999999717</v>
      </c>
      <c r="Y64" s="240">
        <v>1346.8589999999956</v>
      </c>
      <c r="Z64" s="240">
        <v>0</v>
      </c>
      <c r="AA64" s="240">
        <v>0</v>
      </c>
      <c r="AB64" s="240">
        <v>0</v>
      </c>
      <c r="AC64" s="240">
        <v>0</v>
      </c>
      <c r="AD64" s="106"/>
    </row>
    <row r="65" spans="2:30" ht="18" customHeight="1"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row>
    <row r="66" spans="2:30" s="88" customFormat="1" ht="18" customHeight="1" x14ac:dyDescent="0.15">
      <c r="B66" s="88" t="s">
        <v>563</v>
      </c>
    </row>
    <row r="67" spans="2:30" ht="18" customHeight="1" thickBot="1" x14ac:dyDescent="0.2">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t="s">
        <v>389</v>
      </c>
      <c r="AA67" s="101"/>
      <c r="AB67" s="101"/>
      <c r="AC67" s="101"/>
    </row>
    <row r="68" spans="2:30" ht="18" customHeight="1" x14ac:dyDescent="0.15">
      <c r="B68" s="102"/>
      <c r="C68" s="103"/>
      <c r="D68" s="97"/>
      <c r="E68" s="104" t="s">
        <v>0</v>
      </c>
      <c r="F68" s="105"/>
      <c r="G68" s="105"/>
      <c r="H68" s="105"/>
      <c r="I68" s="105"/>
      <c r="J68" s="105"/>
      <c r="K68" s="105"/>
      <c r="L68" s="105"/>
      <c r="M68" s="105"/>
      <c r="N68" s="105"/>
      <c r="O68" s="105"/>
      <c r="P68" s="105"/>
      <c r="Q68" s="105"/>
      <c r="R68" s="105"/>
      <c r="S68" s="105"/>
      <c r="T68" s="105"/>
      <c r="U68" s="105"/>
      <c r="V68" s="105"/>
      <c r="W68" s="105"/>
      <c r="X68" s="105"/>
      <c r="Y68" s="105"/>
      <c r="Z68" s="390" t="s">
        <v>390</v>
      </c>
      <c r="AA68" s="391"/>
      <c r="AB68" s="391"/>
      <c r="AC68" s="392" t="s">
        <v>391</v>
      </c>
      <c r="AD68" s="106"/>
    </row>
    <row r="69" spans="2:30" ht="18" customHeight="1" x14ac:dyDescent="0.15">
      <c r="B69" s="107" t="s">
        <v>392</v>
      </c>
      <c r="C69" s="101"/>
      <c r="D69" s="198" t="s">
        <v>2</v>
      </c>
      <c r="E69" s="193" t="s">
        <v>3</v>
      </c>
      <c r="F69" s="188"/>
      <c r="G69" s="188"/>
      <c r="H69" s="188"/>
      <c r="I69" s="188"/>
      <c r="J69" s="188"/>
      <c r="K69" s="188"/>
      <c r="L69" s="188"/>
      <c r="M69" s="188"/>
      <c r="N69" s="193" t="s">
        <v>4</v>
      </c>
      <c r="O69" s="188"/>
      <c r="P69" s="188"/>
      <c r="Q69" s="188"/>
      <c r="R69" s="188"/>
      <c r="S69" s="188"/>
      <c r="T69" s="188"/>
      <c r="U69" s="188"/>
      <c r="V69" s="188"/>
      <c r="W69" s="188"/>
      <c r="X69" s="188"/>
      <c r="Y69" s="188"/>
      <c r="Z69" s="189"/>
      <c r="AA69" s="189" t="s">
        <v>121</v>
      </c>
      <c r="AB69" s="189" t="s">
        <v>123</v>
      </c>
      <c r="AC69" s="393"/>
      <c r="AD69" s="106"/>
    </row>
    <row r="70" spans="2:30" ht="18" customHeight="1" x14ac:dyDescent="0.15">
      <c r="B70" s="107"/>
      <c r="C70" s="101"/>
      <c r="D70" s="198"/>
      <c r="E70" s="193" t="s">
        <v>5</v>
      </c>
      <c r="F70" s="188"/>
      <c r="G70" s="188"/>
      <c r="H70" s="193" t="s">
        <v>6</v>
      </c>
      <c r="I70" s="188"/>
      <c r="J70" s="188"/>
      <c r="K70" s="193" t="s">
        <v>7</v>
      </c>
      <c r="L70" s="188"/>
      <c r="M70" s="188"/>
      <c r="N70" s="193" t="s">
        <v>8</v>
      </c>
      <c r="O70" s="188"/>
      <c r="P70" s="188"/>
      <c r="Q70" s="193" t="s">
        <v>6</v>
      </c>
      <c r="R70" s="188"/>
      <c r="S70" s="188"/>
      <c r="T70" s="193" t="s">
        <v>7</v>
      </c>
      <c r="U70" s="188"/>
      <c r="V70" s="188"/>
      <c r="W70" s="193" t="s">
        <v>9</v>
      </c>
      <c r="X70" s="188"/>
      <c r="Y70" s="188"/>
      <c r="Z70" s="198" t="s">
        <v>2</v>
      </c>
      <c r="AA70" s="198"/>
      <c r="AB70" s="198"/>
      <c r="AC70" s="394" t="s">
        <v>125</v>
      </c>
      <c r="AD70" s="106"/>
    </row>
    <row r="71" spans="2:30" ht="18" customHeight="1" x14ac:dyDescent="0.15">
      <c r="B71" s="106"/>
      <c r="D71" s="197"/>
      <c r="E71" s="189" t="s">
        <v>2</v>
      </c>
      <c r="F71" s="189" t="s">
        <v>10</v>
      </c>
      <c r="G71" s="189" t="s">
        <v>11</v>
      </c>
      <c r="H71" s="189" t="s">
        <v>2</v>
      </c>
      <c r="I71" s="189" t="s">
        <v>10</v>
      </c>
      <c r="J71" s="189" t="s">
        <v>11</v>
      </c>
      <c r="K71" s="189" t="s">
        <v>2</v>
      </c>
      <c r="L71" s="189" t="s">
        <v>10</v>
      </c>
      <c r="M71" s="189" t="s">
        <v>11</v>
      </c>
      <c r="N71" s="189" t="s">
        <v>2</v>
      </c>
      <c r="O71" s="108" t="s">
        <v>10</v>
      </c>
      <c r="P71" s="109" t="s">
        <v>11</v>
      </c>
      <c r="Q71" s="189" t="s">
        <v>2</v>
      </c>
      <c r="R71" s="189" t="s">
        <v>10</v>
      </c>
      <c r="S71" s="189" t="s">
        <v>11</v>
      </c>
      <c r="T71" s="189" t="s">
        <v>2</v>
      </c>
      <c r="U71" s="189" t="s">
        <v>10</v>
      </c>
      <c r="V71" s="189" t="s">
        <v>11</v>
      </c>
      <c r="W71" s="189" t="s">
        <v>2</v>
      </c>
      <c r="X71" s="189" t="s">
        <v>10</v>
      </c>
      <c r="Y71" s="189" t="s">
        <v>11</v>
      </c>
      <c r="Z71" s="197"/>
      <c r="AA71" s="198" t="s">
        <v>122</v>
      </c>
      <c r="AB71" s="198" t="s">
        <v>124</v>
      </c>
      <c r="AC71" s="395"/>
      <c r="AD71" s="106"/>
    </row>
    <row r="72" spans="2:30" ht="18" customHeight="1" x14ac:dyDescent="0.15">
      <c r="B72" s="110" t="s">
        <v>388</v>
      </c>
      <c r="C72" s="189" t="s">
        <v>13</v>
      </c>
      <c r="D72" s="240">
        <f>E72+N72+Z72+AC72</f>
        <v>43970.310000001882</v>
      </c>
      <c r="E72" s="240">
        <v>20000.500000001186</v>
      </c>
      <c r="F72" s="240">
        <v>19735.790000001187</v>
      </c>
      <c r="G72" s="240">
        <v>264.71000000000004</v>
      </c>
      <c r="H72" s="240">
        <v>18479.250000001186</v>
      </c>
      <c r="I72" s="240">
        <v>18394.720000001187</v>
      </c>
      <c r="J72" s="240">
        <v>84.529999999999987</v>
      </c>
      <c r="K72" s="240">
        <v>1521.2499999999993</v>
      </c>
      <c r="L72" s="240">
        <v>1341.0699999999993</v>
      </c>
      <c r="M72" s="240">
        <v>180.18000000000006</v>
      </c>
      <c r="N72" s="240">
        <v>22097.34000000071</v>
      </c>
      <c r="O72" s="270">
        <v>3762.6400000000217</v>
      </c>
      <c r="P72" s="268">
        <v>18334.700000000688</v>
      </c>
      <c r="Q72" s="240">
        <v>0</v>
      </c>
      <c r="R72" s="240">
        <v>0</v>
      </c>
      <c r="S72" s="240">
        <v>0</v>
      </c>
      <c r="T72" s="240">
        <v>562.61000000000013</v>
      </c>
      <c r="U72" s="240">
        <v>232.98000000000008</v>
      </c>
      <c r="V72" s="240">
        <v>329.63000000000005</v>
      </c>
      <c r="W72" s="240">
        <v>21534.730000000709</v>
      </c>
      <c r="X72" s="240">
        <v>3529.6600000000217</v>
      </c>
      <c r="Y72" s="240">
        <v>18005.070000000687</v>
      </c>
      <c r="Z72" s="240">
        <v>1608.3499999999867</v>
      </c>
      <c r="AA72" s="240">
        <v>1234.289999999987</v>
      </c>
      <c r="AB72" s="240">
        <v>374.05999999999966</v>
      </c>
      <c r="AC72" s="240">
        <v>264.12</v>
      </c>
      <c r="AD72" s="106"/>
    </row>
    <row r="73" spans="2:30" ht="18" customHeight="1" x14ac:dyDescent="0.15">
      <c r="B73" s="111"/>
      <c r="C73" s="189" t="s">
        <v>14</v>
      </c>
      <c r="D73" s="240">
        <f t="shared" ref="D73:D77" si="5">E73+N73+Z73+AC73</f>
        <v>9490.2659999996868</v>
      </c>
      <c r="E73" s="240">
        <v>6175.9349999997639</v>
      </c>
      <c r="F73" s="240">
        <v>6146.3399999997637</v>
      </c>
      <c r="G73" s="240">
        <v>29.594999999999995</v>
      </c>
      <c r="H73" s="240">
        <v>6002.1469999997635</v>
      </c>
      <c r="I73" s="240">
        <v>5988.5169999997634</v>
      </c>
      <c r="J73" s="240">
        <v>13.630000000000003</v>
      </c>
      <c r="K73" s="240">
        <v>173.78800000000041</v>
      </c>
      <c r="L73" s="240">
        <v>157.82300000000041</v>
      </c>
      <c r="M73" s="240">
        <v>15.964999999999993</v>
      </c>
      <c r="N73" s="240">
        <v>3314.3309999999233</v>
      </c>
      <c r="O73" s="269">
        <v>931.41799999999455</v>
      </c>
      <c r="P73" s="268">
        <v>2382.9129999999286</v>
      </c>
      <c r="Q73" s="240">
        <v>0</v>
      </c>
      <c r="R73" s="240">
        <v>0</v>
      </c>
      <c r="S73" s="240">
        <v>0</v>
      </c>
      <c r="T73" s="240">
        <v>77.331999999999994</v>
      </c>
      <c r="U73" s="240">
        <v>44.804000000000002</v>
      </c>
      <c r="V73" s="240">
        <v>32.527999999999999</v>
      </c>
      <c r="W73" s="240">
        <v>3236.9989999999234</v>
      </c>
      <c r="X73" s="240">
        <v>886.61399999999458</v>
      </c>
      <c r="Y73" s="240">
        <v>2350.3849999999288</v>
      </c>
      <c r="Z73" s="240">
        <v>0</v>
      </c>
      <c r="AA73" s="240">
        <v>0</v>
      </c>
      <c r="AB73" s="240">
        <v>0</v>
      </c>
      <c r="AC73" s="240">
        <v>0</v>
      </c>
      <c r="AD73" s="106"/>
    </row>
    <row r="74" spans="2:30" ht="18" customHeight="1" x14ac:dyDescent="0.15">
      <c r="B74" s="112" t="s">
        <v>189</v>
      </c>
      <c r="C74" s="189" t="s">
        <v>13</v>
      </c>
      <c r="D74" s="240">
        <f t="shared" si="5"/>
        <v>11417.850000000164</v>
      </c>
      <c r="E74" s="240">
        <v>6191.9800000000514</v>
      </c>
      <c r="F74" s="240">
        <v>6027.8700000000517</v>
      </c>
      <c r="G74" s="240">
        <v>164.11000000000004</v>
      </c>
      <c r="H74" s="240">
        <v>5138.2100000000528</v>
      </c>
      <c r="I74" s="240">
        <v>5123.4000000000524</v>
      </c>
      <c r="J74" s="240">
        <v>14.81</v>
      </c>
      <c r="K74" s="240">
        <v>1053.7699999999995</v>
      </c>
      <c r="L74" s="240">
        <v>904.46999999999946</v>
      </c>
      <c r="M74" s="240">
        <v>149.30000000000004</v>
      </c>
      <c r="N74" s="240">
        <v>4871.4500000001126</v>
      </c>
      <c r="O74" s="269">
        <v>451.33999999999952</v>
      </c>
      <c r="P74" s="268">
        <v>4420.1100000001134</v>
      </c>
      <c r="Q74" s="240">
        <v>0</v>
      </c>
      <c r="R74" s="240">
        <v>0</v>
      </c>
      <c r="S74" s="240">
        <v>0</v>
      </c>
      <c r="T74" s="240">
        <v>191.49</v>
      </c>
      <c r="U74" s="240">
        <v>83.060000000000016</v>
      </c>
      <c r="V74" s="240">
        <v>108.43</v>
      </c>
      <c r="W74" s="240">
        <v>4679.9600000001128</v>
      </c>
      <c r="X74" s="240">
        <v>368.27999999999952</v>
      </c>
      <c r="Y74" s="240">
        <v>4311.6800000001131</v>
      </c>
      <c r="Z74" s="240">
        <v>90.300000000000011</v>
      </c>
      <c r="AA74" s="240">
        <v>45.79</v>
      </c>
      <c r="AB74" s="240">
        <v>44.510000000000005</v>
      </c>
      <c r="AC74" s="240">
        <v>264.12</v>
      </c>
      <c r="AD74" s="106"/>
    </row>
    <row r="75" spans="2:30" ht="18" customHeight="1" x14ac:dyDescent="0.15">
      <c r="B75" s="111"/>
      <c r="C75" s="189" t="s">
        <v>14</v>
      </c>
      <c r="D75" s="240">
        <f t="shared" si="5"/>
        <v>2456.2969999999887</v>
      </c>
      <c r="E75" s="240">
        <v>1722.0529999999969</v>
      </c>
      <c r="F75" s="240">
        <v>1707.2959999999969</v>
      </c>
      <c r="G75" s="240">
        <v>14.756999999999998</v>
      </c>
      <c r="H75" s="240">
        <v>1603.6969999999965</v>
      </c>
      <c r="I75" s="240">
        <v>1602.0309999999965</v>
      </c>
      <c r="J75" s="240">
        <v>1.6659999999999999</v>
      </c>
      <c r="K75" s="240">
        <v>118.35600000000028</v>
      </c>
      <c r="L75" s="240">
        <v>105.26500000000028</v>
      </c>
      <c r="M75" s="240">
        <v>13.090999999999998</v>
      </c>
      <c r="N75" s="240">
        <v>734.2439999999915</v>
      </c>
      <c r="O75" s="269">
        <v>112.42899999999992</v>
      </c>
      <c r="P75" s="268">
        <v>621.81499999999164</v>
      </c>
      <c r="Q75" s="240">
        <v>0</v>
      </c>
      <c r="R75" s="240">
        <v>0</v>
      </c>
      <c r="S75" s="240">
        <v>0</v>
      </c>
      <c r="T75" s="240">
        <v>27.1</v>
      </c>
      <c r="U75" s="240">
        <v>16.266000000000002</v>
      </c>
      <c r="V75" s="240">
        <v>10.834</v>
      </c>
      <c r="W75" s="240">
        <v>707.14399999999159</v>
      </c>
      <c r="X75" s="240">
        <v>96.162999999999911</v>
      </c>
      <c r="Y75" s="240">
        <v>610.9809999999917</v>
      </c>
      <c r="Z75" s="240">
        <v>0</v>
      </c>
      <c r="AA75" s="240">
        <v>0</v>
      </c>
      <c r="AB75" s="240">
        <v>0</v>
      </c>
      <c r="AC75" s="240">
        <v>0</v>
      </c>
      <c r="AD75" s="106"/>
    </row>
    <row r="76" spans="2:30" ht="18" customHeight="1" x14ac:dyDescent="0.15">
      <c r="B76" s="112" t="s">
        <v>190</v>
      </c>
      <c r="C76" s="189" t="s">
        <v>13</v>
      </c>
      <c r="D76" s="240">
        <f t="shared" si="5"/>
        <v>32552.460000001716</v>
      </c>
      <c r="E76" s="240">
        <v>13808.520000001134</v>
      </c>
      <c r="F76" s="240">
        <v>13707.920000001133</v>
      </c>
      <c r="G76" s="240">
        <v>100.6</v>
      </c>
      <c r="H76" s="240">
        <v>13341.040000001132</v>
      </c>
      <c r="I76" s="240">
        <v>13271.320000001133</v>
      </c>
      <c r="J76" s="240">
        <v>69.719999999999985</v>
      </c>
      <c r="K76" s="240">
        <v>467.4799999999999</v>
      </c>
      <c r="L76" s="240">
        <v>436.59999999999991</v>
      </c>
      <c r="M76" s="240">
        <v>30.880000000000013</v>
      </c>
      <c r="N76" s="240">
        <v>17225.890000000596</v>
      </c>
      <c r="O76" s="269">
        <v>3311.3000000000225</v>
      </c>
      <c r="P76" s="268">
        <v>13914.590000000575</v>
      </c>
      <c r="Q76" s="240">
        <v>0</v>
      </c>
      <c r="R76" s="240">
        <v>0</v>
      </c>
      <c r="S76" s="240">
        <v>0</v>
      </c>
      <c r="T76" s="240">
        <v>371.12000000000012</v>
      </c>
      <c r="U76" s="240">
        <v>149.92000000000007</v>
      </c>
      <c r="V76" s="240">
        <v>221.20000000000005</v>
      </c>
      <c r="W76" s="240">
        <v>16854.770000000597</v>
      </c>
      <c r="X76" s="240">
        <v>3161.3800000000224</v>
      </c>
      <c r="Y76" s="240">
        <v>13693.390000000574</v>
      </c>
      <c r="Z76" s="240">
        <v>1518.0499999999868</v>
      </c>
      <c r="AA76" s="240">
        <v>1188.499999999987</v>
      </c>
      <c r="AB76" s="240">
        <v>329.54999999999967</v>
      </c>
      <c r="AC76" s="240">
        <v>0</v>
      </c>
      <c r="AD76" s="106"/>
    </row>
    <row r="77" spans="2:30" ht="18" customHeight="1" thickBot="1" x14ac:dyDescent="0.2">
      <c r="B77" s="111"/>
      <c r="C77" s="189" t="s">
        <v>14</v>
      </c>
      <c r="D77" s="240">
        <f t="shared" si="5"/>
        <v>7033.968999999699</v>
      </c>
      <c r="E77" s="240">
        <v>4453.8819999997668</v>
      </c>
      <c r="F77" s="240">
        <v>4439.043999999767</v>
      </c>
      <c r="G77" s="240">
        <v>14.837999999999997</v>
      </c>
      <c r="H77" s="240">
        <v>4398.449999999767</v>
      </c>
      <c r="I77" s="240">
        <v>4386.485999999767</v>
      </c>
      <c r="J77" s="240">
        <v>11.964000000000002</v>
      </c>
      <c r="K77" s="240">
        <v>55.432000000000109</v>
      </c>
      <c r="L77" s="240">
        <v>52.558000000000114</v>
      </c>
      <c r="M77" s="240">
        <v>2.8739999999999943</v>
      </c>
      <c r="N77" s="240">
        <v>2580.0869999999318</v>
      </c>
      <c r="O77" s="267">
        <v>818.98899999999469</v>
      </c>
      <c r="P77" s="266">
        <v>1761.097999999937</v>
      </c>
      <c r="Q77" s="240">
        <v>0</v>
      </c>
      <c r="R77" s="240">
        <v>0</v>
      </c>
      <c r="S77" s="240">
        <v>0</v>
      </c>
      <c r="T77" s="240">
        <v>50.231999999999999</v>
      </c>
      <c r="U77" s="240">
        <v>28.538</v>
      </c>
      <c r="V77" s="240">
        <v>21.693999999999999</v>
      </c>
      <c r="W77" s="240">
        <v>2529.8549999999318</v>
      </c>
      <c r="X77" s="240">
        <v>790.45099999999468</v>
      </c>
      <c r="Y77" s="240">
        <v>1739.403999999937</v>
      </c>
      <c r="Z77" s="240">
        <v>0</v>
      </c>
      <c r="AA77" s="240">
        <v>0</v>
      </c>
      <c r="AB77" s="240">
        <v>0</v>
      </c>
      <c r="AC77" s="240">
        <v>0</v>
      </c>
      <c r="AD77" s="106"/>
    </row>
    <row r="78" spans="2:30" ht="18" customHeight="1" x14ac:dyDescent="0.15">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row>
    <row r="79" spans="2:30" s="88" customFormat="1" ht="18" customHeight="1" x14ac:dyDescent="0.15">
      <c r="B79" s="88" t="s">
        <v>562</v>
      </c>
    </row>
    <row r="80" spans="2:30" ht="18" customHeight="1" thickBot="1" x14ac:dyDescent="0.2">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t="s">
        <v>389</v>
      </c>
      <c r="AA80" s="101"/>
      <c r="AB80" s="101"/>
      <c r="AC80" s="101"/>
    </row>
    <row r="81" spans="2:30" ht="18" customHeight="1" x14ac:dyDescent="0.15">
      <c r="B81" s="102"/>
      <c r="C81" s="103"/>
      <c r="D81" s="97"/>
      <c r="E81" s="104" t="s">
        <v>0</v>
      </c>
      <c r="F81" s="105"/>
      <c r="G81" s="105"/>
      <c r="H81" s="105"/>
      <c r="I81" s="105"/>
      <c r="J81" s="105"/>
      <c r="K81" s="105"/>
      <c r="L81" s="105"/>
      <c r="M81" s="105"/>
      <c r="N81" s="105"/>
      <c r="O81" s="105"/>
      <c r="P81" s="105"/>
      <c r="Q81" s="105"/>
      <c r="R81" s="105"/>
      <c r="S81" s="105"/>
      <c r="T81" s="105"/>
      <c r="U81" s="105"/>
      <c r="V81" s="105"/>
      <c r="W81" s="105"/>
      <c r="X81" s="105"/>
      <c r="Y81" s="105"/>
      <c r="Z81" s="390" t="s">
        <v>390</v>
      </c>
      <c r="AA81" s="391"/>
      <c r="AB81" s="391"/>
      <c r="AC81" s="392" t="s">
        <v>391</v>
      </c>
      <c r="AD81" s="106"/>
    </row>
    <row r="82" spans="2:30" ht="18" customHeight="1" x14ac:dyDescent="0.15">
      <c r="B82" s="107" t="s">
        <v>392</v>
      </c>
      <c r="C82" s="101"/>
      <c r="D82" s="198" t="s">
        <v>2</v>
      </c>
      <c r="E82" s="193" t="s">
        <v>3</v>
      </c>
      <c r="F82" s="188"/>
      <c r="G82" s="188"/>
      <c r="H82" s="188"/>
      <c r="I82" s="188"/>
      <c r="J82" s="188"/>
      <c r="K82" s="188"/>
      <c r="L82" s="188"/>
      <c r="M82" s="188"/>
      <c r="N82" s="193" t="s">
        <v>4</v>
      </c>
      <c r="O82" s="188"/>
      <c r="P82" s="188"/>
      <c r="Q82" s="188"/>
      <c r="R82" s="188"/>
      <c r="S82" s="188"/>
      <c r="T82" s="188"/>
      <c r="U82" s="188"/>
      <c r="V82" s="188"/>
      <c r="W82" s="188"/>
      <c r="X82" s="188"/>
      <c r="Y82" s="188"/>
      <c r="Z82" s="189"/>
      <c r="AA82" s="189" t="s">
        <v>121</v>
      </c>
      <c r="AB82" s="189" t="s">
        <v>123</v>
      </c>
      <c r="AC82" s="393"/>
      <c r="AD82" s="106"/>
    </row>
    <row r="83" spans="2:30" ht="18" customHeight="1" x14ac:dyDescent="0.15">
      <c r="B83" s="107"/>
      <c r="C83" s="101"/>
      <c r="D83" s="198"/>
      <c r="E83" s="193" t="s">
        <v>5</v>
      </c>
      <c r="F83" s="188"/>
      <c r="G83" s="188"/>
      <c r="H83" s="193" t="s">
        <v>6</v>
      </c>
      <c r="I83" s="188"/>
      <c r="J83" s="188"/>
      <c r="K83" s="193" t="s">
        <v>7</v>
      </c>
      <c r="L83" s="188"/>
      <c r="M83" s="188"/>
      <c r="N83" s="193" t="s">
        <v>8</v>
      </c>
      <c r="O83" s="188"/>
      <c r="P83" s="188"/>
      <c r="Q83" s="193" t="s">
        <v>6</v>
      </c>
      <c r="R83" s="188"/>
      <c r="S83" s="188"/>
      <c r="T83" s="193" t="s">
        <v>7</v>
      </c>
      <c r="U83" s="188"/>
      <c r="V83" s="188"/>
      <c r="W83" s="193" t="s">
        <v>9</v>
      </c>
      <c r="X83" s="188"/>
      <c r="Y83" s="188"/>
      <c r="Z83" s="198" t="s">
        <v>2</v>
      </c>
      <c r="AA83" s="198"/>
      <c r="AB83" s="198"/>
      <c r="AC83" s="394" t="s">
        <v>125</v>
      </c>
      <c r="AD83" s="106"/>
    </row>
    <row r="84" spans="2:30" ht="18" customHeight="1" x14ac:dyDescent="0.15">
      <c r="B84" s="106"/>
      <c r="D84" s="197"/>
      <c r="E84" s="189" t="s">
        <v>2</v>
      </c>
      <c r="F84" s="189" t="s">
        <v>10</v>
      </c>
      <c r="G84" s="189" t="s">
        <v>11</v>
      </c>
      <c r="H84" s="189" t="s">
        <v>2</v>
      </c>
      <c r="I84" s="189" t="s">
        <v>10</v>
      </c>
      <c r="J84" s="189" t="s">
        <v>11</v>
      </c>
      <c r="K84" s="189" t="s">
        <v>2</v>
      </c>
      <c r="L84" s="189" t="s">
        <v>10</v>
      </c>
      <c r="M84" s="189" t="s">
        <v>11</v>
      </c>
      <c r="N84" s="189" t="s">
        <v>2</v>
      </c>
      <c r="O84" s="108" t="s">
        <v>10</v>
      </c>
      <c r="P84" s="109" t="s">
        <v>11</v>
      </c>
      <c r="Q84" s="189" t="s">
        <v>2</v>
      </c>
      <c r="R84" s="189" t="s">
        <v>10</v>
      </c>
      <c r="S84" s="189" t="s">
        <v>11</v>
      </c>
      <c r="T84" s="189" t="s">
        <v>2</v>
      </c>
      <c r="U84" s="189" t="s">
        <v>10</v>
      </c>
      <c r="V84" s="189" t="s">
        <v>11</v>
      </c>
      <c r="W84" s="189" t="s">
        <v>2</v>
      </c>
      <c r="X84" s="189" t="s">
        <v>10</v>
      </c>
      <c r="Y84" s="189" t="s">
        <v>11</v>
      </c>
      <c r="Z84" s="197"/>
      <c r="AA84" s="198" t="s">
        <v>122</v>
      </c>
      <c r="AB84" s="198" t="s">
        <v>124</v>
      </c>
      <c r="AC84" s="395"/>
      <c r="AD84" s="106"/>
    </row>
    <row r="85" spans="2:30" ht="18" customHeight="1" x14ac:dyDescent="0.15">
      <c r="B85" s="110" t="s">
        <v>388</v>
      </c>
      <c r="C85" s="189" t="s">
        <v>13</v>
      </c>
      <c r="D85" s="240">
        <f>E85+N85+Z85+AC85</f>
        <v>53242.880000000885</v>
      </c>
      <c r="E85" s="240">
        <v>28867.400000000602</v>
      </c>
      <c r="F85" s="240">
        <v>28548.190000000603</v>
      </c>
      <c r="G85" s="240">
        <v>319.21000000000009</v>
      </c>
      <c r="H85" s="240">
        <v>28034.300000000603</v>
      </c>
      <c r="I85" s="240">
        <v>27864.850000000602</v>
      </c>
      <c r="J85" s="240">
        <v>169.45000000000002</v>
      </c>
      <c r="K85" s="240">
        <v>833.099999999999</v>
      </c>
      <c r="L85" s="240">
        <v>683.33999999999889</v>
      </c>
      <c r="M85" s="240">
        <v>149.76000000000008</v>
      </c>
      <c r="N85" s="240">
        <v>23584.610000000281</v>
      </c>
      <c r="O85" s="270">
        <v>2246.9099999999962</v>
      </c>
      <c r="P85" s="268">
        <v>21337.700000000284</v>
      </c>
      <c r="Q85" s="240">
        <v>0</v>
      </c>
      <c r="R85" s="240">
        <v>0</v>
      </c>
      <c r="S85" s="240">
        <v>0</v>
      </c>
      <c r="T85" s="240">
        <v>254.38999999999996</v>
      </c>
      <c r="U85" s="240">
        <v>57.829999999999991</v>
      </c>
      <c r="V85" s="240">
        <v>196.55999999999997</v>
      </c>
      <c r="W85" s="240">
        <v>23330.220000000278</v>
      </c>
      <c r="X85" s="240">
        <v>2189.0799999999963</v>
      </c>
      <c r="Y85" s="240">
        <v>21141.140000000283</v>
      </c>
      <c r="Z85" s="240">
        <v>790.22000000000037</v>
      </c>
      <c r="AA85" s="240">
        <v>466.08000000000038</v>
      </c>
      <c r="AB85" s="240">
        <v>324.14</v>
      </c>
      <c r="AC85" s="240">
        <v>0.65</v>
      </c>
      <c r="AD85" s="106"/>
    </row>
    <row r="86" spans="2:30" ht="18" customHeight="1" x14ac:dyDescent="0.15">
      <c r="B86" s="111"/>
      <c r="C86" s="189" t="s">
        <v>14</v>
      </c>
      <c r="D86" s="240">
        <f t="shared" ref="D86:D90" si="6">E86+N86+Z86+AC86</f>
        <v>12418.14799999987</v>
      </c>
      <c r="E86" s="240">
        <v>8939.8969999999499</v>
      </c>
      <c r="F86" s="240">
        <v>8904.2609999999495</v>
      </c>
      <c r="G86" s="240">
        <v>35.635999999999967</v>
      </c>
      <c r="H86" s="240">
        <v>8843.95099999995</v>
      </c>
      <c r="I86" s="240">
        <v>8822.4309999999496</v>
      </c>
      <c r="J86" s="240">
        <v>21.519999999999978</v>
      </c>
      <c r="K86" s="240">
        <v>95.945999999999941</v>
      </c>
      <c r="L86" s="240">
        <v>81.829999999999956</v>
      </c>
      <c r="M86" s="240">
        <v>14.115999999999985</v>
      </c>
      <c r="N86" s="240">
        <v>3478.2509999999206</v>
      </c>
      <c r="O86" s="269">
        <v>549.75100000000009</v>
      </c>
      <c r="P86" s="268">
        <v>2928.4999999999204</v>
      </c>
      <c r="Q86" s="240">
        <v>0</v>
      </c>
      <c r="R86" s="240">
        <v>0</v>
      </c>
      <c r="S86" s="240">
        <v>0</v>
      </c>
      <c r="T86" s="240">
        <v>28.607999999999993</v>
      </c>
      <c r="U86" s="240">
        <v>10.087</v>
      </c>
      <c r="V86" s="240">
        <v>18.520999999999994</v>
      </c>
      <c r="W86" s="240">
        <v>3449.6429999999204</v>
      </c>
      <c r="X86" s="240">
        <v>539.6640000000001</v>
      </c>
      <c r="Y86" s="240">
        <v>2909.9789999999202</v>
      </c>
      <c r="Z86" s="240">
        <v>0</v>
      </c>
      <c r="AA86" s="240">
        <v>0</v>
      </c>
      <c r="AB86" s="240">
        <v>0</v>
      </c>
      <c r="AC86" s="240">
        <v>0</v>
      </c>
      <c r="AD86" s="106"/>
    </row>
    <row r="87" spans="2:30" ht="18" customHeight="1" x14ac:dyDescent="0.15">
      <c r="B87" s="112" t="s">
        <v>189</v>
      </c>
      <c r="C87" s="189" t="s">
        <v>13</v>
      </c>
      <c r="D87" s="240">
        <f t="shared" si="6"/>
        <v>20054.010000000104</v>
      </c>
      <c r="E87" s="240">
        <v>12781.930000000128</v>
      </c>
      <c r="F87" s="240">
        <v>12601.160000000127</v>
      </c>
      <c r="G87" s="240">
        <v>180.7700000000001</v>
      </c>
      <c r="H87" s="240">
        <v>12146.010000000128</v>
      </c>
      <c r="I87" s="240">
        <v>12081.770000000128</v>
      </c>
      <c r="J87" s="240">
        <v>64.240000000000009</v>
      </c>
      <c r="K87" s="240">
        <v>635.91999999999905</v>
      </c>
      <c r="L87" s="240">
        <v>519.38999999999896</v>
      </c>
      <c r="M87" s="240">
        <v>116.53000000000009</v>
      </c>
      <c r="N87" s="240">
        <v>7067.9999999999754</v>
      </c>
      <c r="O87" s="269">
        <v>537.55000000000098</v>
      </c>
      <c r="P87" s="268">
        <v>6530.4499999999744</v>
      </c>
      <c r="Q87" s="240">
        <v>0</v>
      </c>
      <c r="R87" s="240">
        <v>0</v>
      </c>
      <c r="S87" s="240">
        <v>0</v>
      </c>
      <c r="T87" s="240">
        <v>116.07</v>
      </c>
      <c r="U87" s="240">
        <v>22.21</v>
      </c>
      <c r="V87" s="240">
        <v>93.859999999999985</v>
      </c>
      <c r="W87" s="240">
        <v>6951.9299999999757</v>
      </c>
      <c r="X87" s="240">
        <v>515.34000000000094</v>
      </c>
      <c r="Y87" s="240">
        <v>6436.5899999999747</v>
      </c>
      <c r="Z87" s="240">
        <v>204.08000000000004</v>
      </c>
      <c r="AA87" s="240">
        <v>81.740000000000009</v>
      </c>
      <c r="AB87" s="240">
        <v>122.34000000000003</v>
      </c>
      <c r="AC87" s="240">
        <v>0</v>
      </c>
      <c r="AD87" s="106"/>
    </row>
    <row r="88" spans="2:30" ht="18" customHeight="1" x14ac:dyDescent="0.15">
      <c r="B88" s="111"/>
      <c r="C88" s="189" t="s">
        <v>14</v>
      </c>
      <c r="D88" s="240">
        <f t="shared" si="6"/>
        <v>4721.2529999999897</v>
      </c>
      <c r="E88" s="240">
        <v>3683.6390000000065</v>
      </c>
      <c r="F88" s="240">
        <v>3665.3130000000065</v>
      </c>
      <c r="G88" s="240">
        <v>18.325999999999976</v>
      </c>
      <c r="H88" s="240">
        <v>3612.9410000000066</v>
      </c>
      <c r="I88" s="240">
        <v>3606.1690000000067</v>
      </c>
      <c r="J88" s="240">
        <v>6.7719999999999887</v>
      </c>
      <c r="K88" s="240">
        <v>70.697999999999951</v>
      </c>
      <c r="L88" s="240">
        <v>59.143999999999963</v>
      </c>
      <c r="M88" s="240">
        <v>11.553999999999986</v>
      </c>
      <c r="N88" s="240">
        <v>1037.613999999983</v>
      </c>
      <c r="O88" s="269">
        <v>134.35900000000007</v>
      </c>
      <c r="P88" s="268">
        <v>903.25499999998294</v>
      </c>
      <c r="Q88" s="240">
        <v>0</v>
      </c>
      <c r="R88" s="240">
        <v>0</v>
      </c>
      <c r="S88" s="240">
        <v>0</v>
      </c>
      <c r="T88" s="240">
        <v>13.063999999999997</v>
      </c>
      <c r="U88" s="240">
        <v>4.0199999999999987</v>
      </c>
      <c r="V88" s="240">
        <v>9.0439999999999969</v>
      </c>
      <c r="W88" s="240">
        <v>1024.5499999999829</v>
      </c>
      <c r="X88" s="240">
        <v>130.33900000000006</v>
      </c>
      <c r="Y88" s="240">
        <v>894.21099999998296</v>
      </c>
      <c r="Z88" s="240">
        <v>0</v>
      </c>
      <c r="AA88" s="240">
        <v>0</v>
      </c>
      <c r="AB88" s="240">
        <v>0</v>
      </c>
      <c r="AC88" s="240">
        <v>0</v>
      </c>
      <c r="AD88" s="106"/>
    </row>
    <row r="89" spans="2:30" ht="18" customHeight="1" x14ac:dyDescent="0.15">
      <c r="B89" s="112" t="s">
        <v>190</v>
      </c>
      <c r="C89" s="189" t="s">
        <v>13</v>
      </c>
      <c r="D89" s="240">
        <f t="shared" si="6"/>
        <v>33188.870000000781</v>
      </c>
      <c r="E89" s="240">
        <v>16085.470000000478</v>
      </c>
      <c r="F89" s="240">
        <v>15947.030000000477</v>
      </c>
      <c r="G89" s="240">
        <v>138.44</v>
      </c>
      <c r="H89" s="240">
        <v>15888.290000000476</v>
      </c>
      <c r="I89" s="240">
        <v>15783.080000000477</v>
      </c>
      <c r="J89" s="240">
        <v>105.21000000000001</v>
      </c>
      <c r="K89" s="240">
        <v>197.17999999999995</v>
      </c>
      <c r="L89" s="240">
        <v>163.94999999999996</v>
      </c>
      <c r="M89" s="240">
        <v>33.22999999999999</v>
      </c>
      <c r="N89" s="240">
        <v>16516.610000000303</v>
      </c>
      <c r="O89" s="269">
        <v>1709.3599999999954</v>
      </c>
      <c r="P89" s="268">
        <v>14807.250000000307</v>
      </c>
      <c r="Q89" s="240">
        <v>0</v>
      </c>
      <c r="R89" s="240">
        <v>0</v>
      </c>
      <c r="S89" s="240">
        <v>0</v>
      </c>
      <c r="T89" s="240">
        <v>138.32</v>
      </c>
      <c r="U89" s="240">
        <v>35.61999999999999</v>
      </c>
      <c r="V89" s="240">
        <v>102.69999999999999</v>
      </c>
      <c r="W89" s="240">
        <v>16378.290000000303</v>
      </c>
      <c r="X89" s="240">
        <v>1673.7399999999955</v>
      </c>
      <c r="Y89" s="240">
        <v>14704.550000000307</v>
      </c>
      <c r="Z89" s="240">
        <v>586.14000000000033</v>
      </c>
      <c r="AA89" s="240">
        <v>384.34000000000037</v>
      </c>
      <c r="AB89" s="240">
        <v>201.79999999999995</v>
      </c>
      <c r="AC89" s="240">
        <v>0.65</v>
      </c>
      <c r="AD89" s="106"/>
    </row>
    <row r="90" spans="2:30" ht="18" customHeight="1" thickBot="1" x14ac:dyDescent="0.2">
      <c r="B90" s="111"/>
      <c r="C90" s="189" t="s">
        <v>14</v>
      </c>
      <c r="D90" s="240">
        <f t="shared" si="6"/>
        <v>7696.8949999998813</v>
      </c>
      <c r="E90" s="240">
        <v>5256.2579999999434</v>
      </c>
      <c r="F90" s="240">
        <v>5238.947999999943</v>
      </c>
      <c r="G90" s="240">
        <v>17.309999999999988</v>
      </c>
      <c r="H90" s="240">
        <v>5231.0099999999429</v>
      </c>
      <c r="I90" s="240">
        <v>5216.2619999999433</v>
      </c>
      <c r="J90" s="240">
        <v>14.74799999999999</v>
      </c>
      <c r="K90" s="240">
        <v>25.247999999999998</v>
      </c>
      <c r="L90" s="240">
        <v>22.685999999999996</v>
      </c>
      <c r="M90" s="240">
        <v>2.5619999999999994</v>
      </c>
      <c r="N90" s="240">
        <v>2440.6369999999379</v>
      </c>
      <c r="O90" s="267">
        <v>415.39200000000005</v>
      </c>
      <c r="P90" s="266">
        <v>2025.2449999999376</v>
      </c>
      <c r="Q90" s="240">
        <v>0</v>
      </c>
      <c r="R90" s="240">
        <v>0</v>
      </c>
      <c r="S90" s="240">
        <v>0</v>
      </c>
      <c r="T90" s="240">
        <v>15.543999999999999</v>
      </c>
      <c r="U90" s="240">
        <v>6.0670000000000002</v>
      </c>
      <c r="V90" s="240">
        <v>9.4769999999999985</v>
      </c>
      <c r="W90" s="240">
        <v>2425.0929999999375</v>
      </c>
      <c r="X90" s="240">
        <v>409.32500000000005</v>
      </c>
      <c r="Y90" s="240">
        <v>2015.7679999999375</v>
      </c>
      <c r="Z90" s="240">
        <v>0</v>
      </c>
      <c r="AA90" s="240">
        <v>0</v>
      </c>
      <c r="AB90" s="240">
        <v>0</v>
      </c>
      <c r="AC90" s="240">
        <v>0</v>
      </c>
      <c r="AD90" s="106"/>
    </row>
    <row r="91" spans="2:30" ht="18" customHeight="1" x14ac:dyDescent="0.15">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row>
    <row r="92" spans="2:30" s="88" customFormat="1" ht="18" customHeight="1" x14ac:dyDescent="0.15">
      <c r="B92" s="88" t="s">
        <v>561</v>
      </c>
    </row>
    <row r="93" spans="2:30" ht="18" customHeight="1" thickBot="1" x14ac:dyDescent="0.2">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t="s">
        <v>389</v>
      </c>
      <c r="AA93" s="101"/>
      <c r="AB93" s="101"/>
      <c r="AC93" s="101"/>
    </row>
    <row r="94" spans="2:30" ht="18" customHeight="1" x14ac:dyDescent="0.15">
      <c r="B94" s="102"/>
      <c r="C94" s="103"/>
      <c r="D94" s="97"/>
      <c r="E94" s="104" t="s">
        <v>0</v>
      </c>
      <c r="F94" s="105"/>
      <c r="G94" s="105"/>
      <c r="H94" s="105"/>
      <c r="I94" s="105"/>
      <c r="J94" s="105"/>
      <c r="K94" s="105"/>
      <c r="L94" s="105"/>
      <c r="M94" s="105"/>
      <c r="N94" s="105"/>
      <c r="O94" s="105"/>
      <c r="P94" s="105"/>
      <c r="Q94" s="105"/>
      <c r="R94" s="105"/>
      <c r="S94" s="105"/>
      <c r="T94" s="105"/>
      <c r="U94" s="105"/>
      <c r="V94" s="105"/>
      <c r="W94" s="105"/>
      <c r="X94" s="105"/>
      <c r="Y94" s="105"/>
      <c r="Z94" s="390" t="s">
        <v>390</v>
      </c>
      <c r="AA94" s="391"/>
      <c r="AB94" s="391"/>
      <c r="AC94" s="392" t="s">
        <v>391</v>
      </c>
      <c r="AD94" s="106"/>
    </row>
    <row r="95" spans="2:30" ht="18" customHeight="1" x14ac:dyDescent="0.15">
      <c r="B95" s="107" t="s">
        <v>392</v>
      </c>
      <c r="C95" s="101"/>
      <c r="D95" s="198" t="s">
        <v>2</v>
      </c>
      <c r="E95" s="193" t="s">
        <v>3</v>
      </c>
      <c r="F95" s="188"/>
      <c r="G95" s="188"/>
      <c r="H95" s="188"/>
      <c r="I95" s="188"/>
      <c r="J95" s="188"/>
      <c r="K95" s="188"/>
      <c r="L95" s="188"/>
      <c r="M95" s="188"/>
      <c r="N95" s="193" t="s">
        <v>4</v>
      </c>
      <c r="O95" s="188"/>
      <c r="P95" s="188"/>
      <c r="Q95" s="188"/>
      <c r="R95" s="188"/>
      <c r="S95" s="188"/>
      <c r="T95" s="188"/>
      <c r="U95" s="188"/>
      <c r="V95" s="188"/>
      <c r="W95" s="188"/>
      <c r="X95" s="188"/>
      <c r="Y95" s="188"/>
      <c r="Z95" s="189"/>
      <c r="AA95" s="189" t="s">
        <v>121</v>
      </c>
      <c r="AB95" s="189" t="s">
        <v>123</v>
      </c>
      <c r="AC95" s="393"/>
      <c r="AD95" s="106"/>
    </row>
    <row r="96" spans="2:30" ht="18" customHeight="1" x14ac:dyDescent="0.15">
      <c r="B96" s="107"/>
      <c r="C96" s="101"/>
      <c r="D96" s="198"/>
      <c r="E96" s="193" t="s">
        <v>5</v>
      </c>
      <c r="F96" s="188"/>
      <c r="G96" s="188"/>
      <c r="H96" s="193" t="s">
        <v>6</v>
      </c>
      <c r="I96" s="188"/>
      <c r="J96" s="188"/>
      <c r="K96" s="193" t="s">
        <v>7</v>
      </c>
      <c r="L96" s="188"/>
      <c r="M96" s="188"/>
      <c r="N96" s="193" t="s">
        <v>8</v>
      </c>
      <c r="O96" s="188"/>
      <c r="P96" s="188"/>
      <c r="Q96" s="193" t="s">
        <v>6</v>
      </c>
      <c r="R96" s="188"/>
      <c r="S96" s="188"/>
      <c r="T96" s="193" t="s">
        <v>7</v>
      </c>
      <c r="U96" s="188"/>
      <c r="V96" s="188"/>
      <c r="W96" s="193" t="s">
        <v>9</v>
      </c>
      <c r="X96" s="188"/>
      <c r="Y96" s="188"/>
      <c r="Z96" s="198" t="s">
        <v>2</v>
      </c>
      <c r="AA96" s="198"/>
      <c r="AB96" s="198"/>
      <c r="AC96" s="394" t="s">
        <v>125</v>
      </c>
      <c r="AD96" s="106"/>
    </row>
    <row r="97" spans="2:30" ht="18" customHeight="1" x14ac:dyDescent="0.15">
      <c r="B97" s="106"/>
      <c r="D97" s="197"/>
      <c r="E97" s="189" t="s">
        <v>2</v>
      </c>
      <c r="F97" s="189" t="s">
        <v>10</v>
      </c>
      <c r="G97" s="189" t="s">
        <v>11</v>
      </c>
      <c r="H97" s="189" t="s">
        <v>2</v>
      </c>
      <c r="I97" s="189" t="s">
        <v>10</v>
      </c>
      <c r="J97" s="189" t="s">
        <v>11</v>
      </c>
      <c r="K97" s="189" t="s">
        <v>2</v>
      </c>
      <c r="L97" s="189" t="s">
        <v>10</v>
      </c>
      <c r="M97" s="189" t="s">
        <v>11</v>
      </c>
      <c r="N97" s="189" t="s">
        <v>2</v>
      </c>
      <c r="O97" s="108" t="s">
        <v>10</v>
      </c>
      <c r="P97" s="109" t="s">
        <v>11</v>
      </c>
      <c r="Q97" s="189" t="s">
        <v>2</v>
      </c>
      <c r="R97" s="189" t="s">
        <v>10</v>
      </c>
      <c r="S97" s="189" t="s">
        <v>11</v>
      </c>
      <c r="T97" s="189" t="s">
        <v>2</v>
      </c>
      <c r="U97" s="189" t="s">
        <v>10</v>
      </c>
      <c r="V97" s="189" t="s">
        <v>11</v>
      </c>
      <c r="W97" s="189" t="s">
        <v>2</v>
      </c>
      <c r="X97" s="189" t="s">
        <v>10</v>
      </c>
      <c r="Y97" s="189" t="s">
        <v>11</v>
      </c>
      <c r="Z97" s="197"/>
      <c r="AA97" s="198" t="s">
        <v>122</v>
      </c>
      <c r="AB97" s="198" t="s">
        <v>124</v>
      </c>
      <c r="AC97" s="395"/>
      <c r="AD97" s="106"/>
    </row>
    <row r="98" spans="2:30" ht="18" customHeight="1" x14ac:dyDescent="0.15">
      <c r="B98" s="110" t="s">
        <v>388</v>
      </c>
      <c r="C98" s="189" t="s">
        <v>13</v>
      </c>
      <c r="D98" s="240">
        <f>E98+N98+Z98+AC98</f>
        <v>27389.370000000239</v>
      </c>
      <c r="E98" s="240">
        <v>14586.570000000145</v>
      </c>
      <c r="F98" s="240">
        <v>14465.110000000146</v>
      </c>
      <c r="G98" s="240">
        <v>121.46000000000001</v>
      </c>
      <c r="H98" s="240">
        <v>14222.360000000146</v>
      </c>
      <c r="I98" s="240">
        <v>14147.730000000147</v>
      </c>
      <c r="J98" s="240">
        <v>74.63000000000001</v>
      </c>
      <c r="K98" s="240">
        <v>364.21000000000009</v>
      </c>
      <c r="L98" s="240">
        <v>317.38000000000011</v>
      </c>
      <c r="M98" s="240">
        <v>46.83</v>
      </c>
      <c r="N98" s="240">
        <v>12319.980000000089</v>
      </c>
      <c r="O98" s="270">
        <v>1007.7799999999995</v>
      </c>
      <c r="P98" s="268">
        <v>11312.20000000009</v>
      </c>
      <c r="Q98" s="240">
        <v>0</v>
      </c>
      <c r="R98" s="240">
        <v>0</v>
      </c>
      <c r="S98" s="240">
        <v>0</v>
      </c>
      <c r="T98" s="240">
        <v>160.02000000000001</v>
      </c>
      <c r="U98" s="240">
        <v>28.02999999999999</v>
      </c>
      <c r="V98" s="240">
        <v>131.99</v>
      </c>
      <c r="W98" s="240">
        <v>12159.96000000009</v>
      </c>
      <c r="X98" s="240">
        <v>979.74999999999955</v>
      </c>
      <c r="Y98" s="240">
        <v>11180.21000000009</v>
      </c>
      <c r="Z98" s="240">
        <v>482.17000000000019</v>
      </c>
      <c r="AA98" s="240">
        <v>298.53000000000026</v>
      </c>
      <c r="AB98" s="240">
        <v>183.63999999999996</v>
      </c>
      <c r="AC98" s="240">
        <v>0.65</v>
      </c>
      <c r="AD98" s="106"/>
    </row>
    <row r="99" spans="2:30" ht="18" customHeight="1" x14ac:dyDescent="0.15">
      <c r="B99" s="111"/>
      <c r="C99" s="189" t="s">
        <v>14</v>
      </c>
      <c r="D99" s="240">
        <f t="shared" ref="D99:D103" si="7">E99+N99+Z99+AC99</f>
        <v>6570.4019999999346</v>
      </c>
      <c r="E99" s="240">
        <v>4804.2379999999775</v>
      </c>
      <c r="F99" s="240">
        <v>4791.6259999999775</v>
      </c>
      <c r="G99" s="240">
        <v>12.611999999999993</v>
      </c>
      <c r="H99" s="240">
        <v>4754.3129999999774</v>
      </c>
      <c r="I99" s="240">
        <v>4745.6799999999776</v>
      </c>
      <c r="J99" s="240">
        <v>8.6329999999999938</v>
      </c>
      <c r="K99" s="240">
        <v>49.924999999999969</v>
      </c>
      <c r="L99" s="240">
        <v>45.94599999999997</v>
      </c>
      <c r="M99" s="240">
        <v>3.9789999999999992</v>
      </c>
      <c r="N99" s="240">
        <v>1766.1639999999566</v>
      </c>
      <c r="O99" s="269">
        <v>245.19600000000011</v>
      </c>
      <c r="P99" s="268">
        <v>1520.9679999999564</v>
      </c>
      <c r="Q99" s="240">
        <v>0</v>
      </c>
      <c r="R99" s="240">
        <v>0</v>
      </c>
      <c r="S99" s="240">
        <v>0</v>
      </c>
      <c r="T99" s="240">
        <v>16.664999999999996</v>
      </c>
      <c r="U99" s="240">
        <v>4.661999999999999</v>
      </c>
      <c r="V99" s="240">
        <v>12.002999999999997</v>
      </c>
      <c r="W99" s="240">
        <v>1749.4989999999566</v>
      </c>
      <c r="X99" s="240">
        <v>240.53400000000011</v>
      </c>
      <c r="Y99" s="240">
        <v>1508.9649999999565</v>
      </c>
      <c r="Z99" s="240">
        <v>0</v>
      </c>
      <c r="AA99" s="240">
        <v>0</v>
      </c>
      <c r="AB99" s="240">
        <v>0</v>
      </c>
      <c r="AC99" s="240">
        <v>0</v>
      </c>
      <c r="AD99" s="106"/>
    </row>
    <row r="100" spans="2:30" ht="18" customHeight="1" x14ac:dyDescent="0.15">
      <c r="B100" s="112" t="s">
        <v>189</v>
      </c>
      <c r="C100" s="189" t="s">
        <v>13</v>
      </c>
      <c r="D100" s="240">
        <f t="shared" si="7"/>
        <v>11167.900000000003</v>
      </c>
      <c r="E100" s="240">
        <v>6414.1499999999969</v>
      </c>
      <c r="F100" s="240">
        <v>6357.6199999999972</v>
      </c>
      <c r="G100" s="240">
        <v>56.53</v>
      </c>
      <c r="H100" s="240">
        <v>6120.9999999999964</v>
      </c>
      <c r="I100" s="240">
        <v>6099.4299999999967</v>
      </c>
      <c r="J100" s="240">
        <v>21.57</v>
      </c>
      <c r="K100" s="240">
        <v>293.15000000000003</v>
      </c>
      <c r="L100" s="240">
        <v>258.19000000000005</v>
      </c>
      <c r="M100" s="240">
        <v>34.96</v>
      </c>
      <c r="N100" s="240">
        <v>4650.3500000000076</v>
      </c>
      <c r="O100" s="269">
        <v>210.62000000000043</v>
      </c>
      <c r="P100" s="268">
        <v>4439.7300000000068</v>
      </c>
      <c r="Q100" s="240">
        <v>0</v>
      </c>
      <c r="R100" s="240">
        <v>0</v>
      </c>
      <c r="S100" s="240">
        <v>0</v>
      </c>
      <c r="T100" s="240">
        <v>63.24</v>
      </c>
      <c r="U100" s="240">
        <v>8.57</v>
      </c>
      <c r="V100" s="240">
        <v>54.67</v>
      </c>
      <c r="W100" s="240">
        <v>4587.1100000000069</v>
      </c>
      <c r="X100" s="240">
        <v>202.05000000000044</v>
      </c>
      <c r="Y100" s="240">
        <v>4385.0600000000068</v>
      </c>
      <c r="Z100" s="240">
        <v>103.40000000000003</v>
      </c>
      <c r="AA100" s="240">
        <v>50.800000000000004</v>
      </c>
      <c r="AB100" s="240">
        <v>52.600000000000023</v>
      </c>
      <c r="AC100" s="240">
        <v>0</v>
      </c>
      <c r="AD100" s="106"/>
    </row>
    <row r="101" spans="2:30" ht="18" customHeight="1" x14ac:dyDescent="0.15">
      <c r="B101" s="111"/>
      <c r="C101" s="189" t="s">
        <v>14</v>
      </c>
      <c r="D101" s="240">
        <f t="shared" si="7"/>
        <v>2683.4089999999915</v>
      </c>
      <c r="E101" s="240">
        <v>2024.8140000000046</v>
      </c>
      <c r="F101" s="240">
        <v>2018.9590000000046</v>
      </c>
      <c r="G101" s="240">
        <v>5.8549999999999986</v>
      </c>
      <c r="H101" s="240">
        <v>1986.4840000000047</v>
      </c>
      <c r="I101" s="240">
        <v>1984.1110000000047</v>
      </c>
      <c r="J101" s="240">
        <v>2.3729999999999993</v>
      </c>
      <c r="K101" s="240">
        <v>38.329999999999963</v>
      </c>
      <c r="L101" s="240">
        <v>34.847999999999963</v>
      </c>
      <c r="M101" s="240">
        <v>3.4819999999999993</v>
      </c>
      <c r="N101" s="240">
        <v>658.59499999998684</v>
      </c>
      <c r="O101" s="269">
        <v>51.643999999999977</v>
      </c>
      <c r="P101" s="268">
        <v>606.95099999998683</v>
      </c>
      <c r="Q101" s="240">
        <v>0</v>
      </c>
      <c r="R101" s="240">
        <v>0</v>
      </c>
      <c r="S101" s="240">
        <v>0</v>
      </c>
      <c r="T101" s="240">
        <v>6.512999999999999</v>
      </c>
      <c r="U101" s="240">
        <v>1.3929999999999998</v>
      </c>
      <c r="V101" s="240">
        <v>5.1199999999999992</v>
      </c>
      <c r="W101" s="240">
        <v>652.08199999998681</v>
      </c>
      <c r="X101" s="240">
        <v>50.250999999999976</v>
      </c>
      <c r="Y101" s="240">
        <v>601.83099999998683</v>
      </c>
      <c r="Z101" s="240">
        <v>0</v>
      </c>
      <c r="AA101" s="240">
        <v>0</v>
      </c>
      <c r="AB101" s="240">
        <v>0</v>
      </c>
      <c r="AC101" s="240">
        <v>0</v>
      </c>
      <c r="AD101" s="106"/>
    </row>
    <row r="102" spans="2:30" ht="18" customHeight="1" x14ac:dyDescent="0.15">
      <c r="B102" s="112" t="s">
        <v>190</v>
      </c>
      <c r="C102" s="189" t="s">
        <v>13</v>
      </c>
      <c r="D102" s="240">
        <f t="shared" si="7"/>
        <v>16221.470000000232</v>
      </c>
      <c r="E102" s="240">
        <v>8172.4200000001501</v>
      </c>
      <c r="F102" s="240">
        <v>8107.4900000001498</v>
      </c>
      <c r="G102" s="240">
        <v>64.930000000000007</v>
      </c>
      <c r="H102" s="240">
        <v>8101.3600000001506</v>
      </c>
      <c r="I102" s="240">
        <v>8048.3000000001502</v>
      </c>
      <c r="J102" s="240">
        <v>53.060000000000009</v>
      </c>
      <c r="K102" s="240">
        <v>71.060000000000031</v>
      </c>
      <c r="L102" s="240">
        <v>59.190000000000026</v>
      </c>
      <c r="M102" s="240">
        <v>11.870000000000001</v>
      </c>
      <c r="N102" s="240">
        <v>7669.6300000000829</v>
      </c>
      <c r="O102" s="269">
        <v>797.15999999999917</v>
      </c>
      <c r="P102" s="268">
        <v>6872.4700000000839</v>
      </c>
      <c r="Q102" s="240">
        <v>0</v>
      </c>
      <c r="R102" s="240">
        <v>0</v>
      </c>
      <c r="S102" s="240">
        <v>0</v>
      </c>
      <c r="T102" s="240">
        <v>96.779999999999987</v>
      </c>
      <c r="U102" s="240">
        <v>19.45999999999999</v>
      </c>
      <c r="V102" s="240">
        <v>77.319999999999993</v>
      </c>
      <c r="W102" s="240">
        <v>7572.8500000000831</v>
      </c>
      <c r="X102" s="240">
        <v>777.69999999999914</v>
      </c>
      <c r="Y102" s="240">
        <v>6795.1500000000842</v>
      </c>
      <c r="Z102" s="240">
        <v>378.77000000000021</v>
      </c>
      <c r="AA102" s="240">
        <v>247.73000000000027</v>
      </c>
      <c r="AB102" s="240">
        <v>131.03999999999994</v>
      </c>
      <c r="AC102" s="240">
        <v>0.65</v>
      </c>
      <c r="AD102" s="106"/>
    </row>
    <row r="103" spans="2:30" ht="18" customHeight="1" thickBot="1" x14ac:dyDescent="0.2">
      <c r="B103" s="111"/>
      <c r="C103" s="189" t="s">
        <v>14</v>
      </c>
      <c r="D103" s="240">
        <f t="shared" si="7"/>
        <v>3886.9929999999431</v>
      </c>
      <c r="E103" s="240">
        <v>2779.4239999999731</v>
      </c>
      <c r="F103" s="240">
        <v>2772.6669999999731</v>
      </c>
      <c r="G103" s="240">
        <v>6.7569999999999943</v>
      </c>
      <c r="H103" s="240">
        <v>2767.8289999999733</v>
      </c>
      <c r="I103" s="240">
        <v>2761.5689999999731</v>
      </c>
      <c r="J103" s="240">
        <v>6.2599999999999945</v>
      </c>
      <c r="K103" s="240">
        <v>11.595000000000002</v>
      </c>
      <c r="L103" s="240">
        <v>11.098000000000003</v>
      </c>
      <c r="M103" s="240">
        <v>0.49700000000000011</v>
      </c>
      <c r="N103" s="240">
        <v>1107.5689999999699</v>
      </c>
      <c r="O103" s="267">
        <v>193.55200000000013</v>
      </c>
      <c r="P103" s="266">
        <v>914.01699999996981</v>
      </c>
      <c r="Q103" s="240">
        <v>0</v>
      </c>
      <c r="R103" s="240">
        <v>0</v>
      </c>
      <c r="S103" s="240">
        <v>0</v>
      </c>
      <c r="T103" s="240">
        <v>10.151999999999997</v>
      </c>
      <c r="U103" s="240">
        <v>3.2689999999999997</v>
      </c>
      <c r="V103" s="240">
        <v>6.8829999999999982</v>
      </c>
      <c r="W103" s="240">
        <v>1097.4169999999699</v>
      </c>
      <c r="X103" s="240">
        <v>190.28300000000013</v>
      </c>
      <c r="Y103" s="240">
        <v>907.13399999996977</v>
      </c>
      <c r="Z103" s="240">
        <v>0</v>
      </c>
      <c r="AA103" s="240">
        <v>0</v>
      </c>
      <c r="AB103" s="240">
        <v>0</v>
      </c>
      <c r="AC103" s="240">
        <v>0</v>
      </c>
      <c r="AD103" s="106"/>
    </row>
    <row r="104" spans="2:30" ht="18" customHeight="1" x14ac:dyDescent="0.15">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row>
    <row r="105" spans="2:30" s="88" customFormat="1" ht="18" customHeight="1" x14ac:dyDescent="0.15">
      <c r="B105" s="88" t="s">
        <v>560</v>
      </c>
    </row>
    <row r="106" spans="2:30" ht="18" customHeight="1" thickBot="1" x14ac:dyDescent="0.2">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t="s">
        <v>389</v>
      </c>
      <c r="AA106" s="101"/>
      <c r="AB106" s="101"/>
      <c r="AC106" s="101"/>
    </row>
    <row r="107" spans="2:30" ht="18" customHeight="1" x14ac:dyDescent="0.15">
      <c r="B107" s="102"/>
      <c r="C107" s="103"/>
      <c r="D107" s="97"/>
      <c r="E107" s="104" t="s">
        <v>0</v>
      </c>
      <c r="F107" s="105"/>
      <c r="G107" s="105"/>
      <c r="H107" s="105"/>
      <c r="I107" s="105"/>
      <c r="J107" s="105"/>
      <c r="K107" s="105"/>
      <c r="L107" s="105"/>
      <c r="M107" s="105"/>
      <c r="N107" s="105"/>
      <c r="O107" s="105"/>
      <c r="P107" s="105"/>
      <c r="Q107" s="105"/>
      <c r="R107" s="105"/>
      <c r="S107" s="105"/>
      <c r="T107" s="105"/>
      <c r="U107" s="105"/>
      <c r="V107" s="105"/>
      <c r="W107" s="105"/>
      <c r="X107" s="105"/>
      <c r="Y107" s="105"/>
      <c r="Z107" s="390" t="s">
        <v>390</v>
      </c>
      <c r="AA107" s="391"/>
      <c r="AB107" s="391"/>
      <c r="AC107" s="392" t="s">
        <v>391</v>
      </c>
      <c r="AD107" s="106"/>
    </row>
    <row r="108" spans="2:30" ht="18" customHeight="1" x14ac:dyDescent="0.15">
      <c r="B108" s="107" t="s">
        <v>392</v>
      </c>
      <c r="C108" s="101"/>
      <c r="D108" s="198" t="s">
        <v>2</v>
      </c>
      <c r="E108" s="193" t="s">
        <v>3</v>
      </c>
      <c r="F108" s="188"/>
      <c r="G108" s="188"/>
      <c r="H108" s="188"/>
      <c r="I108" s="188"/>
      <c r="J108" s="188"/>
      <c r="K108" s="188"/>
      <c r="L108" s="188"/>
      <c r="M108" s="188"/>
      <c r="N108" s="193" t="s">
        <v>4</v>
      </c>
      <c r="O108" s="188"/>
      <c r="P108" s="188"/>
      <c r="Q108" s="188"/>
      <c r="R108" s="188"/>
      <c r="S108" s="188"/>
      <c r="T108" s="188"/>
      <c r="U108" s="188"/>
      <c r="V108" s="188"/>
      <c r="W108" s="188"/>
      <c r="X108" s="188"/>
      <c r="Y108" s="188"/>
      <c r="Z108" s="189"/>
      <c r="AA108" s="189" t="s">
        <v>121</v>
      </c>
      <c r="AB108" s="189" t="s">
        <v>123</v>
      </c>
      <c r="AC108" s="393"/>
      <c r="AD108" s="106"/>
    </row>
    <row r="109" spans="2:30" ht="18" customHeight="1" x14ac:dyDescent="0.15">
      <c r="B109" s="107"/>
      <c r="C109" s="101"/>
      <c r="D109" s="198"/>
      <c r="E109" s="193" t="s">
        <v>5</v>
      </c>
      <c r="F109" s="188"/>
      <c r="G109" s="188"/>
      <c r="H109" s="193" t="s">
        <v>6</v>
      </c>
      <c r="I109" s="188"/>
      <c r="J109" s="188"/>
      <c r="K109" s="193" t="s">
        <v>7</v>
      </c>
      <c r="L109" s="188"/>
      <c r="M109" s="188"/>
      <c r="N109" s="193" t="s">
        <v>8</v>
      </c>
      <c r="O109" s="188"/>
      <c r="P109" s="188"/>
      <c r="Q109" s="193" t="s">
        <v>6</v>
      </c>
      <c r="R109" s="188"/>
      <c r="S109" s="188"/>
      <c r="T109" s="193" t="s">
        <v>7</v>
      </c>
      <c r="U109" s="188"/>
      <c r="V109" s="188"/>
      <c r="W109" s="193" t="s">
        <v>9</v>
      </c>
      <c r="X109" s="188"/>
      <c r="Y109" s="188"/>
      <c r="Z109" s="198" t="s">
        <v>2</v>
      </c>
      <c r="AA109" s="198"/>
      <c r="AB109" s="198"/>
      <c r="AC109" s="394" t="s">
        <v>125</v>
      </c>
      <c r="AD109" s="106"/>
    </row>
    <row r="110" spans="2:30" ht="18" customHeight="1" x14ac:dyDescent="0.15">
      <c r="B110" s="106"/>
      <c r="D110" s="197"/>
      <c r="E110" s="189" t="s">
        <v>2</v>
      </c>
      <c r="F110" s="189" t="s">
        <v>10</v>
      </c>
      <c r="G110" s="189" t="s">
        <v>11</v>
      </c>
      <c r="H110" s="189" t="s">
        <v>2</v>
      </c>
      <c r="I110" s="189" t="s">
        <v>10</v>
      </c>
      <c r="J110" s="189" t="s">
        <v>11</v>
      </c>
      <c r="K110" s="189" t="s">
        <v>2</v>
      </c>
      <c r="L110" s="189" t="s">
        <v>10</v>
      </c>
      <c r="M110" s="189" t="s">
        <v>11</v>
      </c>
      <c r="N110" s="189" t="s">
        <v>2</v>
      </c>
      <c r="O110" s="108" t="s">
        <v>10</v>
      </c>
      <c r="P110" s="109" t="s">
        <v>11</v>
      </c>
      <c r="Q110" s="189" t="s">
        <v>2</v>
      </c>
      <c r="R110" s="189" t="s">
        <v>10</v>
      </c>
      <c r="S110" s="189" t="s">
        <v>11</v>
      </c>
      <c r="T110" s="189" t="s">
        <v>2</v>
      </c>
      <c r="U110" s="189" t="s">
        <v>10</v>
      </c>
      <c r="V110" s="189" t="s">
        <v>11</v>
      </c>
      <c r="W110" s="189" t="s">
        <v>2</v>
      </c>
      <c r="X110" s="189" t="s">
        <v>10</v>
      </c>
      <c r="Y110" s="189" t="s">
        <v>11</v>
      </c>
      <c r="Z110" s="197"/>
      <c r="AA110" s="198" t="s">
        <v>122</v>
      </c>
      <c r="AB110" s="198" t="s">
        <v>124</v>
      </c>
      <c r="AC110" s="395"/>
      <c r="AD110" s="106"/>
    </row>
    <row r="111" spans="2:30" ht="18" customHeight="1" x14ac:dyDescent="0.15">
      <c r="B111" s="110" t="s">
        <v>388</v>
      </c>
      <c r="C111" s="189" t="s">
        <v>13</v>
      </c>
      <c r="D111" s="240">
        <f>E111+N111+Z111+AC111</f>
        <v>25853.510000000642</v>
      </c>
      <c r="E111" s="240">
        <v>14280.830000000456</v>
      </c>
      <c r="F111" s="240">
        <v>14083.080000000456</v>
      </c>
      <c r="G111" s="240">
        <v>197.75000000000011</v>
      </c>
      <c r="H111" s="240">
        <v>13811.940000000457</v>
      </c>
      <c r="I111" s="240">
        <v>13717.120000000457</v>
      </c>
      <c r="J111" s="240">
        <v>94.820000000000022</v>
      </c>
      <c r="K111" s="240">
        <v>468.88999999999896</v>
      </c>
      <c r="L111" s="240">
        <v>365.95999999999884</v>
      </c>
      <c r="M111" s="240">
        <v>102.93000000000009</v>
      </c>
      <c r="N111" s="240">
        <v>11264.630000000187</v>
      </c>
      <c r="O111" s="270">
        <v>1239.1299999999967</v>
      </c>
      <c r="P111" s="268">
        <v>10025.500000000189</v>
      </c>
      <c r="Q111" s="240">
        <v>0</v>
      </c>
      <c r="R111" s="240">
        <v>0</v>
      </c>
      <c r="S111" s="240">
        <v>0</v>
      </c>
      <c r="T111" s="240">
        <v>94.369999999999976</v>
      </c>
      <c r="U111" s="240">
        <v>29.8</v>
      </c>
      <c r="V111" s="240">
        <v>64.569999999999979</v>
      </c>
      <c r="W111" s="240">
        <v>11170.260000000186</v>
      </c>
      <c r="X111" s="240">
        <v>1209.3299999999967</v>
      </c>
      <c r="Y111" s="240">
        <v>9960.9300000001895</v>
      </c>
      <c r="Z111" s="240">
        <v>308.05000000000013</v>
      </c>
      <c r="AA111" s="240">
        <v>167.55000000000013</v>
      </c>
      <c r="AB111" s="240">
        <v>140.5</v>
      </c>
      <c r="AC111" s="240">
        <v>0</v>
      </c>
      <c r="AD111" s="106"/>
    </row>
    <row r="112" spans="2:30" ht="18" customHeight="1" x14ac:dyDescent="0.15">
      <c r="B112" s="111"/>
      <c r="C112" s="189" t="s">
        <v>14</v>
      </c>
      <c r="D112" s="240">
        <f t="shared" ref="D112:D116" si="8">E112+N112+Z112+AC112</f>
        <v>5847.7459999999364</v>
      </c>
      <c r="E112" s="240">
        <v>4135.6589999999724</v>
      </c>
      <c r="F112" s="240">
        <v>4112.634999999972</v>
      </c>
      <c r="G112" s="240">
        <v>23.023999999999972</v>
      </c>
      <c r="H112" s="240">
        <v>4089.6379999999722</v>
      </c>
      <c r="I112" s="240">
        <v>4076.750999999972</v>
      </c>
      <c r="J112" s="240">
        <v>12.886999999999986</v>
      </c>
      <c r="K112" s="240">
        <v>46.020999999999979</v>
      </c>
      <c r="L112" s="240">
        <v>35.883999999999993</v>
      </c>
      <c r="M112" s="240">
        <v>10.136999999999986</v>
      </c>
      <c r="N112" s="240">
        <v>1712.0869999999638</v>
      </c>
      <c r="O112" s="269">
        <v>304.55500000000001</v>
      </c>
      <c r="P112" s="268">
        <v>1407.5319999999638</v>
      </c>
      <c r="Q112" s="240">
        <v>0</v>
      </c>
      <c r="R112" s="240">
        <v>0</v>
      </c>
      <c r="S112" s="240">
        <v>0</v>
      </c>
      <c r="T112" s="240">
        <v>11.942999999999996</v>
      </c>
      <c r="U112" s="240">
        <v>5.4249999999999989</v>
      </c>
      <c r="V112" s="240">
        <v>6.5179999999999971</v>
      </c>
      <c r="W112" s="240">
        <v>1700.1439999999639</v>
      </c>
      <c r="X112" s="240">
        <v>299.13</v>
      </c>
      <c r="Y112" s="240">
        <v>1401.0139999999637</v>
      </c>
      <c r="Z112" s="240">
        <v>0</v>
      </c>
      <c r="AA112" s="240">
        <v>0</v>
      </c>
      <c r="AB112" s="240">
        <v>0</v>
      </c>
      <c r="AC112" s="240">
        <v>0</v>
      </c>
      <c r="AD112" s="106"/>
    </row>
    <row r="113" spans="2:30" ht="18" customHeight="1" x14ac:dyDescent="0.15">
      <c r="B113" s="112" t="s">
        <v>189</v>
      </c>
      <c r="C113" s="189" t="s">
        <v>13</v>
      </c>
      <c r="D113" s="240">
        <f t="shared" si="8"/>
        <v>8886.1100000000988</v>
      </c>
      <c r="E113" s="240">
        <v>6367.7800000001289</v>
      </c>
      <c r="F113" s="240">
        <v>6243.5400000001291</v>
      </c>
      <c r="G113" s="240">
        <v>124.24000000000011</v>
      </c>
      <c r="H113" s="240">
        <v>6025.0100000001303</v>
      </c>
      <c r="I113" s="240">
        <v>5982.3400000001302</v>
      </c>
      <c r="J113" s="240">
        <v>42.670000000000016</v>
      </c>
      <c r="K113" s="240">
        <v>342.76999999999902</v>
      </c>
      <c r="L113" s="240">
        <v>261.19999999999891</v>
      </c>
      <c r="M113" s="240">
        <v>81.570000000000093</v>
      </c>
      <c r="N113" s="240">
        <v>2417.6499999999687</v>
      </c>
      <c r="O113" s="269">
        <v>326.93000000000052</v>
      </c>
      <c r="P113" s="268">
        <v>2090.719999999968</v>
      </c>
      <c r="Q113" s="240">
        <v>0</v>
      </c>
      <c r="R113" s="240">
        <v>0</v>
      </c>
      <c r="S113" s="240">
        <v>0</v>
      </c>
      <c r="T113" s="240">
        <v>52.829999999999984</v>
      </c>
      <c r="U113" s="240">
        <v>13.64</v>
      </c>
      <c r="V113" s="240">
        <v>39.189999999999984</v>
      </c>
      <c r="W113" s="240">
        <v>2364.8199999999683</v>
      </c>
      <c r="X113" s="240">
        <v>313.29000000000053</v>
      </c>
      <c r="Y113" s="240">
        <v>2051.5299999999679</v>
      </c>
      <c r="Z113" s="240">
        <v>100.68</v>
      </c>
      <c r="AA113" s="240">
        <v>30.939999999999998</v>
      </c>
      <c r="AB113" s="240">
        <v>69.740000000000009</v>
      </c>
      <c r="AC113" s="240">
        <v>0</v>
      </c>
      <c r="AD113" s="106"/>
    </row>
    <row r="114" spans="2:30" ht="18" customHeight="1" x14ac:dyDescent="0.15">
      <c r="B114" s="111"/>
      <c r="C114" s="189" t="s">
        <v>14</v>
      </c>
      <c r="D114" s="240">
        <f t="shared" si="8"/>
        <v>2037.8439999999982</v>
      </c>
      <c r="E114" s="240">
        <v>1658.8250000000021</v>
      </c>
      <c r="F114" s="240">
        <v>1646.3540000000021</v>
      </c>
      <c r="G114" s="240">
        <v>12.470999999999975</v>
      </c>
      <c r="H114" s="240">
        <v>1626.4570000000019</v>
      </c>
      <c r="I114" s="240">
        <v>1622.058000000002</v>
      </c>
      <c r="J114" s="240">
        <v>4.3989999999999894</v>
      </c>
      <c r="K114" s="240">
        <v>32.367999999999988</v>
      </c>
      <c r="L114" s="240">
        <v>24.295999999999999</v>
      </c>
      <c r="M114" s="240">
        <v>8.0719999999999867</v>
      </c>
      <c r="N114" s="240">
        <v>379.0189999999962</v>
      </c>
      <c r="O114" s="269">
        <v>82.715000000000074</v>
      </c>
      <c r="P114" s="268">
        <v>296.30399999999611</v>
      </c>
      <c r="Q114" s="240">
        <v>0</v>
      </c>
      <c r="R114" s="240">
        <v>0</v>
      </c>
      <c r="S114" s="240">
        <v>0</v>
      </c>
      <c r="T114" s="240">
        <v>6.5509999999999966</v>
      </c>
      <c r="U114" s="240">
        <v>2.6269999999999989</v>
      </c>
      <c r="V114" s="240">
        <v>3.9239999999999973</v>
      </c>
      <c r="W114" s="240">
        <v>372.46799999999621</v>
      </c>
      <c r="X114" s="240">
        <v>80.088000000000079</v>
      </c>
      <c r="Y114" s="240">
        <v>292.37999999999613</v>
      </c>
      <c r="Z114" s="240">
        <v>0</v>
      </c>
      <c r="AA114" s="240">
        <v>0</v>
      </c>
      <c r="AB114" s="240">
        <v>0</v>
      </c>
      <c r="AC114" s="240">
        <v>0</v>
      </c>
      <c r="AD114" s="106"/>
    </row>
    <row r="115" spans="2:30" ht="18" customHeight="1" x14ac:dyDescent="0.15">
      <c r="B115" s="112" t="s">
        <v>190</v>
      </c>
      <c r="C115" s="189" t="s">
        <v>13</v>
      </c>
      <c r="D115" s="240">
        <f t="shared" si="8"/>
        <v>16967.400000000544</v>
      </c>
      <c r="E115" s="240">
        <v>7913.0500000003267</v>
      </c>
      <c r="F115" s="240">
        <v>7839.5400000003265</v>
      </c>
      <c r="G115" s="240">
        <v>73.509999999999991</v>
      </c>
      <c r="H115" s="240">
        <v>7786.9300000003259</v>
      </c>
      <c r="I115" s="240">
        <v>7734.7800000003263</v>
      </c>
      <c r="J115" s="240">
        <v>52.150000000000006</v>
      </c>
      <c r="K115" s="240">
        <v>126.11999999999992</v>
      </c>
      <c r="L115" s="240">
        <v>104.75999999999993</v>
      </c>
      <c r="M115" s="240">
        <v>21.359999999999992</v>
      </c>
      <c r="N115" s="240">
        <v>8846.9800000002197</v>
      </c>
      <c r="O115" s="269">
        <v>912.19999999999629</v>
      </c>
      <c r="P115" s="268">
        <v>7934.7800000002226</v>
      </c>
      <c r="Q115" s="240">
        <v>0</v>
      </c>
      <c r="R115" s="240">
        <v>0</v>
      </c>
      <c r="S115" s="240">
        <v>0</v>
      </c>
      <c r="T115" s="240">
        <v>41.54</v>
      </c>
      <c r="U115" s="240">
        <v>16.16</v>
      </c>
      <c r="V115" s="240">
        <v>25.38</v>
      </c>
      <c r="W115" s="240">
        <v>8805.4400000002188</v>
      </c>
      <c r="X115" s="240">
        <v>896.03999999999633</v>
      </c>
      <c r="Y115" s="240">
        <v>7909.4000000002225</v>
      </c>
      <c r="Z115" s="240">
        <v>207.37000000000012</v>
      </c>
      <c r="AA115" s="240">
        <v>136.61000000000013</v>
      </c>
      <c r="AB115" s="240">
        <v>70.760000000000005</v>
      </c>
      <c r="AC115" s="240">
        <v>0</v>
      </c>
      <c r="AD115" s="106"/>
    </row>
    <row r="116" spans="2:30" ht="18" customHeight="1" thickBot="1" x14ac:dyDescent="0.2">
      <c r="B116" s="111"/>
      <c r="C116" s="189" t="s">
        <v>14</v>
      </c>
      <c r="D116" s="240">
        <f t="shared" si="8"/>
        <v>3809.9019999999382</v>
      </c>
      <c r="E116" s="240">
        <v>2476.8339999999703</v>
      </c>
      <c r="F116" s="240">
        <v>2466.2809999999704</v>
      </c>
      <c r="G116" s="240">
        <v>10.552999999999995</v>
      </c>
      <c r="H116" s="240">
        <v>2463.18099999997</v>
      </c>
      <c r="I116" s="240">
        <v>2454.6929999999702</v>
      </c>
      <c r="J116" s="240">
        <v>8.487999999999996</v>
      </c>
      <c r="K116" s="240">
        <v>13.652999999999993</v>
      </c>
      <c r="L116" s="240">
        <v>11.587999999999994</v>
      </c>
      <c r="M116" s="240">
        <v>2.0649999999999991</v>
      </c>
      <c r="N116" s="240">
        <v>1333.0679999999677</v>
      </c>
      <c r="O116" s="267">
        <v>221.83999999999989</v>
      </c>
      <c r="P116" s="266">
        <v>1111.2279999999678</v>
      </c>
      <c r="Q116" s="240">
        <v>0</v>
      </c>
      <c r="R116" s="240">
        <v>0</v>
      </c>
      <c r="S116" s="240">
        <v>0</v>
      </c>
      <c r="T116" s="240">
        <v>5.3919999999999995</v>
      </c>
      <c r="U116" s="240">
        <v>2.798</v>
      </c>
      <c r="V116" s="240">
        <v>2.5939999999999999</v>
      </c>
      <c r="W116" s="240">
        <v>1327.6759999999676</v>
      </c>
      <c r="X116" s="240">
        <v>219.04199999999989</v>
      </c>
      <c r="Y116" s="240">
        <v>1108.6339999999677</v>
      </c>
      <c r="Z116" s="240">
        <v>0</v>
      </c>
      <c r="AA116" s="240">
        <v>0</v>
      </c>
      <c r="AB116" s="240">
        <v>0</v>
      </c>
      <c r="AC116" s="240">
        <v>0</v>
      </c>
      <c r="AD116" s="106"/>
    </row>
    <row r="117" spans="2:30" ht="18" customHeight="1" x14ac:dyDescent="0.15">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row>
    <row r="118" spans="2:30" ht="18" customHeight="1" x14ac:dyDescent="0.15"/>
    <row r="119" spans="2:30" ht="18" customHeight="1" x14ac:dyDescent="0.15"/>
  </sheetData>
  <mergeCells count="27">
    <mergeCell ref="AC18:AC19"/>
    <mergeCell ref="Z3:AB3"/>
    <mergeCell ref="AC3:AC4"/>
    <mergeCell ref="AC5:AC6"/>
    <mergeCell ref="Z16:AB16"/>
    <mergeCell ref="AC16:AC17"/>
    <mergeCell ref="AC70:AC71"/>
    <mergeCell ref="Z29:AB29"/>
    <mergeCell ref="AC29:AC30"/>
    <mergeCell ref="AC31:AC32"/>
    <mergeCell ref="Z42:AB42"/>
    <mergeCell ref="AC42:AC43"/>
    <mergeCell ref="AC44:AC45"/>
    <mergeCell ref="Z55:AB55"/>
    <mergeCell ref="AC55:AC56"/>
    <mergeCell ref="AC57:AC58"/>
    <mergeCell ref="Z68:AB68"/>
    <mergeCell ref="AC68:AC69"/>
    <mergeCell ref="Z107:AB107"/>
    <mergeCell ref="AC107:AC108"/>
    <mergeCell ref="AC109:AC110"/>
    <mergeCell ref="Z81:AB81"/>
    <mergeCell ref="AC81:AC82"/>
    <mergeCell ref="AC83:AC84"/>
    <mergeCell ref="Z94:AB94"/>
    <mergeCell ref="AC94:AC95"/>
    <mergeCell ref="AC96:AC97"/>
  </mergeCells>
  <phoneticPr fontId="3"/>
  <pageMargins left="0.98425196850393704" right="0.98425196850393704" top="0.98425196850393704" bottom="0.98425196850393704" header="0.51181102362204722" footer="0.51181102362204722"/>
  <pageSetup paperSize="9" scale="50" firstPageNumber="219" fitToHeight="0" pageOrder="overThenDown" orientation="landscape" useFirstPageNumber="1" r:id="rId1"/>
  <headerFooter alignWithMargins="0"/>
  <rowBreaks count="2" manualBreakCount="2">
    <brk id="52" max="16383" man="1"/>
    <brk id="10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225"/>
  <sheetViews>
    <sheetView view="pageBreakPreview" zoomScale="70" zoomScaleNormal="75" zoomScaleSheetLayoutView="70" workbookViewId="0">
      <selection activeCell="AO27" sqref="AO27"/>
    </sheetView>
  </sheetViews>
  <sheetFormatPr defaultColWidth="10.625" defaultRowHeight="14.25" x14ac:dyDescent="0.15"/>
  <cols>
    <col min="1" max="1" width="16.625" style="73" customWidth="1"/>
    <col min="2" max="3" width="10.625" style="89" customWidth="1"/>
    <col min="4" max="40" width="7.5" style="89" customWidth="1"/>
    <col min="41" max="16384" width="10.625" style="73"/>
  </cols>
  <sheetData>
    <row r="1" spans="1:40" s="33" customFormat="1" ht="17.25" x14ac:dyDescent="0.15">
      <c r="A1" s="33" t="s">
        <v>468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row>
    <row r="2" spans="1:40" ht="15" thickBot="1" x14ac:dyDescent="0.2">
      <c r="A2" s="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t="s">
        <v>114</v>
      </c>
      <c r="AM2" s="101"/>
      <c r="AN2" s="101"/>
    </row>
    <row r="3" spans="1:40" ht="14.25" customHeight="1" x14ac:dyDescent="0.15">
      <c r="A3" s="407" t="s">
        <v>393</v>
      </c>
      <c r="B3" s="396" t="s">
        <v>126</v>
      </c>
      <c r="C3" s="410" t="s">
        <v>394</v>
      </c>
      <c r="D3" s="411"/>
      <c r="E3" s="411"/>
      <c r="F3" s="411"/>
      <c r="G3" s="411"/>
      <c r="H3" s="411"/>
      <c r="I3" s="411"/>
      <c r="J3" s="411"/>
      <c r="K3" s="411"/>
      <c r="L3" s="411"/>
      <c r="M3" s="411"/>
      <c r="N3" s="411"/>
      <c r="O3" s="411"/>
      <c r="P3" s="412"/>
      <c r="Q3" s="414" t="s">
        <v>146</v>
      </c>
      <c r="R3" s="414" t="s">
        <v>469</v>
      </c>
      <c r="S3" s="165" t="s">
        <v>446</v>
      </c>
      <c r="T3" s="186"/>
      <c r="U3" s="186"/>
      <c r="V3" s="186"/>
      <c r="W3" s="186"/>
      <c r="X3" s="186"/>
      <c r="Y3" s="186"/>
      <c r="Z3" s="186"/>
      <c r="AA3" s="186"/>
      <c r="AB3" s="186"/>
      <c r="AC3" s="186"/>
      <c r="AD3" s="186"/>
      <c r="AE3" s="186"/>
      <c r="AF3" s="186"/>
      <c r="AG3" s="186"/>
      <c r="AH3" s="186"/>
      <c r="AI3" s="186"/>
      <c r="AJ3" s="90" t="s">
        <v>41</v>
      </c>
      <c r="AK3" s="396" t="s">
        <v>143</v>
      </c>
      <c r="AL3" s="396" t="s">
        <v>144</v>
      </c>
      <c r="AM3" s="396" t="s">
        <v>145</v>
      </c>
      <c r="AN3" s="399" t="s">
        <v>470</v>
      </c>
    </row>
    <row r="4" spans="1:40" ht="14.25" customHeight="1" x14ac:dyDescent="0.15">
      <c r="A4" s="408"/>
      <c r="B4" s="397"/>
      <c r="C4" s="413"/>
      <c r="D4" s="376"/>
      <c r="E4" s="376"/>
      <c r="F4" s="376"/>
      <c r="G4" s="376"/>
      <c r="H4" s="376"/>
      <c r="I4" s="376"/>
      <c r="J4" s="376"/>
      <c r="K4" s="376"/>
      <c r="L4" s="376"/>
      <c r="M4" s="376"/>
      <c r="N4" s="376"/>
      <c r="O4" s="376"/>
      <c r="P4" s="377"/>
      <c r="Q4" s="415" t="s">
        <v>58</v>
      </c>
      <c r="R4" s="415" t="s">
        <v>58</v>
      </c>
      <c r="S4" s="402" t="s">
        <v>395</v>
      </c>
      <c r="T4" s="379"/>
      <c r="U4" s="379"/>
      <c r="V4" s="379"/>
      <c r="W4" s="379"/>
      <c r="X4" s="380"/>
      <c r="Y4" s="378" t="s">
        <v>396</v>
      </c>
      <c r="Z4" s="379"/>
      <c r="AA4" s="379"/>
      <c r="AB4" s="379"/>
      <c r="AC4" s="379"/>
      <c r="AD4" s="380"/>
      <c r="AE4" s="378" t="s">
        <v>397</v>
      </c>
      <c r="AF4" s="379"/>
      <c r="AG4" s="379"/>
      <c r="AH4" s="379"/>
      <c r="AI4" s="380"/>
      <c r="AJ4" s="198" t="s">
        <v>59</v>
      </c>
      <c r="AK4" s="397" t="s">
        <v>60</v>
      </c>
      <c r="AL4" s="397" t="s">
        <v>61</v>
      </c>
      <c r="AM4" s="397" t="s">
        <v>62</v>
      </c>
      <c r="AN4" s="400" t="s">
        <v>63</v>
      </c>
    </row>
    <row r="5" spans="1:40" ht="14.25" customHeight="1" x14ac:dyDescent="0.15">
      <c r="A5" s="408"/>
      <c r="B5" s="397"/>
      <c r="C5" s="403" t="s">
        <v>126</v>
      </c>
      <c r="D5" s="403" t="s">
        <v>127</v>
      </c>
      <c r="E5" s="403" t="s">
        <v>128</v>
      </c>
      <c r="F5" s="403" t="s">
        <v>129</v>
      </c>
      <c r="G5" s="403" t="s">
        <v>130</v>
      </c>
      <c r="H5" s="403" t="s">
        <v>131</v>
      </c>
      <c r="I5" s="403" t="s">
        <v>132</v>
      </c>
      <c r="J5" s="403" t="s">
        <v>133</v>
      </c>
      <c r="K5" s="403" t="s">
        <v>134</v>
      </c>
      <c r="L5" s="403" t="s">
        <v>135</v>
      </c>
      <c r="M5" s="403" t="s">
        <v>136</v>
      </c>
      <c r="N5" s="403" t="s">
        <v>326</v>
      </c>
      <c r="O5" s="403" t="s">
        <v>137</v>
      </c>
      <c r="P5" s="403" t="s">
        <v>138</v>
      </c>
      <c r="Q5" s="415" t="s">
        <v>64</v>
      </c>
      <c r="R5" s="415" t="s">
        <v>64</v>
      </c>
      <c r="S5" s="404" t="s">
        <v>126</v>
      </c>
      <c r="T5" s="403" t="s">
        <v>139</v>
      </c>
      <c r="U5" s="403" t="s">
        <v>140</v>
      </c>
      <c r="V5" s="403" t="s">
        <v>141</v>
      </c>
      <c r="W5" s="403" t="s">
        <v>142</v>
      </c>
      <c r="X5" s="403" t="s">
        <v>471</v>
      </c>
      <c r="Y5" s="403" t="s">
        <v>126</v>
      </c>
      <c r="Z5" s="403" t="s">
        <v>139</v>
      </c>
      <c r="AA5" s="403" t="s">
        <v>140</v>
      </c>
      <c r="AB5" s="403" t="s">
        <v>141</v>
      </c>
      <c r="AC5" s="403" t="s">
        <v>142</v>
      </c>
      <c r="AD5" s="403" t="s">
        <v>471</v>
      </c>
      <c r="AE5" s="403" t="s">
        <v>126</v>
      </c>
      <c r="AF5" s="403" t="s">
        <v>140</v>
      </c>
      <c r="AG5" s="403" t="s">
        <v>141</v>
      </c>
      <c r="AH5" s="403" t="s">
        <v>142</v>
      </c>
      <c r="AI5" s="403" t="s">
        <v>471</v>
      </c>
      <c r="AJ5" s="198" t="s">
        <v>65</v>
      </c>
      <c r="AK5" s="397" t="s">
        <v>66</v>
      </c>
      <c r="AL5" s="397" t="s">
        <v>67</v>
      </c>
      <c r="AM5" s="397" t="s">
        <v>68</v>
      </c>
      <c r="AN5" s="400" t="s">
        <v>69</v>
      </c>
    </row>
    <row r="6" spans="1:40" ht="14.25" customHeight="1" x14ac:dyDescent="0.15">
      <c r="A6" s="408"/>
      <c r="B6" s="397"/>
      <c r="C6" s="397"/>
      <c r="D6" s="397" t="s">
        <v>70</v>
      </c>
      <c r="E6" s="397" t="s">
        <v>71</v>
      </c>
      <c r="F6" s="397" t="s">
        <v>71</v>
      </c>
      <c r="G6" s="397" t="s">
        <v>71</v>
      </c>
      <c r="H6" s="397" t="s">
        <v>72</v>
      </c>
      <c r="I6" s="397" t="s">
        <v>73</v>
      </c>
      <c r="J6" s="397" t="s">
        <v>73</v>
      </c>
      <c r="K6" s="397" t="s">
        <v>74</v>
      </c>
      <c r="L6" s="397" t="s">
        <v>75</v>
      </c>
      <c r="M6" s="397" t="s">
        <v>76</v>
      </c>
      <c r="N6" s="397" t="s">
        <v>325</v>
      </c>
      <c r="O6" s="397" t="s">
        <v>77</v>
      </c>
      <c r="P6" s="397" t="s">
        <v>78</v>
      </c>
      <c r="Q6" s="415" t="s">
        <v>79</v>
      </c>
      <c r="R6" s="415" t="s">
        <v>79</v>
      </c>
      <c r="S6" s="405"/>
      <c r="T6" s="397" t="s">
        <v>80</v>
      </c>
      <c r="U6" s="397" t="s">
        <v>81</v>
      </c>
      <c r="V6" s="397" t="s">
        <v>224</v>
      </c>
      <c r="W6" s="397" t="s">
        <v>225</v>
      </c>
      <c r="X6" s="397" t="s">
        <v>225</v>
      </c>
      <c r="Y6" s="397"/>
      <c r="Z6" s="397" t="s">
        <v>80</v>
      </c>
      <c r="AA6" s="397" t="s">
        <v>81</v>
      </c>
      <c r="AB6" s="397" t="s">
        <v>224</v>
      </c>
      <c r="AC6" s="397" t="s">
        <v>225</v>
      </c>
      <c r="AD6" s="397" t="s">
        <v>225</v>
      </c>
      <c r="AE6" s="397"/>
      <c r="AF6" s="397" t="s">
        <v>81</v>
      </c>
      <c r="AG6" s="397" t="s">
        <v>224</v>
      </c>
      <c r="AH6" s="397" t="s">
        <v>225</v>
      </c>
      <c r="AI6" s="397" t="s">
        <v>225</v>
      </c>
      <c r="AJ6" s="198" t="s">
        <v>82</v>
      </c>
      <c r="AK6" s="397" t="s">
        <v>83</v>
      </c>
      <c r="AL6" s="397" t="s">
        <v>84</v>
      </c>
      <c r="AM6" s="397" t="s">
        <v>85</v>
      </c>
      <c r="AN6" s="400" t="s">
        <v>86</v>
      </c>
    </row>
    <row r="7" spans="1:40" ht="14.25" customHeight="1" x14ac:dyDescent="0.15">
      <c r="A7" s="408"/>
      <c r="B7" s="397"/>
      <c r="C7" s="397"/>
      <c r="D7" s="397" t="s">
        <v>87</v>
      </c>
      <c r="E7" s="397" t="s">
        <v>88</v>
      </c>
      <c r="F7" s="397" t="s">
        <v>89</v>
      </c>
      <c r="G7" s="397" t="s">
        <v>58</v>
      </c>
      <c r="H7" s="397"/>
      <c r="I7" s="397" t="s">
        <v>58</v>
      </c>
      <c r="J7" s="397" t="s">
        <v>58</v>
      </c>
      <c r="K7" s="397" t="s">
        <v>90</v>
      </c>
      <c r="L7" s="397" t="s">
        <v>58</v>
      </c>
      <c r="M7" s="397"/>
      <c r="N7" s="397"/>
      <c r="O7" s="397"/>
      <c r="P7" s="397"/>
      <c r="Q7" s="415" t="s">
        <v>85</v>
      </c>
      <c r="R7" s="415" t="s">
        <v>85</v>
      </c>
      <c r="S7" s="405"/>
      <c r="T7" s="397" t="s">
        <v>66</v>
      </c>
      <c r="U7" s="397" t="s">
        <v>91</v>
      </c>
      <c r="V7" s="397" t="s">
        <v>91</v>
      </c>
      <c r="W7" s="397" t="s">
        <v>91</v>
      </c>
      <c r="X7" s="397" t="s">
        <v>91</v>
      </c>
      <c r="Y7" s="397"/>
      <c r="Z7" s="397" t="s">
        <v>66</v>
      </c>
      <c r="AA7" s="397" t="s">
        <v>91</v>
      </c>
      <c r="AB7" s="397" t="s">
        <v>91</v>
      </c>
      <c r="AC7" s="397" t="s">
        <v>91</v>
      </c>
      <c r="AD7" s="397" t="s">
        <v>91</v>
      </c>
      <c r="AE7" s="397"/>
      <c r="AF7" s="397" t="s">
        <v>91</v>
      </c>
      <c r="AG7" s="397" t="s">
        <v>91</v>
      </c>
      <c r="AH7" s="397" t="s">
        <v>91</v>
      </c>
      <c r="AI7" s="397" t="s">
        <v>91</v>
      </c>
      <c r="AJ7" s="198" t="s">
        <v>92</v>
      </c>
      <c r="AK7" s="397" t="s">
        <v>93</v>
      </c>
      <c r="AL7" s="397" t="s">
        <v>94</v>
      </c>
      <c r="AM7" s="397" t="s">
        <v>89</v>
      </c>
      <c r="AN7" s="400" t="s">
        <v>85</v>
      </c>
    </row>
    <row r="8" spans="1:40" ht="14.25" customHeight="1" x14ac:dyDescent="0.15">
      <c r="A8" s="408"/>
      <c r="B8" s="397"/>
      <c r="C8" s="397"/>
      <c r="D8" s="397" t="s">
        <v>95</v>
      </c>
      <c r="E8" s="397" t="s">
        <v>96</v>
      </c>
      <c r="F8" s="397" t="s">
        <v>97</v>
      </c>
      <c r="G8" s="397" t="s">
        <v>98</v>
      </c>
      <c r="H8" s="397"/>
      <c r="I8" s="397" t="s">
        <v>98</v>
      </c>
      <c r="J8" s="397" t="s">
        <v>98</v>
      </c>
      <c r="K8" s="397" t="s">
        <v>58</v>
      </c>
      <c r="L8" s="397" t="s">
        <v>99</v>
      </c>
      <c r="M8" s="397"/>
      <c r="N8" s="397"/>
      <c r="O8" s="397"/>
      <c r="P8" s="397"/>
      <c r="Q8" s="415"/>
      <c r="R8" s="415"/>
      <c r="S8" s="405"/>
      <c r="T8" s="397" t="s">
        <v>83</v>
      </c>
      <c r="U8" s="397" t="s">
        <v>100</v>
      </c>
      <c r="V8" s="397" t="s">
        <v>100</v>
      </c>
      <c r="W8" s="397" t="s">
        <v>100</v>
      </c>
      <c r="X8" s="397" t="s">
        <v>100</v>
      </c>
      <c r="Y8" s="397"/>
      <c r="Z8" s="397" t="s">
        <v>83</v>
      </c>
      <c r="AA8" s="397" t="s">
        <v>100</v>
      </c>
      <c r="AB8" s="397" t="s">
        <v>100</v>
      </c>
      <c r="AC8" s="397" t="s">
        <v>100</v>
      </c>
      <c r="AD8" s="397" t="s">
        <v>100</v>
      </c>
      <c r="AE8" s="397"/>
      <c r="AF8" s="397" t="s">
        <v>100</v>
      </c>
      <c r="AG8" s="397" t="s">
        <v>100</v>
      </c>
      <c r="AH8" s="397" t="s">
        <v>100</v>
      </c>
      <c r="AI8" s="397" t="s">
        <v>100</v>
      </c>
      <c r="AJ8" s="198" t="s">
        <v>66</v>
      </c>
      <c r="AK8" s="397" t="s">
        <v>100</v>
      </c>
      <c r="AL8" s="397" t="s">
        <v>65</v>
      </c>
      <c r="AM8" s="397" t="s">
        <v>97</v>
      </c>
      <c r="AN8" s="400" t="s">
        <v>93</v>
      </c>
    </row>
    <row r="9" spans="1:40" ht="14.25" customHeight="1" x14ac:dyDescent="0.15">
      <c r="A9" s="408"/>
      <c r="B9" s="397"/>
      <c r="C9" s="397"/>
      <c r="D9" s="397" t="s">
        <v>101</v>
      </c>
      <c r="E9" s="397" t="s">
        <v>58</v>
      </c>
      <c r="F9" s="397" t="s">
        <v>58</v>
      </c>
      <c r="G9" s="397"/>
      <c r="H9" s="397"/>
      <c r="I9" s="397"/>
      <c r="J9" s="397"/>
      <c r="K9" s="397" t="s">
        <v>99</v>
      </c>
      <c r="L9" s="397"/>
      <c r="M9" s="397"/>
      <c r="N9" s="397"/>
      <c r="O9" s="397"/>
      <c r="P9" s="397"/>
      <c r="Q9" s="415"/>
      <c r="R9" s="415"/>
      <c r="S9" s="405"/>
      <c r="T9" s="397" t="s">
        <v>85</v>
      </c>
      <c r="U9" s="397" t="s">
        <v>80</v>
      </c>
      <c r="V9" s="397" t="s">
        <v>80</v>
      </c>
      <c r="W9" s="397" t="s">
        <v>80</v>
      </c>
      <c r="X9" s="397" t="s">
        <v>80</v>
      </c>
      <c r="Y9" s="397"/>
      <c r="Z9" s="397" t="s">
        <v>85</v>
      </c>
      <c r="AA9" s="397" t="s">
        <v>80</v>
      </c>
      <c r="AB9" s="397" t="s">
        <v>80</v>
      </c>
      <c r="AC9" s="397" t="s">
        <v>80</v>
      </c>
      <c r="AD9" s="397" t="s">
        <v>80</v>
      </c>
      <c r="AE9" s="397"/>
      <c r="AF9" s="397" t="s">
        <v>80</v>
      </c>
      <c r="AG9" s="397" t="s">
        <v>80</v>
      </c>
      <c r="AH9" s="397" t="s">
        <v>80</v>
      </c>
      <c r="AI9" s="397" t="s">
        <v>80</v>
      </c>
      <c r="AJ9" s="198" t="s">
        <v>102</v>
      </c>
      <c r="AK9" s="397" t="s">
        <v>80</v>
      </c>
      <c r="AL9" s="397" t="s">
        <v>103</v>
      </c>
      <c r="AM9" s="397" t="s">
        <v>104</v>
      </c>
      <c r="AN9" s="400"/>
    </row>
    <row r="10" spans="1:40" ht="14.25" customHeight="1" x14ac:dyDescent="0.15">
      <c r="A10" s="408"/>
      <c r="B10" s="397"/>
      <c r="C10" s="397"/>
      <c r="D10" s="397"/>
      <c r="E10" s="397" t="s">
        <v>98</v>
      </c>
      <c r="F10" s="397" t="s">
        <v>98</v>
      </c>
      <c r="G10" s="397"/>
      <c r="H10" s="397"/>
      <c r="I10" s="397"/>
      <c r="J10" s="397"/>
      <c r="K10" s="397"/>
      <c r="L10" s="397"/>
      <c r="M10" s="397"/>
      <c r="N10" s="397"/>
      <c r="O10" s="397"/>
      <c r="P10" s="397"/>
      <c r="Q10" s="415"/>
      <c r="R10" s="415"/>
      <c r="S10" s="405"/>
      <c r="T10" s="397" t="s">
        <v>93</v>
      </c>
      <c r="U10" s="397" t="s">
        <v>85</v>
      </c>
      <c r="V10" s="397" t="s">
        <v>85</v>
      </c>
      <c r="W10" s="397" t="s">
        <v>85</v>
      </c>
      <c r="X10" s="397" t="s">
        <v>85</v>
      </c>
      <c r="Y10" s="397"/>
      <c r="Z10" s="397" t="s">
        <v>93</v>
      </c>
      <c r="AA10" s="397" t="s">
        <v>85</v>
      </c>
      <c r="AB10" s="397" t="s">
        <v>85</v>
      </c>
      <c r="AC10" s="397" t="s">
        <v>85</v>
      </c>
      <c r="AD10" s="397" t="s">
        <v>85</v>
      </c>
      <c r="AE10" s="397"/>
      <c r="AF10" s="397" t="s">
        <v>85</v>
      </c>
      <c r="AG10" s="397" t="s">
        <v>85</v>
      </c>
      <c r="AH10" s="397" t="s">
        <v>85</v>
      </c>
      <c r="AI10" s="397" t="s">
        <v>85</v>
      </c>
      <c r="AJ10" s="198" t="s">
        <v>85</v>
      </c>
      <c r="AK10" s="397" t="s">
        <v>66</v>
      </c>
      <c r="AL10" s="397" t="s">
        <v>105</v>
      </c>
      <c r="AM10" s="397" t="s">
        <v>106</v>
      </c>
      <c r="AN10" s="400"/>
    </row>
    <row r="11" spans="1:40" ht="14.25" customHeight="1" x14ac:dyDescent="0.15">
      <c r="A11" s="408"/>
      <c r="B11" s="397"/>
      <c r="C11" s="397"/>
      <c r="D11" s="397"/>
      <c r="E11" s="397"/>
      <c r="F11" s="397"/>
      <c r="G11" s="397"/>
      <c r="H11" s="397"/>
      <c r="I11" s="397"/>
      <c r="J11" s="397"/>
      <c r="K11" s="397"/>
      <c r="L11" s="397"/>
      <c r="M11" s="397"/>
      <c r="N11" s="397"/>
      <c r="O11" s="397"/>
      <c r="P11" s="397"/>
      <c r="Q11" s="415"/>
      <c r="R11" s="415"/>
      <c r="S11" s="405"/>
      <c r="T11" s="397"/>
      <c r="U11" s="397" t="s">
        <v>107</v>
      </c>
      <c r="V11" s="397" t="s">
        <v>107</v>
      </c>
      <c r="W11" s="397" t="s">
        <v>107</v>
      </c>
      <c r="X11" s="397" t="s">
        <v>107</v>
      </c>
      <c r="Y11" s="397"/>
      <c r="Z11" s="397"/>
      <c r="AA11" s="397" t="s">
        <v>107</v>
      </c>
      <c r="AB11" s="397" t="s">
        <v>107</v>
      </c>
      <c r="AC11" s="397" t="s">
        <v>107</v>
      </c>
      <c r="AD11" s="397" t="s">
        <v>107</v>
      </c>
      <c r="AE11" s="397"/>
      <c r="AF11" s="397" t="s">
        <v>107</v>
      </c>
      <c r="AG11" s="397" t="s">
        <v>107</v>
      </c>
      <c r="AH11" s="397" t="s">
        <v>107</v>
      </c>
      <c r="AI11" s="397" t="s">
        <v>107</v>
      </c>
      <c r="AJ11" s="198" t="s">
        <v>107</v>
      </c>
      <c r="AK11" s="397" t="s">
        <v>83</v>
      </c>
      <c r="AL11" s="397" t="s">
        <v>108</v>
      </c>
      <c r="AM11" s="397" t="s">
        <v>93</v>
      </c>
      <c r="AN11" s="400"/>
    </row>
    <row r="12" spans="1:40" ht="14.25" customHeight="1" x14ac:dyDescent="0.15">
      <c r="A12" s="408"/>
      <c r="B12" s="397"/>
      <c r="C12" s="397"/>
      <c r="D12" s="397"/>
      <c r="E12" s="397"/>
      <c r="F12" s="397"/>
      <c r="G12" s="397"/>
      <c r="H12" s="397"/>
      <c r="I12" s="397"/>
      <c r="J12" s="397"/>
      <c r="K12" s="397"/>
      <c r="L12" s="397"/>
      <c r="M12" s="397"/>
      <c r="N12" s="397"/>
      <c r="O12" s="397"/>
      <c r="P12" s="397"/>
      <c r="Q12" s="415"/>
      <c r="R12" s="415"/>
      <c r="S12" s="405"/>
      <c r="T12" s="397"/>
      <c r="U12" s="397"/>
      <c r="V12" s="397"/>
      <c r="W12" s="397"/>
      <c r="X12" s="397"/>
      <c r="Y12" s="397"/>
      <c r="Z12" s="397"/>
      <c r="AA12" s="397"/>
      <c r="AB12" s="397"/>
      <c r="AC12" s="397"/>
      <c r="AD12" s="397"/>
      <c r="AE12" s="397"/>
      <c r="AF12" s="397"/>
      <c r="AG12" s="397"/>
      <c r="AH12" s="397"/>
      <c r="AI12" s="397"/>
      <c r="AJ12" s="198" t="s">
        <v>100</v>
      </c>
      <c r="AK12" s="397" t="s">
        <v>85</v>
      </c>
      <c r="AL12" s="397"/>
      <c r="AM12" s="397" t="s">
        <v>107</v>
      </c>
      <c r="AN12" s="400"/>
    </row>
    <row r="13" spans="1:40" ht="14.25" customHeight="1" x14ac:dyDescent="0.15">
      <c r="A13" s="408"/>
      <c r="B13" s="397"/>
      <c r="C13" s="397"/>
      <c r="D13" s="397"/>
      <c r="E13" s="397"/>
      <c r="F13" s="397"/>
      <c r="G13" s="397"/>
      <c r="H13" s="397"/>
      <c r="I13" s="397"/>
      <c r="J13" s="397"/>
      <c r="K13" s="397"/>
      <c r="L13" s="397"/>
      <c r="M13" s="397"/>
      <c r="N13" s="397"/>
      <c r="O13" s="397"/>
      <c r="P13" s="397"/>
      <c r="Q13" s="415"/>
      <c r="R13" s="415"/>
      <c r="S13" s="405"/>
      <c r="T13" s="397"/>
      <c r="U13" s="397"/>
      <c r="V13" s="397"/>
      <c r="W13" s="397"/>
      <c r="X13" s="397"/>
      <c r="Y13" s="397"/>
      <c r="Z13" s="397"/>
      <c r="AA13" s="397"/>
      <c r="AB13" s="397"/>
      <c r="AC13" s="397"/>
      <c r="AD13" s="397"/>
      <c r="AE13" s="397"/>
      <c r="AF13" s="397"/>
      <c r="AG13" s="397"/>
      <c r="AH13" s="397"/>
      <c r="AI13" s="397"/>
      <c r="AJ13" s="198" t="s">
        <v>80</v>
      </c>
      <c r="AK13" s="397" t="s">
        <v>93</v>
      </c>
      <c r="AL13" s="397"/>
      <c r="AM13" s="397"/>
      <c r="AN13" s="400"/>
    </row>
    <row r="14" spans="1:40" x14ac:dyDescent="0.15">
      <c r="A14" s="408"/>
      <c r="B14" s="397"/>
      <c r="C14" s="397"/>
      <c r="D14" s="397"/>
      <c r="E14" s="397"/>
      <c r="F14" s="397"/>
      <c r="G14" s="397"/>
      <c r="H14" s="397"/>
      <c r="I14" s="397"/>
      <c r="J14" s="397"/>
      <c r="K14" s="397"/>
      <c r="L14" s="397"/>
      <c r="M14" s="397"/>
      <c r="N14" s="397"/>
      <c r="O14" s="397"/>
      <c r="P14" s="397"/>
      <c r="Q14" s="415"/>
      <c r="R14" s="415"/>
      <c r="S14" s="405"/>
      <c r="T14" s="397"/>
      <c r="U14" s="397"/>
      <c r="V14" s="397"/>
      <c r="W14" s="397"/>
      <c r="X14" s="397"/>
      <c r="Y14" s="397"/>
      <c r="Z14" s="397"/>
      <c r="AA14" s="397"/>
      <c r="AB14" s="397"/>
      <c r="AC14" s="397"/>
      <c r="AD14" s="397"/>
      <c r="AE14" s="397"/>
      <c r="AF14" s="397"/>
      <c r="AG14" s="397"/>
      <c r="AH14" s="397"/>
      <c r="AI14" s="397"/>
      <c r="AJ14" s="198" t="s">
        <v>85</v>
      </c>
      <c r="AK14" s="397"/>
      <c r="AL14" s="397"/>
      <c r="AM14" s="397"/>
      <c r="AN14" s="400"/>
    </row>
    <row r="15" spans="1:40" x14ac:dyDescent="0.15">
      <c r="A15" s="409"/>
      <c r="B15" s="398"/>
      <c r="C15" s="398"/>
      <c r="D15" s="398"/>
      <c r="E15" s="398"/>
      <c r="F15" s="398"/>
      <c r="G15" s="398"/>
      <c r="H15" s="398"/>
      <c r="I15" s="398"/>
      <c r="J15" s="398"/>
      <c r="K15" s="398"/>
      <c r="L15" s="398"/>
      <c r="M15" s="398"/>
      <c r="N15" s="398"/>
      <c r="O15" s="398"/>
      <c r="P15" s="398"/>
      <c r="Q15" s="416"/>
      <c r="R15" s="416"/>
      <c r="S15" s="406"/>
      <c r="T15" s="398"/>
      <c r="U15" s="398"/>
      <c r="V15" s="398"/>
      <c r="W15" s="398"/>
      <c r="X15" s="398"/>
      <c r="Y15" s="398"/>
      <c r="Z15" s="398"/>
      <c r="AA15" s="398"/>
      <c r="AB15" s="398"/>
      <c r="AC15" s="398"/>
      <c r="AD15" s="398"/>
      <c r="AE15" s="398"/>
      <c r="AF15" s="398"/>
      <c r="AG15" s="398"/>
      <c r="AH15" s="398"/>
      <c r="AI15" s="398"/>
      <c r="AJ15" s="198" t="s">
        <v>93</v>
      </c>
      <c r="AK15" s="398"/>
      <c r="AL15" s="398"/>
      <c r="AM15" s="398"/>
      <c r="AN15" s="401"/>
    </row>
    <row r="16" spans="1:40" ht="15" customHeight="1" x14ac:dyDescent="0.15">
      <c r="A16" s="46" t="s">
        <v>15</v>
      </c>
      <c r="B16" s="210">
        <f t="shared" ref="B16:B25" si="0">C16+Q16+R16+S16+Y16+AE16+AJ16+AK16+AL16+AM16+AN16</f>
        <v>12639.899999999991</v>
      </c>
      <c r="C16" s="210">
        <v>6519.9299999999939</v>
      </c>
      <c r="D16" s="210">
        <v>0</v>
      </c>
      <c r="E16" s="210">
        <v>113.22</v>
      </c>
      <c r="F16" s="210">
        <v>0</v>
      </c>
      <c r="G16" s="210">
        <v>0</v>
      </c>
      <c r="H16" s="210">
        <v>0</v>
      </c>
      <c r="I16" s="210">
        <v>0</v>
      </c>
      <c r="J16" s="210">
        <v>0.22</v>
      </c>
      <c r="K16" s="210">
        <v>9.2200000000000006</v>
      </c>
      <c r="L16" s="210">
        <v>0</v>
      </c>
      <c r="M16" s="210">
        <v>18.25</v>
      </c>
      <c r="N16" s="210">
        <v>16.779999999999998</v>
      </c>
      <c r="O16" s="210">
        <v>6337.2199999999939</v>
      </c>
      <c r="P16" s="210">
        <v>25.020000000000003</v>
      </c>
      <c r="Q16" s="211">
        <v>0.12</v>
      </c>
      <c r="R16" s="211">
        <v>274.39999999999992</v>
      </c>
      <c r="S16" s="212">
        <v>1970.7499999999968</v>
      </c>
      <c r="T16" s="210">
        <v>0</v>
      </c>
      <c r="U16" s="210">
        <v>50.5</v>
      </c>
      <c r="V16" s="210">
        <v>18.73</v>
      </c>
      <c r="W16" s="210">
        <v>1874.5299999999968</v>
      </c>
      <c r="X16" s="210">
        <v>26.99</v>
      </c>
      <c r="Y16" s="210">
        <v>1243.4200000000003</v>
      </c>
      <c r="Z16" s="210">
        <v>2.77</v>
      </c>
      <c r="AA16" s="210">
        <v>134.26999999999995</v>
      </c>
      <c r="AB16" s="210">
        <v>686.1400000000001</v>
      </c>
      <c r="AC16" s="210">
        <v>358.1</v>
      </c>
      <c r="AD16" s="210">
        <v>62.14</v>
      </c>
      <c r="AE16" s="210">
        <v>2007.16</v>
      </c>
      <c r="AF16" s="210">
        <v>15.25</v>
      </c>
      <c r="AG16" s="210">
        <v>301.49000000000012</v>
      </c>
      <c r="AH16" s="210">
        <v>1233.0600000000002</v>
      </c>
      <c r="AI16" s="210">
        <v>457.35999999999996</v>
      </c>
      <c r="AJ16" s="210">
        <v>20.329999999999998</v>
      </c>
      <c r="AK16" s="210">
        <v>439.57000000000016</v>
      </c>
      <c r="AL16" s="210">
        <v>116.44000000000003</v>
      </c>
      <c r="AM16" s="210">
        <v>47.780000000000008</v>
      </c>
      <c r="AN16" s="213">
        <v>0</v>
      </c>
    </row>
    <row r="17" spans="1:40" ht="15" customHeight="1" x14ac:dyDescent="0.15">
      <c r="A17" s="272"/>
      <c r="B17" s="214">
        <f t="shared" si="0"/>
        <v>60866.729999999909</v>
      </c>
      <c r="C17" s="214">
        <v>49326.76999999996</v>
      </c>
      <c r="D17" s="214">
        <v>26412.979999999978</v>
      </c>
      <c r="E17" s="214">
        <v>16499.73999999998</v>
      </c>
      <c r="F17" s="214">
        <v>192.93</v>
      </c>
      <c r="G17" s="214">
        <v>2134.1499999999992</v>
      </c>
      <c r="H17" s="214">
        <v>2682.4299999999948</v>
      </c>
      <c r="I17" s="214">
        <v>17.55</v>
      </c>
      <c r="J17" s="214">
        <v>854.3</v>
      </c>
      <c r="K17" s="214">
        <v>96.09999999999998</v>
      </c>
      <c r="L17" s="214">
        <v>7.98</v>
      </c>
      <c r="M17" s="214">
        <v>137.9</v>
      </c>
      <c r="N17" s="214">
        <v>0.01</v>
      </c>
      <c r="O17" s="214">
        <v>237.49</v>
      </c>
      <c r="P17" s="214">
        <v>53.209999999999994</v>
      </c>
      <c r="Q17" s="215">
        <v>0.12</v>
      </c>
      <c r="R17" s="215">
        <v>772.3</v>
      </c>
      <c r="S17" s="216">
        <v>2562.6299999999997</v>
      </c>
      <c r="T17" s="214">
        <v>164.72000000000003</v>
      </c>
      <c r="U17" s="214">
        <v>138.76999999999998</v>
      </c>
      <c r="V17" s="214">
        <v>558.82999999999993</v>
      </c>
      <c r="W17" s="214">
        <v>1009.6800000000001</v>
      </c>
      <c r="X17" s="214">
        <v>690.62999999999965</v>
      </c>
      <c r="Y17" s="214">
        <v>1579.0699999999983</v>
      </c>
      <c r="Z17" s="214">
        <v>5.0599999999999996</v>
      </c>
      <c r="AA17" s="214">
        <v>75.150000000000006</v>
      </c>
      <c r="AB17" s="214">
        <v>232.96000000000009</v>
      </c>
      <c r="AC17" s="214">
        <v>1148.5199999999982</v>
      </c>
      <c r="AD17" s="214">
        <v>117.38000000000002</v>
      </c>
      <c r="AE17" s="214">
        <v>6281.8299999999535</v>
      </c>
      <c r="AF17" s="214">
        <v>14.319999999999997</v>
      </c>
      <c r="AG17" s="214">
        <v>183</v>
      </c>
      <c r="AH17" s="214">
        <v>1224.9699999999998</v>
      </c>
      <c r="AI17" s="214">
        <v>4859.5399999999536</v>
      </c>
      <c r="AJ17" s="214">
        <v>0</v>
      </c>
      <c r="AK17" s="214">
        <v>4.79</v>
      </c>
      <c r="AL17" s="214">
        <v>235.63999999999996</v>
      </c>
      <c r="AM17" s="214">
        <v>102.02</v>
      </c>
      <c r="AN17" s="217">
        <v>1.56</v>
      </c>
    </row>
    <row r="18" spans="1:40" ht="15" customHeight="1" x14ac:dyDescent="0.15">
      <c r="A18" s="46" t="s">
        <v>109</v>
      </c>
      <c r="B18" s="210">
        <f t="shared" si="0"/>
        <v>5682.0899999999956</v>
      </c>
      <c r="C18" s="210">
        <v>2956.0199999999991</v>
      </c>
      <c r="D18" s="210">
        <v>0</v>
      </c>
      <c r="E18" s="210">
        <v>113.03</v>
      </c>
      <c r="F18" s="210">
        <v>0</v>
      </c>
      <c r="G18" s="210">
        <v>0</v>
      </c>
      <c r="H18" s="210">
        <v>0</v>
      </c>
      <c r="I18" s="210">
        <v>0</v>
      </c>
      <c r="J18" s="210">
        <v>0.22</v>
      </c>
      <c r="K18" s="210">
        <v>5.48</v>
      </c>
      <c r="L18" s="210">
        <v>0</v>
      </c>
      <c r="M18" s="210">
        <v>0</v>
      </c>
      <c r="N18" s="210">
        <v>1.17</v>
      </c>
      <c r="O18" s="210">
        <v>2821.9299999999989</v>
      </c>
      <c r="P18" s="210">
        <v>14.190000000000001</v>
      </c>
      <c r="Q18" s="211">
        <v>0</v>
      </c>
      <c r="R18" s="211">
        <v>124.69999999999999</v>
      </c>
      <c r="S18" s="212">
        <v>1928.1399999999967</v>
      </c>
      <c r="T18" s="210">
        <v>0</v>
      </c>
      <c r="U18" s="210">
        <v>50.5</v>
      </c>
      <c r="V18" s="210">
        <v>4.7800000000000011</v>
      </c>
      <c r="W18" s="210">
        <v>1872.8599999999967</v>
      </c>
      <c r="X18" s="210">
        <v>0</v>
      </c>
      <c r="Y18" s="210">
        <v>0</v>
      </c>
      <c r="Z18" s="210">
        <v>0</v>
      </c>
      <c r="AA18" s="210">
        <v>0</v>
      </c>
      <c r="AB18" s="210">
        <v>0</v>
      </c>
      <c r="AC18" s="210">
        <v>0</v>
      </c>
      <c r="AD18" s="210">
        <v>0</v>
      </c>
      <c r="AE18" s="210">
        <v>581.70999999999992</v>
      </c>
      <c r="AF18" s="210">
        <v>15.25</v>
      </c>
      <c r="AG18" s="210">
        <v>46.430000000000007</v>
      </c>
      <c r="AH18" s="210">
        <v>518.35</v>
      </c>
      <c r="AI18" s="210">
        <v>1.68</v>
      </c>
      <c r="AJ18" s="210">
        <v>0</v>
      </c>
      <c r="AK18" s="210">
        <v>0</v>
      </c>
      <c r="AL18" s="210">
        <v>85.460000000000022</v>
      </c>
      <c r="AM18" s="210">
        <v>6.0600000000000014</v>
      </c>
      <c r="AN18" s="213">
        <v>0</v>
      </c>
    </row>
    <row r="19" spans="1:40" ht="15" customHeight="1" x14ac:dyDescent="0.15">
      <c r="A19" s="272"/>
      <c r="B19" s="214">
        <f t="shared" si="0"/>
        <v>25154.15</v>
      </c>
      <c r="C19" s="214">
        <v>23298.580000000005</v>
      </c>
      <c r="D19" s="214">
        <v>16189.79000000001</v>
      </c>
      <c r="E19" s="214">
        <v>4783.2199999999984</v>
      </c>
      <c r="F19" s="214">
        <v>62.139999999999993</v>
      </c>
      <c r="G19" s="214">
        <v>1391.1499999999992</v>
      </c>
      <c r="H19" s="214">
        <v>180.32999999999987</v>
      </c>
      <c r="I19" s="214">
        <v>5.24</v>
      </c>
      <c r="J19" s="214">
        <v>625.25</v>
      </c>
      <c r="K19" s="214">
        <v>0</v>
      </c>
      <c r="L19" s="214">
        <v>0.55000000000000004</v>
      </c>
      <c r="M19" s="214">
        <v>9.66</v>
      </c>
      <c r="N19" s="214">
        <v>0</v>
      </c>
      <c r="O19" s="214">
        <v>46.78</v>
      </c>
      <c r="P19" s="214">
        <v>4.47</v>
      </c>
      <c r="Q19" s="215">
        <v>0</v>
      </c>
      <c r="R19" s="215">
        <v>125.86999999999999</v>
      </c>
      <c r="S19" s="216">
        <v>1148.17</v>
      </c>
      <c r="T19" s="214">
        <v>0</v>
      </c>
      <c r="U19" s="214">
        <v>6.37</v>
      </c>
      <c r="V19" s="214">
        <v>218.70999999999998</v>
      </c>
      <c r="W19" s="214">
        <v>921.74000000000012</v>
      </c>
      <c r="X19" s="214">
        <v>1.35</v>
      </c>
      <c r="Y19" s="214">
        <v>0</v>
      </c>
      <c r="Z19" s="214">
        <v>0</v>
      </c>
      <c r="AA19" s="214">
        <v>0</v>
      </c>
      <c r="AB19" s="214">
        <v>0</v>
      </c>
      <c r="AC19" s="214">
        <v>0</v>
      </c>
      <c r="AD19" s="214">
        <v>0</v>
      </c>
      <c r="AE19" s="214">
        <v>339.89000000000016</v>
      </c>
      <c r="AF19" s="214">
        <v>0</v>
      </c>
      <c r="AG19" s="214">
        <v>8.5</v>
      </c>
      <c r="AH19" s="214">
        <v>322.31000000000017</v>
      </c>
      <c r="AI19" s="214">
        <v>9.0800000000000018</v>
      </c>
      <c r="AJ19" s="214">
        <v>0</v>
      </c>
      <c r="AK19" s="214">
        <v>0</v>
      </c>
      <c r="AL19" s="214">
        <v>234.41999999999996</v>
      </c>
      <c r="AM19" s="214">
        <v>7.2200000000000006</v>
      </c>
      <c r="AN19" s="217">
        <v>0</v>
      </c>
    </row>
    <row r="20" spans="1:40" ht="15" customHeight="1" x14ac:dyDescent="0.15">
      <c r="A20" s="46" t="s">
        <v>110</v>
      </c>
      <c r="B20" s="210">
        <f t="shared" si="0"/>
        <v>566.86999999999989</v>
      </c>
      <c r="C20" s="210">
        <v>316.79999999999995</v>
      </c>
      <c r="D20" s="210">
        <v>0</v>
      </c>
      <c r="E20" s="210">
        <v>0</v>
      </c>
      <c r="F20" s="210">
        <v>0</v>
      </c>
      <c r="G20" s="210">
        <v>0</v>
      </c>
      <c r="H20" s="210">
        <v>0</v>
      </c>
      <c r="I20" s="210">
        <v>0</v>
      </c>
      <c r="J20" s="210">
        <v>0</v>
      </c>
      <c r="K20" s="210">
        <v>0</v>
      </c>
      <c r="L20" s="210">
        <v>0</v>
      </c>
      <c r="M20" s="210">
        <v>0</v>
      </c>
      <c r="N20" s="210">
        <v>6.9099999999999966</v>
      </c>
      <c r="O20" s="210">
        <v>309.89</v>
      </c>
      <c r="P20" s="210">
        <v>0</v>
      </c>
      <c r="Q20" s="211">
        <v>0.12</v>
      </c>
      <c r="R20" s="211">
        <v>4.1399999999999997</v>
      </c>
      <c r="S20" s="212">
        <v>0</v>
      </c>
      <c r="T20" s="210">
        <v>0</v>
      </c>
      <c r="U20" s="210">
        <v>0</v>
      </c>
      <c r="V20" s="210">
        <v>0</v>
      </c>
      <c r="W20" s="210">
        <v>0</v>
      </c>
      <c r="X20" s="210">
        <v>0</v>
      </c>
      <c r="Y20" s="210">
        <v>215.01999999999995</v>
      </c>
      <c r="Z20" s="210">
        <v>0</v>
      </c>
      <c r="AA20" s="210">
        <v>0</v>
      </c>
      <c r="AB20" s="210">
        <v>190.69999999999993</v>
      </c>
      <c r="AC20" s="210">
        <v>11.920000000000002</v>
      </c>
      <c r="AD20" s="210">
        <v>12.4</v>
      </c>
      <c r="AE20" s="210">
        <v>0</v>
      </c>
      <c r="AF20" s="210">
        <v>0</v>
      </c>
      <c r="AG20" s="210">
        <v>0</v>
      </c>
      <c r="AH20" s="210">
        <v>0</v>
      </c>
      <c r="AI20" s="210">
        <v>0</v>
      </c>
      <c r="AJ20" s="210">
        <v>0</v>
      </c>
      <c r="AK20" s="210">
        <v>0</v>
      </c>
      <c r="AL20" s="210">
        <v>30.790000000000003</v>
      </c>
      <c r="AM20" s="210">
        <v>0</v>
      </c>
      <c r="AN20" s="213">
        <v>0</v>
      </c>
    </row>
    <row r="21" spans="1:40" ht="15" customHeight="1" x14ac:dyDescent="0.15">
      <c r="A21" s="272"/>
      <c r="B21" s="214">
        <f t="shared" si="0"/>
        <v>4240.7199999999975</v>
      </c>
      <c r="C21" s="214">
        <v>3741.089999999997</v>
      </c>
      <c r="D21" s="214">
        <v>297.81000000000017</v>
      </c>
      <c r="E21" s="214">
        <v>2549.589999999997</v>
      </c>
      <c r="F21" s="214">
        <v>31.94</v>
      </c>
      <c r="G21" s="214">
        <v>483.67000000000007</v>
      </c>
      <c r="H21" s="214">
        <v>163</v>
      </c>
      <c r="I21" s="214">
        <v>11.65</v>
      </c>
      <c r="J21" s="214">
        <v>77.16</v>
      </c>
      <c r="K21" s="214">
        <v>0</v>
      </c>
      <c r="L21" s="214">
        <v>1.44</v>
      </c>
      <c r="M21" s="214">
        <v>0</v>
      </c>
      <c r="N21" s="214">
        <v>0</v>
      </c>
      <c r="O21" s="214">
        <v>124.83000000000003</v>
      </c>
      <c r="P21" s="214">
        <v>0</v>
      </c>
      <c r="Q21" s="215">
        <v>0.12</v>
      </c>
      <c r="R21" s="215">
        <v>170.53000000000003</v>
      </c>
      <c r="S21" s="216">
        <v>0</v>
      </c>
      <c r="T21" s="214">
        <v>0</v>
      </c>
      <c r="U21" s="214">
        <v>0</v>
      </c>
      <c r="V21" s="214">
        <v>0</v>
      </c>
      <c r="W21" s="214">
        <v>0</v>
      </c>
      <c r="X21" s="214">
        <v>0</v>
      </c>
      <c r="Y21" s="214">
        <v>315.80000000000018</v>
      </c>
      <c r="Z21" s="214">
        <v>0</v>
      </c>
      <c r="AA21" s="214">
        <v>37.39</v>
      </c>
      <c r="AB21" s="214">
        <v>64.09</v>
      </c>
      <c r="AC21" s="214">
        <v>194.25000000000017</v>
      </c>
      <c r="AD21" s="214">
        <v>20.069999999999997</v>
      </c>
      <c r="AE21" s="214">
        <v>0</v>
      </c>
      <c r="AF21" s="214">
        <v>0</v>
      </c>
      <c r="AG21" s="214">
        <v>0</v>
      </c>
      <c r="AH21" s="214">
        <v>0</v>
      </c>
      <c r="AI21" s="214">
        <v>0</v>
      </c>
      <c r="AJ21" s="214">
        <v>0</v>
      </c>
      <c r="AK21" s="214">
        <v>0</v>
      </c>
      <c r="AL21" s="214">
        <v>1.1000000000000001</v>
      </c>
      <c r="AM21" s="214">
        <v>10.579999999999993</v>
      </c>
      <c r="AN21" s="217">
        <v>1.5</v>
      </c>
    </row>
    <row r="22" spans="1:40" ht="15" customHeight="1" x14ac:dyDescent="0.15">
      <c r="A22" s="46" t="s">
        <v>111</v>
      </c>
      <c r="B22" s="210">
        <f t="shared" si="0"/>
        <v>2961.629999999996</v>
      </c>
      <c r="C22" s="210">
        <v>2313.4099999999958</v>
      </c>
      <c r="D22" s="210">
        <v>0</v>
      </c>
      <c r="E22" s="210">
        <v>0</v>
      </c>
      <c r="F22" s="210">
        <v>0</v>
      </c>
      <c r="G22" s="210">
        <v>0</v>
      </c>
      <c r="H22" s="210">
        <v>0</v>
      </c>
      <c r="I22" s="210">
        <v>0</v>
      </c>
      <c r="J22" s="210">
        <v>0</v>
      </c>
      <c r="K22" s="210">
        <v>0</v>
      </c>
      <c r="L22" s="210">
        <v>0</v>
      </c>
      <c r="M22" s="210">
        <v>0</v>
      </c>
      <c r="N22" s="210">
        <v>0</v>
      </c>
      <c r="O22" s="210">
        <v>2313.4099999999958</v>
      </c>
      <c r="P22" s="210">
        <v>0</v>
      </c>
      <c r="Q22" s="211">
        <v>0</v>
      </c>
      <c r="R22" s="211">
        <v>68.219999999999985</v>
      </c>
      <c r="S22" s="212">
        <v>42.61</v>
      </c>
      <c r="T22" s="210">
        <v>0</v>
      </c>
      <c r="U22" s="210">
        <v>0</v>
      </c>
      <c r="V22" s="210">
        <v>13.95</v>
      </c>
      <c r="W22" s="210">
        <v>1.6700000000000002</v>
      </c>
      <c r="X22" s="210">
        <v>26.99</v>
      </c>
      <c r="Y22" s="210">
        <v>14.280000000000001</v>
      </c>
      <c r="Z22" s="210">
        <v>0</v>
      </c>
      <c r="AA22" s="210">
        <v>0</v>
      </c>
      <c r="AB22" s="210">
        <v>6.12</v>
      </c>
      <c r="AC22" s="210">
        <v>3.1400000000000006</v>
      </c>
      <c r="AD22" s="210">
        <v>5.0199999999999996</v>
      </c>
      <c r="AE22" s="210">
        <v>63.209999999999994</v>
      </c>
      <c r="AF22" s="210">
        <v>0</v>
      </c>
      <c r="AG22" s="210">
        <v>62.239999999999995</v>
      </c>
      <c r="AH22" s="210">
        <v>0</v>
      </c>
      <c r="AI22" s="210">
        <v>0.97</v>
      </c>
      <c r="AJ22" s="210">
        <v>20.329999999999998</v>
      </c>
      <c r="AK22" s="210">
        <v>439.57000000000016</v>
      </c>
      <c r="AL22" s="210">
        <v>0</v>
      </c>
      <c r="AM22" s="210">
        <v>0</v>
      </c>
      <c r="AN22" s="213">
        <v>0</v>
      </c>
    </row>
    <row r="23" spans="1:40" ht="15" customHeight="1" x14ac:dyDescent="0.15">
      <c r="A23" s="272"/>
      <c r="B23" s="214">
        <f t="shared" si="0"/>
        <v>11417.849999999988</v>
      </c>
      <c r="C23" s="214">
        <v>8474.0100000000111</v>
      </c>
      <c r="D23" s="214">
        <v>5138.3700000000099</v>
      </c>
      <c r="E23" s="214">
        <v>3091.2000000000035</v>
      </c>
      <c r="F23" s="214">
        <v>23.470000000000002</v>
      </c>
      <c r="G23" s="214">
        <v>0</v>
      </c>
      <c r="H23" s="214">
        <v>31.71</v>
      </c>
      <c r="I23" s="214">
        <v>0</v>
      </c>
      <c r="J23" s="214">
        <v>108.41000000000003</v>
      </c>
      <c r="K23" s="214">
        <v>5.8599999999999994</v>
      </c>
      <c r="L23" s="214">
        <v>0</v>
      </c>
      <c r="M23" s="214">
        <v>10.129999999999995</v>
      </c>
      <c r="N23" s="214">
        <v>0</v>
      </c>
      <c r="O23" s="214">
        <v>33.389999999999993</v>
      </c>
      <c r="P23" s="214">
        <v>31.47</v>
      </c>
      <c r="Q23" s="215">
        <v>0</v>
      </c>
      <c r="R23" s="215">
        <v>171.67000000000002</v>
      </c>
      <c r="S23" s="216">
        <v>1414.4599999999996</v>
      </c>
      <c r="T23" s="214">
        <v>164.72000000000003</v>
      </c>
      <c r="U23" s="214">
        <v>132.39999999999998</v>
      </c>
      <c r="V23" s="214">
        <v>340.12</v>
      </c>
      <c r="W23" s="214">
        <v>87.94</v>
      </c>
      <c r="X23" s="214">
        <v>689.27999999999963</v>
      </c>
      <c r="Y23" s="214">
        <v>91.140000000000057</v>
      </c>
      <c r="Z23" s="214">
        <v>0</v>
      </c>
      <c r="AA23" s="214">
        <v>0</v>
      </c>
      <c r="AB23" s="214">
        <v>0.31</v>
      </c>
      <c r="AC23" s="214">
        <v>62.39000000000005</v>
      </c>
      <c r="AD23" s="214">
        <v>28.44</v>
      </c>
      <c r="AE23" s="214">
        <v>1244.059999999977</v>
      </c>
      <c r="AF23" s="214">
        <v>0</v>
      </c>
      <c r="AG23" s="214">
        <v>17.79</v>
      </c>
      <c r="AH23" s="214">
        <v>120.8</v>
      </c>
      <c r="AI23" s="214">
        <v>1105.4699999999771</v>
      </c>
      <c r="AJ23" s="214">
        <v>0</v>
      </c>
      <c r="AK23" s="214">
        <v>4.79</v>
      </c>
      <c r="AL23" s="214">
        <v>0</v>
      </c>
      <c r="AM23" s="214">
        <v>17.72</v>
      </c>
      <c r="AN23" s="217">
        <v>0</v>
      </c>
    </row>
    <row r="24" spans="1:40" ht="15" customHeight="1" x14ac:dyDescent="0.15">
      <c r="A24" s="46" t="s">
        <v>112</v>
      </c>
      <c r="B24" s="210">
        <f t="shared" si="0"/>
        <v>3429.3100000000004</v>
      </c>
      <c r="C24" s="210">
        <v>933.7</v>
      </c>
      <c r="D24" s="210">
        <v>0</v>
      </c>
      <c r="E24" s="210">
        <v>0.19</v>
      </c>
      <c r="F24" s="210">
        <v>0</v>
      </c>
      <c r="G24" s="210">
        <v>0</v>
      </c>
      <c r="H24" s="210">
        <v>0</v>
      </c>
      <c r="I24" s="210">
        <v>0</v>
      </c>
      <c r="J24" s="210">
        <v>0</v>
      </c>
      <c r="K24" s="210">
        <v>3.74</v>
      </c>
      <c r="L24" s="210">
        <v>0</v>
      </c>
      <c r="M24" s="210">
        <v>18.25</v>
      </c>
      <c r="N24" s="210">
        <v>8.7000000000000011</v>
      </c>
      <c r="O24" s="210">
        <v>891.99</v>
      </c>
      <c r="P24" s="210">
        <v>10.83</v>
      </c>
      <c r="Q24" s="211">
        <v>0</v>
      </c>
      <c r="R24" s="211">
        <v>77.339999999999989</v>
      </c>
      <c r="S24" s="212">
        <v>0</v>
      </c>
      <c r="T24" s="210">
        <v>0</v>
      </c>
      <c r="U24" s="210">
        <v>0</v>
      </c>
      <c r="V24" s="210">
        <v>0</v>
      </c>
      <c r="W24" s="210">
        <v>0</v>
      </c>
      <c r="X24" s="210">
        <v>0</v>
      </c>
      <c r="Y24" s="210">
        <v>1014.1200000000001</v>
      </c>
      <c r="Z24" s="210">
        <v>2.77</v>
      </c>
      <c r="AA24" s="210">
        <v>134.26999999999995</v>
      </c>
      <c r="AB24" s="210">
        <v>489.32000000000011</v>
      </c>
      <c r="AC24" s="210">
        <v>343.04</v>
      </c>
      <c r="AD24" s="210">
        <v>44.72</v>
      </c>
      <c r="AE24" s="210">
        <v>1362.2400000000002</v>
      </c>
      <c r="AF24" s="210">
        <v>0</v>
      </c>
      <c r="AG24" s="210">
        <v>192.82000000000014</v>
      </c>
      <c r="AH24" s="210">
        <v>714.71000000000015</v>
      </c>
      <c r="AI24" s="210">
        <v>454.71</v>
      </c>
      <c r="AJ24" s="210">
        <v>0</v>
      </c>
      <c r="AK24" s="210">
        <v>0</v>
      </c>
      <c r="AL24" s="210">
        <v>0.19</v>
      </c>
      <c r="AM24" s="210">
        <v>41.720000000000006</v>
      </c>
      <c r="AN24" s="213">
        <v>0</v>
      </c>
    </row>
    <row r="25" spans="1:40" ht="15" customHeight="1" thickBot="1" x14ac:dyDescent="0.2">
      <c r="A25" s="271"/>
      <c r="B25" s="218">
        <f t="shared" si="0"/>
        <v>20054.009999999907</v>
      </c>
      <c r="C25" s="218">
        <v>13813.089999999935</v>
      </c>
      <c r="D25" s="218">
        <v>4787.0099999999575</v>
      </c>
      <c r="E25" s="218">
        <v>6075.7299999999823</v>
      </c>
      <c r="F25" s="218">
        <v>75.38</v>
      </c>
      <c r="G25" s="218">
        <v>259.33</v>
      </c>
      <c r="H25" s="218">
        <v>2307.3899999999949</v>
      </c>
      <c r="I25" s="218">
        <v>0.66</v>
      </c>
      <c r="J25" s="218">
        <v>43.479999999999976</v>
      </c>
      <c r="K25" s="218">
        <v>90.239999999999981</v>
      </c>
      <c r="L25" s="218">
        <v>5.99</v>
      </c>
      <c r="M25" s="218">
        <v>118.11</v>
      </c>
      <c r="N25" s="218">
        <v>0.01</v>
      </c>
      <c r="O25" s="218">
        <v>32.49</v>
      </c>
      <c r="P25" s="218">
        <v>17.27</v>
      </c>
      <c r="Q25" s="219">
        <v>0</v>
      </c>
      <c r="R25" s="219">
        <v>304.22999999999996</v>
      </c>
      <c r="S25" s="220">
        <v>0</v>
      </c>
      <c r="T25" s="218">
        <v>0</v>
      </c>
      <c r="U25" s="218">
        <v>0</v>
      </c>
      <c r="V25" s="218">
        <v>0</v>
      </c>
      <c r="W25" s="218">
        <v>0</v>
      </c>
      <c r="X25" s="218">
        <v>0</v>
      </c>
      <c r="Y25" s="218">
        <v>1172.1299999999983</v>
      </c>
      <c r="Z25" s="218">
        <v>5.0599999999999996</v>
      </c>
      <c r="AA25" s="218">
        <v>37.760000000000005</v>
      </c>
      <c r="AB25" s="218">
        <v>168.56000000000009</v>
      </c>
      <c r="AC25" s="218">
        <v>891.87999999999806</v>
      </c>
      <c r="AD25" s="218">
        <v>68.870000000000019</v>
      </c>
      <c r="AE25" s="218">
        <v>4697.8799999999756</v>
      </c>
      <c r="AF25" s="218">
        <v>14.319999999999997</v>
      </c>
      <c r="AG25" s="218">
        <v>156.71</v>
      </c>
      <c r="AH25" s="218">
        <v>781.85999999999967</v>
      </c>
      <c r="AI25" s="218">
        <v>3744.9899999999761</v>
      </c>
      <c r="AJ25" s="218">
        <v>0</v>
      </c>
      <c r="AK25" s="218">
        <v>0</v>
      </c>
      <c r="AL25" s="218">
        <v>0.12</v>
      </c>
      <c r="AM25" s="218">
        <v>66.5</v>
      </c>
      <c r="AN25" s="221">
        <v>0.06</v>
      </c>
    </row>
    <row r="26" spans="1:40" ht="15" customHeight="1" x14ac:dyDescent="0.15">
      <c r="A26" s="25" t="s">
        <v>113</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row>
    <row r="27" spans="1:40" ht="15" customHeight="1" x14ac:dyDescent="0.15">
      <c r="A27" s="25" t="s">
        <v>472</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row>
    <row r="29" spans="1:40" s="33" customFormat="1" ht="17.25" x14ac:dyDescent="0.15">
      <c r="A29" s="33" t="s">
        <v>473</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row>
    <row r="30" spans="1:40" ht="15" thickBot="1" x14ac:dyDescent="0.2">
      <c r="A30" s="2"/>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t="s">
        <v>114</v>
      </c>
      <c r="AM30" s="101"/>
      <c r="AN30" s="101"/>
    </row>
    <row r="31" spans="1:40" ht="14.25" customHeight="1" x14ac:dyDescent="0.15">
      <c r="A31" s="407" t="s">
        <v>393</v>
      </c>
      <c r="B31" s="396" t="s">
        <v>126</v>
      </c>
      <c r="C31" s="410" t="s">
        <v>394</v>
      </c>
      <c r="D31" s="411"/>
      <c r="E31" s="411"/>
      <c r="F31" s="411"/>
      <c r="G31" s="411"/>
      <c r="H31" s="411"/>
      <c r="I31" s="411"/>
      <c r="J31" s="411"/>
      <c r="K31" s="411"/>
      <c r="L31" s="411"/>
      <c r="M31" s="411"/>
      <c r="N31" s="411"/>
      <c r="O31" s="411"/>
      <c r="P31" s="412"/>
      <c r="Q31" s="414" t="s">
        <v>146</v>
      </c>
      <c r="R31" s="414" t="s">
        <v>469</v>
      </c>
      <c r="S31" s="165" t="s">
        <v>446</v>
      </c>
      <c r="T31" s="186"/>
      <c r="U31" s="186"/>
      <c r="V31" s="186"/>
      <c r="W31" s="186"/>
      <c r="X31" s="186"/>
      <c r="Y31" s="186"/>
      <c r="Z31" s="186"/>
      <c r="AA31" s="186"/>
      <c r="AB31" s="186"/>
      <c r="AC31" s="186"/>
      <c r="AD31" s="186"/>
      <c r="AE31" s="186"/>
      <c r="AF31" s="186"/>
      <c r="AG31" s="186"/>
      <c r="AH31" s="186"/>
      <c r="AI31" s="186"/>
      <c r="AJ31" s="90" t="s">
        <v>41</v>
      </c>
      <c r="AK31" s="396" t="s">
        <v>143</v>
      </c>
      <c r="AL31" s="396" t="s">
        <v>144</v>
      </c>
      <c r="AM31" s="396" t="s">
        <v>145</v>
      </c>
      <c r="AN31" s="399" t="s">
        <v>470</v>
      </c>
    </row>
    <row r="32" spans="1:40" ht="14.25" customHeight="1" x14ac:dyDescent="0.15">
      <c r="A32" s="408"/>
      <c r="B32" s="397"/>
      <c r="C32" s="413"/>
      <c r="D32" s="376"/>
      <c r="E32" s="376"/>
      <c r="F32" s="376"/>
      <c r="G32" s="376"/>
      <c r="H32" s="376"/>
      <c r="I32" s="376"/>
      <c r="J32" s="376"/>
      <c r="K32" s="376"/>
      <c r="L32" s="376"/>
      <c r="M32" s="376"/>
      <c r="N32" s="376"/>
      <c r="O32" s="376"/>
      <c r="P32" s="377"/>
      <c r="Q32" s="415" t="s">
        <v>58</v>
      </c>
      <c r="R32" s="415" t="s">
        <v>58</v>
      </c>
      <c r="S32" s="402" t="s">
        <v>395</v>
      </c>
      <c r="T32" s="379"/>
      <c r="U32" s="379"/>
      <c r="V32" s="379"/>
      <c r="W32" s="379"/>
      <c r="X32" s="380"/>
      <c r="Y32" s="378" t="s">
        <v>396</v>
      </c>
      <c r="Z32" s="379"/>
      <c r="AA32" s="379"/>
      <c r="AB32" s="379"/>
      <c r="AC32" s="379"/>
      <c r="AD32" s="380"/>
      <c r="AE32" s="378" t="s">
        <v>397</v>
      </c>
      <c r="AF32" s="379"/>
      <c r="AG32" s="379"/>
      <c r="AH32" s="379"/>
      <c r="AI32" s="380"/>
      <c r="AJ32" s="198" t="s">
        <v>59</v>
      </c>
      <c r="AK32" s="397" t="s">
        <v>60</v>
      </c>
      <c r="AL32" s="397" t="s">
        <v>61</v>
      </c>
      <c r="AM32" s="397" t="s">
        <v>62</v>
      </c>
      <c r="AN32" s="400" t="s">
        <v>63</v>
      </c>
    </row>
    <row r="33" spans="1:40" ht="14.25" customHeight="1" x14ac:dyDescent="0.15">
      <c r="A33" s="408"/>
      <c r="B33" s="397"/>
      <c r="C33" s="403" t="s">
        <v>126</v>
      </c>
      <c r="D33" s="403" t="s">
        <v>127</v>
      </c>
      <c r="E33" s="403" t="s">
        <v>128</v>
      </c>
      <c r="F33" s="403" t="s">
        <v>129</v>
      </c>
      <c r="G33" s="403" t="s">
        <v>130</v>
      </c>
      <c r="H33" s="403" t="s">
        <v>131</v>
      </c>
      <c r="I33" s="403" t="s">
        <v>132</v>
      </c>
      <c r="J33" s="403" t="s">
        <v>133</v>
      </c>
      <c r="K33" s="403" t="s">
        <v>134</v>
      </c>
      <c r="L33" s="403" t="s">
        <v>135</v>
      </c>
      <c r="M33" s="403" t="s">
        <v>136</v>
      </c>
      <c r="N33" s="403" t="s">
        <v>326</v>
      </c>
      <c r="O33" s="403" t="s">
        <v>137</v>
      </c>
      <c r="P33" s="403" t="s">
        <v>138</v>
      </c>
      <c r="Q33" s="415" t="s">
        <v>64</v>
      </c>
      <c r="R33" s="415" t="s">
        <v>64</v>
      </c>
      <c r="S33" s="404" t="s">
        <v>126</v>
      </c>
      <c r="T33" s="403" t="s">
        <v>139</v>
      </c>
      <c r="U33" s="403" t="s">
        <v>140</v>
      </c>
      <c r="V33" s="403" t="s">
        <v>141</v>
      </c>
      <c r="W33" s="403" t="s">
        <v>142</v>
      </c>
      <c r="X33" s="403" t="s">
        <v>471</v>
      </c>
      <c r="Y33" s="403" t="s">
        <v>126</v>
      </c>
      <c r="Z33" s="403" t="s">
        <v>139</v>
      </c>
      <c r="AA33" s="403" t="s">
        <v>140</v>
      </c>
      <c r="AB33" s="403" t="s">
        <v>141</v>
      </c>
      <c r="AC33" s="403" t="s">
        <v>142</v>
      </c>
      <c r="AD33" s="403" t="s">
        <v>471</v>
      </c>
      <c r="AE33" s="403" t="s">
        <v>126</v>
      </c>
      <c r="AF33" s="403" t="s">
        <v>140</v>
      </c>
      <c r="AG33" s="403" t="s">
        <v>141</v>
      </c>
      <c r="AH33" s="403" t="s">
        <v>142</v>
      </c>
      <c r="AI33" s="403" t="s">
        <v>471</v>
      </c>
      <c r="AJ33" s="198" t="s">
        <v>65</v>
      </c>
      <c r="AK33" s="397" t="s">
        <v>66</v>
      </c>
      <c r="AL33" s="397" t="s">
        <v>67</v>
      </c>
      <c r="AM33" s="397" t="s">
        <v>68</v>
      </c>
      <c r="AN33" s="400" t="s">
        <v>69</v>
      </c>
    </row>
    <row r="34" spans="1:40" ht="14.25" customHeight="1" x14ac:dyDescent="0.15">
      <c r="A34" s="408"/>
      <c r="B34" s="397"/>
      <c r="C34" s="397"/>
      <c r="D34" s="397" t="s">
        <v>70</v>
      </c>
      <c r="E34" s="397" t="s">
        <v>71</v>
      </c>
      <c r="F34" s="397" t="s">
        <v>71</v>
      </c>
      <c r="G34" s="397" t="s">
        <v>71</v>
      </c>
      <c r="H34" s="397" t="s">
        <v>72</v>
      </c>
      <c r="I34" s="397" t="s">
        <v>73</v>
      </c>
      <c r="J34" s="397" t="s">
        <v>73</v>
      </c>
      <c r="K34" s="397" t="s">
        <v>74</v>
      </c>
      <c r="L34" s="397" t="s">
        <v>75</v>
      </c>
      <c r="M34" s="397" t="s">
        <v>76</v>
      </c>
      <c r="N34" s="397" t="s">
        <v>325</v>
      </c>
      <c r="O34" s="397" t="s">
        <v>77</v>
      </c>
      <c r="P34" s="397" t="s">
        <v>78</v>
      </c>
      <c r="Q34" s="415" t="s">
        <v>79</v>
      </c>
      <c r="R34" s="415" t="s">
        <v>79</v>
      </c>
      <c r="S34" s="405"/>
      <c r="T34" s="397" t="s">
        <v>80</v>
      </c>
      <c r="U34" s="397" t="s">
        <v>81</v>
      </c>
      <c r="V34" s="397" t="s">
        <v>224</v>
      </c>
      <c r="W34" s="397" t="s">
        <v>225</v>
      </c>
      <c r="X34" s="397" t="s">
        <v>225</v>
      </c>
      <c r="Y34" s="397"/>
      <c r="Z34" s="397" t="s">
        <v>80</v>
      </c>
      <c r="AA34" s="397" t="s">
        <v>81</v>
      </c>
      <c r="AB34" s="397" t="s">
        <v>224</v>
      </c>
      <c r="AC34" s="397" t="s">
        <v>225</v>
      </c>
      <c r="AD34" s="397" t="s">
        <v>225</v>
      </c>
      <c r="AE34" s="397"/>
      <c r="AF34" s="397" t="s">
        <v>81</v>
      </c>
      <c r="AG34" s="397" t="s">
        <v>224</v>
      </c>
      <c r="AH34" s="397" t="s">
        <v>225</v>
      </c>
      <c r="AI34" s="397" t="s">
        <v>225</v>
      </c>
      <c r="AJ34" s="198" t="s">
        <v>82</v>
      </c>
      <c r="AK34" s="397" t="s">
        <v>83</v>
      </c>
      <c r="AL34" s="397" t="s">
        <v>84</v>
      </c>
      <c r="AM34" s="397" t="s">
        <v>85</v>
      </c>
      <c r="AN34" s="400" t="s">
        <v>86</v>
      </c>
    </row>
    <row r="35" spans="1:40" ht="14.25" customHeight="1" x14ac:dyDescent="0.15">
      <c r="A35" s="408"/>
      <c r="B35" s="397"/>
      <c r="C35" s="397"/>
      <c r="D35" s="397" t="s">
        <v>87</v>
      </c>
      <c r="E35" s="397" t="s">
        <v>88</v>
      </c>
      <c r="F35" s="397" t="s">
        <v>89</v>
      </c>
      <c r="G35" s="397" t="s">
        <v>58</v>
      </c>
      <c r="H35" s="397"/>
      <c r="I35" s="397" t="s">
        <v>58</v>
      </c>
      <c r="J35" s="397" t="s">
        <v>58</v>
      </c>
      <c r="K35" s="397" t="s">
        <v>90</v>
      </c>
      <c r="L35" s="397" t="s">
        <v>58</v>
      </c>
      <c r="M35" s="397"/>
      <c r="N35" s="397"/>
      <c r="O35" s="397"/>
      <c r="P35" s="397"/>
      <c r="Q35" s="415" t="s">
        <v>85</v>
      </c>
      <c r="R35" s="415" t="s">
        <v>85</v>
      </c>
      <c r="S35" s="405"/>
      <c r="T35" s="397" t="s">
        <v>66</v>
      </c>
      <c r="U35" s="397" t="s">
        <v>91</v>
      </c>
      <c r="V35" s="397" t="s">
        <v>91</v>
      </c>
      <c r="W35" s="397" t="s">
        <v>91</v>
      </c>
      <c r="X35" s="397" t="s">
        <v>91</v>
      </c>
      <c r="Y35" s="397"/>
      <c r="Z35" s="397" t="s">
        <v>66</v>
      </c>
      <c r="AA35" s="397" t="s">
        <v>91</v>
      </c>
      <c r="AB35" s="397" t="s">
        <v>91</v>
      </c>
      <c r="AC35" s="397" t="s">
        <v>91</v>
      </c>
      <c r="AD35" s="397" t="s">
        <v>91</v>
      </c>
      <c r="AE35" s="397"/>
      <c r="AF35" s="397" t="s">
        <v>91</v>
      </c>
      <c r="AG35" s="397" t="s">
        <v>91</v>
      </c>
      <c r="AH35" s="397" t="s">
        <v>91</v>
      </c>
      <c r="AI35" s="397" t="s">
        <v>91</v>
      </c>
      <c r="AJ35" s="198" t="s">
        <v>92</v>
      </c>
      <c r="AK35" s="397" t="s">
        <v>93</v>
      </c>
      <c r="AL35" s="397" t="s">
        <v>94</v>
      </c>
      <c r="AM35" s="397" t="s">
        <v>89</v>
      </c>
      <c r="AN35" s="400" t="s">
        <v>85</v>
      </c>
    </row>
    <row r="36" spans="1:40" ht="14.25" customHeight="1" x14ac:dyDescent="0.15">
      <c r="A36" s="408"/>
      <c r="B36" s="397"/>
      <c r="C36" s="397"/>
      <c r="D36" s="397" t="s">
        <v>95</v>
      </c>
      <c r="E36" s="397" t="s">
        <v>96</v>
      </c>
      <c r="F36" s="397" t="s">
        <v>97</v>
      </c>
      <c r="G36" s="397" t="s">
        <v>98</v>
      </c>
      <c r="H36" s="397"/>
      <c r="I36" s="397" t="s">
        <v>98</v>
      </c>
      <c r="J36" s="397" t="s">
        <v>98</v>
      </c>
      <c r="K36" s="397" t="s">
        <v>58</v>
      </c>
      <c r="L36" s="397" t="s">
        <v>99</v>
      </c>
      <c r="M36" s="397"/>
      <c r="N36" s="397"/>
      <c r="O36" s="397"/>
      <c r="P36" s="397"/>
      <c r="Q36" s="415"/>
      <c r="R36" s="415"/>
      <c r="S36" s="405"/>
      <c r="T36" s="397" t="s">
        <v>83</v>
      </c>
      <c r="U36" s="397" t="s">
        <v>100</v>
      </c>
      <c r="V36" s="397" t="s">
        <v>100</v>
      </c>
      <c r="W36" s="397" t="s">
        <v>100</v>
      </c>
      <c r="X36" s="397" t="s">
        <v>100</v>
      </c>
      <c r="Y36" s="397"/>
      <c r="Z36" s="397" t="s">
        <v>83</v>
      </c>
      <c r="AA36" s="397" t="s">
        <v>100</v>
      </c>
      <c r="AB36" s="397" t="s">
        <v>100</v>
      </c>
      <c r="AC36" s="397" t="s">
        <v>100</v>
      </c>
      <c r="AD36" s="397" t="s">
        <v>100</v>
      </c>
      <c r="AE36" s="397"/>
      <c r="AF36" s="397" t="s">
        <v>100</v>
      </c>
      <c r="AG36" s="397" t="s">
        <v>100</v>
      </c>
      <c r="AH36" s="397" t="s">
        <v>100</v>
      </c>
      <c r="AI36" s="397" t="s">
        <v>100</v>
      </c>
      <c r="AJ36" s="198" t="s">
        <v>66</v>
      </c>
      <c r="AK36" s="397" t="s">
        <v>100</v>
      </c>
      <c r="AL36" s="397" t="s">
        <v>65</v>
      </c>
      <c r="AM36" s="397" t="s">
        <v>97</v>
      </c>
      <c r="AN36" s="400" t="s">
        <v>93</v>
      </c>
    </row>
    <row r="37" spans="1:40" ht="14.25" customHeight="1" x14ac:dyDescent="0.15">
      <c r="A37" s="408"/>
      <c r="B37" s="397"/>
      <c r="C37" s="397"/>
      <c r="D37" s="397" t="s">
        <v>101</v>
      </c>
      <c r="E37" s="397" t="s">
        <v>58</v>
      </c>
      <c r="F37" s="397" t="s">
        <v>58</v>
      </c>
      <c r="G37" s="397"/>
      <c r="H37" s="397"/>
      <c r="I37" s="397"/>
      <c r="J37" s="397"/>
      <c r="K37" s="397" t="s">
        <v>99</v>
      </c>
      <c r="L37" s="397"/>
      <c r="M37" s="397"/>
      <c r="N37" s="397"/>
      <c r="O37" s="397"/>
      <c r="P37" s="397"/>
      <c r="Q37" s="415"/>
      <c r="R37" s="415"/>
      <c r="S37" s="405"/>
      <c r="T37" s="397" t="s">
        <v>85</v>
      </c>
      <c r="U37" s="397" t="s">
        <v>80</v>
      </c>
      <c r="V37" s="397" t="s">
        <v>80</v>
      </c>
      <c r="W37" s="397" t="s">
        <v>80</v>
      </c>
      <c r="X37" s="397" t="s">
        <v>80</v>
      </c>
      <c r="Y37" s="397"/>
      <c r="Z37" s="397" t="s">
        <v>85</v>
      </c>
      <c r="AA37" s="397" t="s">
        <v>80</v>
      </c>
      <c r="AB37" s="397" t="s">
        <v>80</v>
      </c>
      <c r="AC37" s="397" t="s">
        <v>80</v>
      </c>
      <c r="AD37" s="397" t="s">
        <v>80</v>
      </c>
      <c r="AE37" s="397"/>
      <c r="AF37" s="397" t="s">
        <v>80</v>
      </c>
      <c r="AG37" s="397" t="s">
        <v>80</v>
      </c>
      <c r="AH37" s="397" t="s">
        <v>80</v>
      </c>
      <c r="AI37" s="397" t="s">
        <v>80</v>
      </c>
      <c r="AJ37" s="198" t="s">
        <v>102</v>
      </c>
      <c r="AK37" s="397" t="s">
        <v>80</v>
      </c>
      <c r="AL37" s="397" t="s">
        <v>103</v>
      </c>
      <c r="AM37" s="397" t="s">
        <v>104</v>
      </c>
      <c r="AN37" s="400"/>
    </row>
    <row r="38" spans="1:40" ht="14.25" customHeight="1" x14ac:dyDescent="0.15">
      <c r="A38" s="408"/>
      <c r="B38" s="397"/>
      <c r="C38" s="397"/>
      <c r="D38" s="397"/>
      <c r="E38" s="397" t="s">
        <v>98</v>
      </c>
      <c r="F38" s="397" t="s">
        <v>98</v>
      </c>
      <c r="G38" s="397"/>
      <c r="H38" s="397"/>
      <c r="I38" s="397"/>
      <c r="J38" s="397"/>
      <c r="K38" s="397"/>
      <c r="L38" s="397"/>
      <c r="M38" s="397"/>
      <c r="N38" s="397"/>
      <c r="O38" s="397"/>
      <c r="P38" s="397"/>
      <c r="Q38" s="415"/>
      <c r="R38" s="415"/>
      <c r="S38" s="405"/>
      <c r="T38" s="397" t="s">
        <v>93</v>
      </c>
      <c r="U38" s="397" t="s">
        <v>85</v>
      </c>
      <c r="V38" s="397" t="s">
        <v>85</v>
      </c>
      <c r="W38" s="397" t="s">
        <v>85</v>
      </c>
      <c r="X38" s="397" t="s">
        <v>85</v>
      </c>
      <c r="Y38" s="397"/>
      <c r="Z38" s="397" t="s">
        <v>93</v>
      </c>
      <c r="AA38" s="397" t="s">
        <v>85</v>
      </c>
      <c r="AB38" s="397" t="s">
        <v>85</v>
      </c>
      <c r="AC38" s="397" t="s">
        <v>85</v>
      </c>
      <c r="AD38" s="397" t="s">
        <v>85</v>
      </c>
      <c r="AE38" s="397"/>
      <c r="AF38" s="397" t="s">
        <v>85</v>
      </c>
      <c r="AG38" s="397" t="s">
        <v>85</v>
      </c>
      <c r="AH38" s="397" t="s">
        <v>85</v>
      </c>
      <c r="AI38" s="397" t="s">
        <v>85</v>
      </c>
      <c r="AJ38" s="198" t="s">
        <v>85</v>
      </c>
      <c r="AK38" s="397" t="s">
        <v>66</v>
      </c>
      <c r="AL38" s="397" t="s">
        <v>105</v>
      </c>
      <c r="AM38" s="397" t="s">
        <v>106</v>
      </c>
      <c r="AN38" s="400"/>
    </row>
    <row r="39" spans="1:40" ht="14.25" customHeight="1" x14ac:dyDescent="0.15">
      <c r="A39" s="408"/>
      <c r="B39" s="397"/>
      <c r="C39" s="397"/>
      <c r="D39" s="397"/>
      <c r="E39" s="397"/>
      <c r="F39" s="397"/>
      <c r="G39" s="397"/>
      <c r="H39" s="397"/>
      <c r="I39" s="397"/>
      <c r="J39" s="397"/>
      <c r="K39" s="397"/>
      <c r="L39" s="397"/>
      <c r="M39" s="397"/>
      <c r="N39" s="397"/>
      <c r="O39" s="397"/>
      <c r="P39" s="397"/>
      <c r="Q39" s="415"/>
      <c r="R39" s="415"/>
      <c r="S39" s="405"/>
      <c r="T39" s="397"/>
      <c r="U39" s="397" t="s">
        <v>107</v>
      </c>
      <c r="V39" s="397" t="s">
        <v>107</v>
      </c>
      <c r="W39" s="397" t="s">
        <v>107</v>
      </c>
      <c r="X39" s="397" t="s">
        <v>107</v>
      </c>
      <c r="Y39" s="397"/>
      <c r="Z39" s="397"/>
      <c r="AA39" s="397" t="s">
        <v>107</v>
      </c>
      <c r="AB39" s="397" t="s">
        <v>107</v>
      </c>
      <c r="AC39" s="397" t="s">
        <v>107</v>
      </c>
      <c r="AD39" s="397" t="s">
        <v>107</v>
      </c>
      <c r="AE39" s="397"/>
      <c r="AF39" s="397" t="s">
        <v>107</v>
      </c>
      <c r="AG39" s="397" t="s">
        <v>107</v>
      </c>
      <c r="AH39" s="397" t="s">
        <v>107</v>
      </c>
      <c r="AI39" s="397" t="s">
        <v>107</v>
      </c>
      <c r="AJ39" s="198" t="s">
        <v>107</v>
      </c>
      <c r="AK39" s="397" t="s">
        <v>83</v>
      </c>
      <c r="AL39" s="397" t="s">
        <v>108</v>
      </c>
      <c r="AM39" s="397" t="s">
        <v>93</v>
      </c>
      <c r="AN39" s="400"/>
    </row>
    <row r="40" spans="1:40" ht="14.25" customHeight="1" x14ac:dyDescent="0.15">
      <c r="A40" s="408"/>
      <c r="B40" s="397"/>
      <c r="C40" s="397"/>
      <c r="D40" s="397"/>
      <c r="E40" s="397"/>
      <c r="F40" s="397"/>
      <c r="G40" s="397"/>
      <c r="H40" s="397"/>
      <c r="I40" s="397"/>
      <c r="J40" s="397"/>
      <c r="K40" s="397"/>
      <c r="L40" s="397"/>
      <c r="M40" s="397"/>
      <c r="N40" s="397"/>
      <c r="O40" s="397"/>
      <c r="P40" s="397"/>
      <c r="Q40" s="415"/>
      <c r="R40" s="415"/>
      <c r="S40" s="405"/>
      <c r="T40" s="397"/>
      <c r="U40" s="397"/>
      <c r="V40" s="397"/>
      <c r="W40" s="397"/>
      <c r="X40" s="397"/>
      <c r="Y40" s="397"/>
      <c r="Z40" s="397"/>
      <c r="AA40" s="397"/>
      <c r="AB40" s="397"/>
      <c r="AC40" s="397"/>
      <c r="AD40" s="397"/>
      <c r="AE40" s="397"/>
      <c r="AF40" s="397"/>
      <c r="AG40" s="397"/>
      <c r="AH40" s="397"/>
      <c r="AI40" s="397"/>
      <c r="AJ40" s="198" t="s">
        <v>100</v>
      </c>
      <c r="AK40" s="397" t="s">
        <v>85</v>
      </c>
      <c r="AL40" s="397"/>
      <c r="AM40" s="397" t="s">
        <v>107</v>
      </c>
      <c r="AN40" s="400"/>
    </row>
    <row r="41" spans="1:40" ht="14.25" customHeight="1" x14ac:dyDescent="0.15">
      <c r="A41" s="408"/>
      <c r="B41" s="397"/>
      <c r="C41" s="397"/>
      <c r="D41" s="397"/>
      <c r="E41" s="397"/>
      <c r="F41" s="397"/>
      <c r="G41" s="397"/>
      <c r="H41" s="397"/>
      <c r="I41" s="397"/>
      <c r="J41" s="397"/>
      <c r="K41" s="397"/>
      <c r="L41" s="397"/>
      <c r="M41" s="397"/>
      <c r="N41" s="397"/>
      <c r="O41" s="397"/>
      <c r="P41" s="397"/>
      <c r="Q41" s="415"/>
      <c r="R41" s="415"/>
      <c r="S41" s="405"/>
      <c r="T41" s="397"/>
      <c r="U41" s="397"/>
      <c r="V41" s="397"/>
      <c r="W41" s="397"/>
      <c r="X41" s="397"/>
      <c r="Y41" s="397"/>
      <c r="Z41" s="397"/>
      <c r="AA41" s="397"/>
      <c r="AB41" s="397"/>
      <c r="AC41" s="397"/>
      <c r="AD41" s="397"/>
      <c r="AE41" s="397"/>
      <c r="AF41" s="397"/>
      <c r="AG41" s="397"/>
      <c r="AH41" s="397"/>
      <c r="AI41" s="397"/>
      <c r="AJ41" s="198" t="s">
        <v>80</v>
      </c>
      <c r="AK41" s="397" t="s">
        <v>93</v>
      </c>
      <c r="AL41" s="397"/>
      <c r="AM41" s="397"/>
      <c r="AN41" s="400"/>
    </row>
    <row r="42" spans="1:40" x14ac:dyDescent="0.15">
      <c r="A42" s="408"/>
      <c r="B42" s="397"/>
      <c r="C42" s="397"/>
      <c r="D42" s="397"/>
      <c r="E42" s="397"/>
      <c r="F42" s="397"/>
      <c r="G42" s="397"/>
      <c r="H42" s="397"/>
      <c r="I42" s="397"/>
      <c r="J42" s="397"/>
      <c r="K42" s="397"/>
      <c r="L42" s="397"/>
      <c r="M42" s="397"/>
      <c r="N42" s="397"/>
      <c r="O42" s="397"/>
      <c r="P42" s="397"/>
      <c r="Q42" s="415"/>
      <c r="R42" s="415"/>
      <c r="S42" s="405"/>
      <c r="T42" s="397"/>
      <c r="U42" s="397"/>
      <c r="V42" s="397"/>
      <c r="W42" s="397"/>
      <c r="X42" s="397"/>
      <c r="Y42" s="397"/>
      <c r="Z42" s="397"/>
      <c r="AA42" s="397"/>
      <c r="AB42" s="397"/>
      <c r="AC42" s="397"/>
      <c r="AD42" s="397"/>
      <c r="AE42" s="397"/>
      <c r="AF42" s="397"/>
      <c r="AG42" s="397"/>
      <c r="AH42" s="397"/>
      <c r="AI42" s="397"/>
      <c r="AJ42" s="198" t="s">
        <v>85</v>
      </c>
      <c r="AK42" s="397"/>
      <c r="AL42" s="397"/>
      <c r="AM42" s="397"/>
      <c r="AN42" s="400"/>
    </row>
    <row r="43" spans="1:40" x14ac:dyDescent="0.15">
      <c r="A43" s="409"/>
      <c r="B43" s="398"/>
      <c r="C43" s="398"/>
      <c r="D43" s="398"/>
      <c r="E43" s="398"/>
      <c r="F43" s="398"/>
      <c r="G43" s="398"/>
      <c r="H43" s="398"/>
      <c r="I43" s="398"/>
      <c r="J43" s="398"/>
      <c r="K43" s="398"/>
      <c r="L43" s="398"/>
      <c r="M43" s="398"/>
      <c r="N43" s="398"/>
      <c r="O43" s="398"/>
      <c r="P43" s="398"/>
      <c r="Q43" s="416"/>
      <c r="R43" s="416"/>
      <c r="S43" s="406"/>
      <c r="T43" s="398"/>
      <c r="U43" s="398"/>
      <c r="V43" s="398"/>
      <c r="W43" s="398"/>
      <c r="X43" s="398"/>
      <c r="Y43" s="398"/>
      <c r="Z43" s="398"/>
      <c r="AA43" s="398"/>
      <c r="AB43" s="398"/>
      <c r="AC43" s="398"/>
      <c r="AD43" s="398"/>
      <c r="AE43" s="398"/>
      <c r="AF43" s="398"/>
      <c r="AG43" s="398"/>
      <c r="AH43" s="398"/>
      <c r="AI43" s="398"/>
      <c r="AJ43" s="198" t="s">
        <v>93</v>
      </c>
      <c r="AK43" s="398"/>
      <c r="AL43" s="398"/>
      <c r="AM43" s="398"/>
      <c r="AN43" s="401"/>
    </row>
    <row r="44" spans="1:40" ht="15" customHeight="1" x14ac:dyDescent="0.15">
      <c r="A44" s="46" t="s">
        <v>15</v>
      </c>
      <c r="B44" s="210">
        <f t="shared" ref="B44:B61" si="1">C44+Q44+R44+S44+Y44+AE44+AJ44+AK44+AL44+AM44+AN44</f>
        <v>5682.0899999999956</v>
      </c>
      <c r="C44" s="210">
        <v>2956.0199999999991</v>
      </c>
      <c r="D44" s="210">
        <v>0</v>
      </c>
      <c r="E44" s="210">
        <v>113.03</v>
      </c>
      <c r="F44" s="210">
        <v>0</v>
      </c>
      <c r="G44" s="210">
        <v>0</v>
      </c>
      <c r="H44" s="210">
        <v>0</v>
      </c>
      <c r="I44" s="210">
        <v>0</v>
      </c>
      <c r="J44" s="210">
        <v>0.22</v>
      </c>
      <c r="K44" s="210">
        <v>5.48</v>
      </c>
      <c r="L44" s="210">
        <v>0</v>
      </c>
      <c r="M44" s="210">
        <v>0</v>
      </c>
      <c r="N44" s="210">
        <v>1.17</v>
      </c>
      <c r="O44" s="210">
        <v>2821.9299999999989</v>
      </c>
      <c r="P44" s="210">
        <v>14.190000000000001</v>
      </c>
      <c r="Q44" s="211">
        <v>0</v>
      </c>
      <c r="R44" s="211">
        <v>124.69999999999999</v>
      </c>
      <c r="S44" s="212">
        <v>1928.1399999999967</v>
      </c>
      <c r="T44" s="210">
        <v>0</v>
      </c>
      <c r="U44" s="210">
        <v>50.5</v>
      </c>
      <c r="V44" s="210">
        <v>4.7800000000000011</v>
      </c>
      <c r="W44" s="210">
        <v>1872.8599999999967</v>
      </c>
      <c r="X44" s="210">
        <v>0</v>
      </c>
      <c r="Y44" s="210">
        <v>0</v>
      </c>
      <c r="Z44" s="210">
        <v>0</v>
      </c>
      <c r="AA44" s="210">
        <v>0</v>
      </c>
      <c r="AB44" s="210">
        <v>0</v>
      </c>
      <c r="AC44" s="210">
        <v>0</v>
      </c>
      <c r="AD44" s="210">
        <v>0</v>
      </c>
      <c r="AE44" s="210">
        <v>581.70999999999992</v>
      </c>
      <c r="AF44" s="210">
        <v>15.25</v>
      </c>
      <c r="AG44" s="210">
        <v>46.430000000000007</v>
      </c>
      <c r="AH44" s="210">
        <v>518.35</v>
      </c>
      <c r="AI44" s="210">
        <v>1.68</v>
      </c>
      <c r="AJ44" s="210">
        <v>0</v>
      </c>
      <c r="AK44" s="210">
        <v>0</v>
      </c>
      <c r="AL44" s="210">
        <v>85.460000000000022</v>
      </c>
      <c r="AM44" s="210">
        <v>6.0600000000000014</v>
      </c>
      <c r="AN44" s="213">
        <v>0</v>
      </c>
    </row>
    <row r="45" spans="1:40" ht="15" customHeight="1" x14ac:dyDescent="0.15">
      <c r="A45" s="272"/>
      <c r="B45" s="214">
        <f t="shared" si="1"/>
        <v>25154.15</v>
      </c>
      <c r="C45" s="214">
        <v>23298.580000000005</v>
      </c>
      <c r="D45" s="214">
        <v>16189.79000000001</v>
      </c>
      <c r="E45" s="214">
        <v>4783.2199999999984</v>
      </c>
      <c r="F45" s="214">
        <v>62.139999999999993</v>
      </c>
      <c r="G45" s="214">
        <v>1391.1499999999992</v>
      </c>
      <c r="H45" s="214">
        <v>180.32999999999987</v>
      </c>
      <c r="I45" s="214">
        <v>5.24</v>
      </c>
      <c r="J45" s="214">
        <v>625.25</v>
      </c>
      <c r="K45" s="214">
        <v>0</v>
      </c>
      <c r="L45" s="214">
        <v>0.55000000000000004</v>
      </c>
      <c r="M45" s="214">
        <v>9.66</v>
      </c>
      <c r="N45" s="214">
        <v>0</v>
      </c>
      <c r="O45" s="214">
        <v>46.78</v>
      </c>
      <c r="P45" s="214">
        <v>4.47</v>
      </c>
      <c r="Q45" s="215">
        <v>0</v>
      </c>
      <c r="R45" s="215">
        <v>125.86999999999999</v>
      </c>
      <c r="S45" s="216">
        <v>1148.17</v>
      </c>
      <c r="T45" s="214">
        <v>0</v>
      </c>
      <c r="U45" s="214">
        <v>6.37</v>
      </c>
      <c r="V45" s="214">
        <v>218.70999999999998</v>
      </c>
      <c r="W45" s="214">
        <v>921.74000000000012</v>
      </c>
      <c r="X45" s="214">
        <v>1.35</v>
      </c>
      <c r="Y45" s="214">
        <v>0</v>
      </c>
      <c r="Z45" s="214">
        <v>0</v>
      </c>
      <c r="AA45" s="214">
        <v>0</v>
      </c>
      <c r="AB45" s="214">
        <v>0</v>
      </c>
      <c r="AC45" s="214">
        <v>0</v>
      </c>
      <c r="AD45" s="214">
        <v>0</v>
      </c>
      <c r="AE45" s="214">
        <v>339.89000000000016</v>
      </c>
      <c r="AF45" s="214">
        <v>0</v>
      </c>
      <c r="AG45" s="214">
        <v>8.5</v>
      </c>
      <c r="AH45" s="214">
        <v>322.31000000000017</v>
      </c>
      <c r="AI45" s="214">
        <v>9.0800000000000018</v>
      </c>
      <c r="AJ45" s="214">
        <v>0</v>
      </c>
      <c r="AK45" s="214">
        <v>0</v>
      </c>
      <c r="AL45" s="214">
        <v>234.41999999999996</v>
      </c>
      <c r="AM45" s="214">
        <v>7.2200000000000006</v>
      </c>
      <c r="AN45" s="217">
        <v>0</v>
      </c>
    </row>
    <row r="46" spans="1:40" ht="15" customHeight="1" x14ac:dyDescent="0.15">
      <c r="A46" s="46" t="s">
        <v>495</v>
      </c>
      <c r="B46" s="210">
        <f t="shared" si="1"/>
        <v>3441.5599999999963</v>
      </c>
      <c r="C46" s="210">
        <v>920.92</v>
      </c>
      <c r="D46" s="210">
        <v>0</v>
      </c>
      <c r="E46" s="210">
        <v>48.659999999999989</v>
      </c>
      <c r="F46" s="210">
        <v>0</v>
      </c>
      <c r="G46" s="210">
        <v>0</v>
      </c>
      <c r="H46" s="210">
        <v>0</v>
      </c>
      <c r="I46" s="210">
        <v>0</v>
      </c>
      <c r="J46" s="210">
        <v>0.22</v>
      </c>
      <c r="K46" s="210">
        <v>5.48</v>
      </c>
      <c r="L46" s="210">
        <v>0</v>
      </c>
      <c r="M46" s="210">
        <v>0</v>
      </c>
      <c r="N46" s="210">
        <v>0</v>
      </c>
      <c r="O46" s="210">
        <v>852.36999999999989</v>
      </c>
      <c r="P46" s="210">
        <v>14.190000000000001</v>
      </c>
      <c r="Q46" s="211">
        <v>0</v>
      </c>
      <c r="R46" s="211">
        <v>27.95999999999999</v>
      </c>
      <c r="S46" s="212">
        <v>1860.7099999999966</v>
      </c>
      <c r="T46" s="210">
        <v>0</v>
      </c>
      <c r="U46" s="210">
        <v>50.5</v>
      </c>
      <c r="V46" s="210">
        <v>0</v>
      </c>
      <c r="W46" s="210">
        <v>1810.2099999999966</v>
      </c>
      <c r="X46" s="210">
        <v>0</v>
      </c>
      <c r="Y46" s="210">
        <v>0</v>
      </c>
      <c r="Z46" s="210">
        <v>0</v>
      </c>
      <c r="AA46" s="210">
        <v>0</v>
      </c>
      <c r="AB46" s="210">
        <v>0</v>
      </c>
      <c r="AC46" s="210">
        <v>0</v>
      </c>
      <c r="AD46" s="210">
        <v>0</v>
      </c>
      <c r="AE46" s="210">
        <v>581.70999999999992</v>
      </c>
      <c r="AF46" s="210">
        <v>15.25</v>
      </c>
      <c r="AG46" s="210">
        <v>46.430000000000007</v>
      </c>
      <c r="AH46" s="210">
        <v>518.35</v>
      </c>
      <c r="AI46" s="210">
        <v>1.68</v>
      </c>
      <c r="AJ46" s="210">
        <v>0</v>
      </c>
      <c r="AK46" s="210">
        <v>0</v>
      </c>
      <c r="AL46" s="210">
        <v>44.2</v>
      </c>
      <c r="AM46" s="210">
        <v>6.0600000000000014</v>
      </c>
      <c r="AN46" s="213">
        <v>0</v>
      </c>
    </row>
    <row r="47" spans="1:40" ht="15" customHeight="1" x14ac:dyDescent="0.15">
      <c r="A47" s="272" t="s">
        <v>474</v>
      </c>
      <c r="B47" s="214">
        <f t="shared" si="1"/>
        <v>14009.659999999996</v>
      </c>
      <c r="C47" s="214">
        <v>13141.169999999998</v>
      </c>
      <c r="D47" s="214">
        <v>11070.6</v>
      </c>
      <c r="E47" s="214">
        <v>1564.3899999999999</v>
      </c>
      <c r="F47" s="214">
        <v>53.559999999999995</v>
      </c>
      <c r="G47" s="214">
        <v>34.779999999999994</v>
      </c>
      <c r="H47" s="214">
        <v>0</v>
      </c>
      <c r="I47" s="214">
        <v>0</v>
      </c>
      <c r="J47" s="214">
        <v>370.35</v>
      </c>
      <c r="K47" s="214">
        <v>0</v>
      </c>
      <c r="L47" s="214">
        <v>0</v>
      </c>
      <c r="M47" s="214">
        <v>4.4600000000000009</v>
      </c>
      <c r="N47" s="214">
        <v>0</v>
      </c>
      <c r="O47" s="214">
        <v>38.56</v>
      </c>
      <c r="P47" s="214">
        <v>4.47</v>
      </c>
      <c r="Q47" s="215">
        <v>0</v>
      </c>
      <c r="R47" s="215">
        <v>59.39</v>
      </c>
      <c r="S47" s="216">
        <v>236.99</v>
      </c>
      <c r="T47" s="214">
        <v>0</v>
      </c>
      <c r="U47" s="214">
        <v>6.37</v>
      </c>
      <c r="V47" s="214">
        <v>35.44</v>
      </c>
      <c r="W47" s="214">
        <v>193.83</v>
      </c>
      <c r="X47" s="214">
        <v>1.35</v>
      </c>
      <c r="Y47" s="214">
        <v>0</v>
      </c>
      <c r="Z47" s="214">
        <v>0</v>
      </c>
      <c r="AA47" s="214">
        <v>0</v>
      </c>
      <c r="AB47" s="214">
        <v>0</v>
      </c>
      <c r="AC47" s="214">
        <v>0</v>
      </c>
      <c r="AD47" s="214">
        <v>0</v>
      </c>
      <c r="AE47" s="214">
        <v>339.89000000000016</v>
      </c>
      <c r="AF47" s="214">
        <v>0</v>
      </c>
      <c r="AG47" s="214">
        <v>8.5</v>
      </c>
      <c r="AH47" s="214">
        <v>322.31000000000017</v>
      </c>
      <c r="AI47" s="214">
        <v>9.0800000000000018</v>
      </c>
      <c r="AJ47" s="214">
        <v>0</v>
      </c>
      <c r="AK47" s="214">
        <v>0</v>
      </c>
      <c r="AL47" s="214">
        <v>225.55999999999995</v>
      </c>
      <c r="AM47" s="214">
        <v>6.66</v>
      </c>
      <c r="AN47" s="217">
        <v>0</v>
      </c>
    </row>
    <row r="48" spans="1:40" ht="15" customHeight="1" x14ac:dyDescent="0.15">
      <c r="A48" s="46" t="s">
        <v>197</v>
      </c>
      <c r="B48" s="210">
        <f t="shared" si="1"/>
        <v>126.32</v>
      </c>
      <c r="C48" s="210">
        <v>82.11999999999999</v>
      </c>
      <c r="D48" s="210">
        <v>0</v>
      </c>
      <c r="E48" s="210">
        <v>0</v>
      </c>
      <c r="F48" s="210">
        <v>0</v>
      </c>
      <c r="G48" s="210">
        <v>0</v>
      </c>
      <c r="H48" s="210">
        <v>0</v>
      </c>
      <c r="I48" s="210">
        <v>0</v>
      </c>
      <c r="J48" s="210">
        <v>0</v>
      </c>
      <c r="K48" s="210">
        <v>0</v>
      </c>
      <c r="L48" s="210">
        <v>0</v>
      </c>
      <c r="M48" s="210">
        <v>0</v>
      </c>
      <c r="N48" s="210">
        <v>0</v>
      </c>
      <c r="O48" s="210">
        <v>82.11999999999999</v>
      </c>
      <c r="P48" s="210">
        <v>0</v>
      </c>
      <c r="Q48" s="211">
        <v>0</v>
      </c>
      <c r="R48" s="211">
        <v>0</v>
      </c>
      <c r="S48" s="212">
        <v>0</v>
      </c>
      <c r="T48" s="210">
        <v>0</v>
      </c>
      <c r="U48" s="210">
        <v>0</v>
      </c>
      <c r="V48" s="210">
        <v>0</v>
      </c>
      <c r="W48" s="210">
        <v>0</v>
      </c>
      <c r="X48" s="210">
        <v>0</v>
      </c>
      <c r="Y48" s="210">
        <v>0</v>
      </c>
      <c r="Z48" s="210">
        <v>0</v>
      </c>
      <c r="AA48" s="210">
        <v>0</v>
      </c>
      <c r="AB48" s="210">
        <v>0</v>
      </c>
      <c r="AC48" s="210">
        <v>0</v>
      </c>
      <c r="AD48" s="210">
        <v>0</v>
      </c>
      <c r="AE48" s="210">
        <v>0</v>
      </c>
      <c r="AF48" s="210">
        <v>0</v>
      </c>
      <c r="AG48" s="210">
        <v>0</v>
      </c>
      <c r="AH48" s="210">
        <v>0</v>
      </c>
      <c r="AI48" s="210">
        <v>0</v>
      </c>
      <c r="AJ48" s="210">
        <v>0</v>
      </c>
      <c r="AK48" s="210">
        <v>0</v>
      </c>
      <c r="AL48" s="210">
        <v>44.2</v>
      </c>
      <c r="AM48" s="210">
        <v>0</v>
      </c>
      <c r="AN48" s="213">
        <v>0</v>
      </c>
    </row>
    <row r="49" spans="1:40" ht="15" customHeight="1" x14ac:dyDescent="0.15">
      <c r="A49" s="272"/>
      <c r="B49" s="214">
        <f t="shared" si="1"/>
        <v>1113.4699999999998</v>
      </c>
      <c r="C49" s="214">
        <v>838.19999999999993</v>
      </c>
      <c r="D49" s="214">
        <v>643.32999999999993</v>
      </c>
      <c r="E49" s="214">
        <v>159.88000000000002</v>
      </c>
      <c r="F49" s="214">
        <v>0.21</v>
      </c>
      <c r="G49" s="214">
        <v>34.779999999999994</v>
      </c>
      <c r="H49" s="214">
        <v>0</v>
      </c>
      <c r="I49" s="214">
        <v>0</v>
      </c>
      <c r="J49" s="214">
        <v>0</v>
      </c>
      <c r="K49" s="214">
        <v>0</v>
      </c>
      <c r="L49" s="214">
        <v>0</v>
      </c>
      <c r="M49" s="214">
        <v>0</v>
      </c>
      <c r="N49" s="214">
        <v>0</v>
      </c>
      <c r="O49" s="214">
        <v>0</v>
      </c>
      <c r="P49" s="214">
        <v>0</v>
      </c>
      <c r="Q49" s="215">
        <v>0</v>
      </c>
      <c r="R49" s="215">
        <v>2.82</v>
      </c>
      <c r="S49" s="216">
        <v>46.889999999999993</v>
      </c>
      <c r="T49" s="214">
        <v>0</v>
      </c>
      <c r="U49" s="214">
        <v>6.37</v>
      </c>
      <c r="V49" s="214">
        <v>35.44</v>
      </c>
      <c r="W49" s="214">
        <v>3.7300000000000004</v>
      </c>
      <c r="X49" s="214">
        <v>1.35</v>
      </c>
      <c r="Y49" s="214">
        <v>0</v>
      </c>
      <c r="Z49" s="214">
        <v>0</v>
      </c>
      <c r="AA49" s="214">
        <v>0</v>
      </c>
      <c r="AB49" s="214">
        <v>0</v>
      </c>
      <c r="AC49" s="214">
        <v>0</v>
      </c>
      <c r="AD49" s="214">
        <v>0</v>
      </c>
      <c r="AE49" s="214">
        <v>0</v>
      </c>
      <c r="AF49" s="214">
        <v>0</v>
      </c>
      <c r="AG49" s="214">
        <v>0</v>
      </c>
      <c r="AH49" s="214">
        <v>0</v>
      </c>
      <c r="AI49" s="214">
        <v>0</v>
      </c>
      <c r="AJ49" s="214">
        <v>0</v>
      </c>
      <c r="AK49" s="214">
        <v>0</v>
      </c>
      <c r="AL49" s="214">
        <v>225.55999999999995</v>
      </c>
      <c r="AM49" s="214">
        <v>0</v>
      </c>
      <c r="AN49" s="217">
        <v>0</v>
      </c>
    </row>
    <row r="50" spans="1:40" ht="15" customHeight="1" x14ac:dyDescent="0.15">
      <c r="A50" s="46" t="s">
        <v>204</v>
      </c>
      <c r="B50" s="210">
        <f t="shared" si="1"/>
        <v>356.10000000000008</v>
      </c>
      <c r="C50" s="210">
        <v>72.38</v>
      </c>
      <c r="D50" s="210">
        <v>0</v>
      </c>
      <c r="E50" s="210">
        <v>0</v>
      </c>
      <c r="F50" s="210">
        <v>0</v>
      </c>
      <c r="G50" s="210">
        <v>0</v>
      </c>
      <c r="H50" s="210">
        <v>0</v>
      </c>
      <c r="I50" s="210">
        <v>0</v>
      </c>
      <c r="J50" s="210">
        <v>0.22</v>
      </c>
      <c r="K50" s="210">
        <v>0</v>
      </c>
      <c r="L50" s="210">
        <v>0</v>
      </c>
      <c r="M50" s="210">
        <v>0</v>
      </c>
      <c r="N50" s="210">
        <v>0</v>
      </c>
      <c r="O50" s="210">
        <v>57.97</v>
      </c>
      <c r="P50" s="210">
        <v>14.190000000000001</v>
      </c>
      <c r="Q50" s="211">
        <v>0</v>
      </c>
      <c r="R50" s="211">
        <v>0</v>
      </c>
      <c r="S50" s="212">
        <v>0</v>
      </c>
      <c r="T50" s="210">
        <v>0</v>
      </c>
      <c r="U50" s="210">
        <v>0</v>
      </c>
      <c r="V50" s="210">
        <v>0</v>
      </c>
      <c r="W50" s="210">
        <v>0</v>
      </c>
      <c r="X50" s="210">
        <v>0</v>
      </c>
      <c r="Y50" s="210">
        <v>0</v>
      </c>
      <c r="Z50" s="210">
        <v>0</v>
      </c>
      <c r="AA50" s="210">
        <v>0</v>
      </c>
      <c r="AB50" s="210">
        <v>0</v>
      </c>
      <c r="AC50" s="210">
        <v>0</v>
      </c>
      <c r="AD50" s="210">
        <v>0</v>
      </c>
      <c r="AE50" s="210">
        <v>283.72000000000008</v>
      </c>
      <c r="AF50" s="210">
        <v>9.4499999999999993</v>
      </c>
      <c r="AG50" s="210">
        <v>46.430000000000007</v>
      </c>
      <c r="AH50" s="210">
        <v>227.84000000000009</v>
      </c>
      <c r="AI50" s="210">
        <v>0</v>
      </c>
      <c r="AJ50" s="210">
        <v>0</v>
      </c>
      <c r="AK50" s="210">
        <v>0</v>
      </c>
      <c r="AL50" s="210">
        <v>0</v>
      </c>
      <c r="AM50" s="210">
        <v>0</v>
      </c>
      <c r="AN50" s="213">
        <v>0</v>
      </c>
    </row>
    <row r="51" spans="1:40" ht="15" customHeight="1" x14ac:dyDescent="0.15">
      <c r="A51" s="272"/>
      <c r="B51" s="214">
        <f t="shared" si="1"/>
        <v>1982.1199999999981</v>
      </c>
      <c r="C51" s="214">
        <v>1864.8599999999981</v>
      </c>
      <c r="D51" s="214">
        <v>1298.3099999999979</v>
      </c>
      <c r="E51" s="214">
        <v>436.71</v>
      </c>
      <c r="F51" s="214">
        <v>8.39</v>
      </c>
      <c r="G51" s="214">
        <v>0</v>
      </c>
      <c r="H51" s="214">
        <v>0</v>
      </c>
      <c r="I51" s="214">
        <v>0</v>
      </c>
      <c r="J51" s="214">
        <v>110.3</v>
      </c>
      <c r="K51" s="214">
        <v>0</v>
      </c>
      <c r="L51" s="214">
        <v>0</v>
      </c>
      <c r="M51" s="214">
        <v>0</v>
      </c>
      <c r="N51" s="214">
        <v>0</v>
      </c>
      <c r="O51" s="214">
        <v>6.68</v>
      </c>
      <c r="P51" s="214">
        <v>4.47</v>
      </c>
      <c r="Q51" s="215">
        <v>0</v>
      </c>
      <c r="R51" s="215">
        <v>5.5000000000000009</v>
      </c>
      <c r="S51" s="216">
        <v>0</v>
      </c>
      <c r="T51" s="214">
        <v>0</v>
      </c>
      <c r="U51" s="214">
        <v>0</v>
      </c>
      <c r="V51" s="214">
        <v>0</v>
      </c>
      <c r="W51" s="214">
        <v>0</v>
      </c>
      <c r="X51" s="214">
        <v>0</v>
      </c>
      <c r="Y51" s="214">
        <v>0</v>
      </c>
      <c r="Z51" s="214">
        <v>0</v>
      </c>
      <c r="AA51" s="214">
        <v>0</v>
      </c>
      <c r="AB51" s="214">
        <v>0</v>
      </c>
      <c r="AC51" s="214">
        <v>0</v>
      </c>
      <c r="AD51" s="214">
        <v>0</v>
      </c>
      <c r="AE51" s="214">
        <v>110.95000000000003</v>
      </c>
      <c r="AF51" s="214">
        <v>0</v>
      </c>
      <c r="AG51" s="214">
        <v>5.580000000000001</v>
      </c>
      <c r="AH51" s="214">
        <v>104.18000000000004</v>
      </c>
      <c r="AI51" s="214">
        <v>1.19</v>
      </c>
      <c r="AJ51" s="214">
        <v>0</v>
      </c>
      <c r="AK51" s="214">
        <v>0</v>
      </c>
      <c r="AL51" s="214">
        <v>0</v>
      </c>
      <c r="AM51" s="214">
        <v>0.81</v>
      </c>
      <c r="AN51" s="217">
        <v>0</v>
      </c>
    </row>
    <row r="52" spans="1:40" ht="15" customHeight="1" x14ac:dyDescent="0.15">
      <c r="A52" s="46" t="s">
        <v>198</v>
      </c>
      <c r="B52" s="210">
        <f t="shared" si="1"/>
        <v>21.669999999999998</v>
      </c>
      <c r="C52" s="210">
        <v>21.669999999999998</v>
      </c>
      <c r="D52" s="210">
        <v>0</v>
      </c>
      <c r="E52" s="210">
        <v>0</v>
      </c>
      <c r="F52" s="210">
        <v>0</v>
      </c>
      <c r="G52" s="210">
        <v>0</v>
      </c>
      <c r="H52" s="210">
        <v>0</v>
      </c>
      <c r="I52" s="210">
        <v>0</v>
      </c>
      <c r="J52" s="210">
        <v>0</v>
      </c>
      <c r="K52" s="210">
        <v>0</v>
      </c>
      <c r="L52" s="210">
        <v>0</v>
      </c>
      <c r="M52" s="210">
        <v>0</v>
      </c>
      <c r="N52" s="210">
        <v>0</v>
      </c>
      <c r="O52" s="210">
        <v>21.669999999999998</v>
      </c>
      <c r="P52" s="210">
        <v>0</v>
      </c>
      <c r="Q52" s="211">
        <v>0</v>
      </c>
      <c r="R52" s="211">
        <v>0</v>
      </c>
      <c r="S52" s="212">
        <v>0</v>
      </c>
      <c r="T52" s="210">
        <v>0</v>
      </c>
      <c r="U52" s="210">
        <v>0</v>
      </c>
      <c r="V52" s="210">
        <v>0</v>
      </c>
      <c r="W52" s="210">
        <v>0</v>
      </c>
      <c r="X52" s="210">
        <v>0</v>
      </c>
      <c r="Y52" s="210">
        <v>0</v>
      </c>
      <c r="Z52" s="210">
        <v>0</v>
      </c>
      <c r="AA52" s="210">
        <v>0</v>
      </c>
      <c r="AB52" s="210">
        <v>0</v>
      </c>
      <c r="AC52" s="210">
        <v>0</v>
      </c>
      <c r="AD52" s="210">
        <v>0</v>
      </c>
      <c r="AE52" s="210">
        <v>0</v>
      </c>
      <c r="AF52" s="210">
        <v>0</v>
      </c>
      <c r="AG52" s="210">
        <v>0</v>
      </c>
      <c r="AH52" s="210">
        <v>0</v>
      </c>
      <c r="AI52" s="210">
        <v>0</v>
      </c>
      <c r="AJ52" s="210">
        <v>0</v>
      </c>
      <c r="AK52" s="210">
        <v>0</v>
      </c>
      <c r="AL52" s="210">
        <v>0</v>
      </c>
      <c r="AM52" s="210">
        <v>0</v>
      </c>
      <c r="AN52" s="213">
        <v>0</v>
      </c>
    </row>
    <row r="53" spans="1:40" ht="15" customHeight="1" x14ac:dyDescent="0.15">
      <c r="A53" s="272"/>
      <c r="B53" s="214">
        <f t="shared" si="1"/>
        <v>833.23999999999967</v>
      </c>
      <c r="C53" s="214">
        <v>830.6899999999996</v>
      </c>
      <c r="D53" s="214">
        <v>687.59999999999968</v>
      </c>
      <c r="E53" s="214">
        <v>112.59999999999997</v>
      </c>
      <c r="F53" s="214">
        <v>8.82</v>
      </c>
      <c r="G53" s="214">
        <v>0</v>
      </c>
      <c r="H53" s="214">
        <v>0</v>
      </c>
      <c r="I53" s="214">
        <v>0</v>
      </c>
      <c r="J53" s="214">
        <v>21.669999999999998</v>
      </c>
      <c r="K53" s="214">
        <v>0</v>
      </c>
      <c r="L53" s="214">
        <v>0</v>
      </c>
      <c r="M53" s="214">
        <v>0</v>
      </c>
      <c r="N53" s="214">
        <v>0</v>
      </c>
      <c r="O53" s="214">
        <v>0</v>
      </c>
      <c r="P53" s="214">
        <v>0</v>
      </c>
      <c r="Q53" s="215">
        <v>0</v>
      </c>
      <c r="R53" s="215">
        <v>2.2100000000000004</v>
      </c>
      <c r="S53" s="216">
        <v>0</v>
      </c>
      <c r="T53" s="214">
        <v>0</v>
      </c>
      <c r="U53" s="214">
        <v>0</v>
      </c>
      <c r="V53" s="214">
        <v>0</v>
      </c>
      <c r="W53" s="214">
        <v>0</v>
      </c>
      <c r="X53" s="214">
        <v>0</v>
      </c>
      <c r="Y53" s="214">
        <v>0</v>
      </c>
      <c r="Z53" s="214">
        <v>0</v>
      </c>
      <c r="AA53" s="214">
        <v>0</v>
      </c>
      <c r="AB53" s="214">
        <v>0</v>
      </c>
      <c r="AC53" s="214">
        <v>0</v>
      </c>
      <c r="AD53" s="214">
        <v>0</v>
      </c>
      <c r="AE53" s="214">
        <v>0</v>
      </c>
      <c r="AF53" s="214">
        <v>0</v>
      </c>
      <c r="AG53" s="214">
        <v>0</v>
      </c>
      <c r="AH53" s="214">
        <v>0</v>
      </c>
      <c r="AI53" s="214">
        <v>0</v>
      </c>
      <c r="AJ53" s="214">
        <v>0</v>
      </c>
      <c r="AK53" s="214">
        <v>0</v>
      </c>
      <c r="AL53" s="214">
        <v>0</v>
      </c>
      <c r="AM53" s="214">
        <v>0.33999999999999997</v>
      </c>
      <c r="AN53" s="217">
        <v>0</v>
      </c>
    </row>
    <row r="54" spans="1:40" ht="15" customHeight="1" x14ac:dyDescent="0.15">
      <c r="A54" s="46" t="s">
        <v>199</v>
      </c>
      <c r="B54" s="210">
        <f t="shared" si="1"/>
        <v>417.17999999999984</v>
      </c>
      <c r="C54" s="210">
        <v>417.17999999999984</v>
      </c>
      <c r="D54" s="210">
        <v>0</v>
      </c>
      <c r="E54" s="210">
        <v>48.659999999999989</v>
      </c>
      <c r="F54" s="210">
        <v>0</v>
      </c>
      <c r="G54" s="210">
        <v>0</v>
      </c>
      <c r="H54" s="210">
        <v>0</v>
      </c>
      <c r="I54" s="210">
        <v>0</v>
      </c>
      <c r="J54" s="210">
        <v>0</v>
      </c>
      <c r="K54" s="210">
        <v>0</v>
      </c>
      <c r="L54" s="210">
        <v>0</v>
      </c>
      <c r="M54" s="210">
        <v>0</v>
      </c>
      <c r="N54" s="210">
        <v>0</v>
      </c>
      <c r="O54" s="210">
        <v>368.51999999999987</v>
      </c>
      <c r="P54" s="210">
        <v>0</v>
      </c>
      <c r="Q54" s="211">
        <v>0</v>
      </c>
      <c r="R54" s="211">
        <v>0</v>
      </c>
      <c r="S54" s="212">
        <v>0</v>
      </c>
      <c r="T54" s="210">
        <v>0</v>
      </c>
      <c r="U54" s="210">
        <v>0</v>
      </c>
      <c r="V54" s="210">
        <v>0</v>
      </c>
      <c r="W54" s="210">
        <v>0</v>
      </c>
      <c r="X54" s="210">
        <v>0</v>
      </c>
      <c r="Y54" s="210">
        <v>0</v>
      </c>
      <c r="Z54" s="210">
        <v>0</v>
      </c>
      <c r="AA54" s="210">
        <v>0</v>
      </c>
      <c r="AB54" s="210">
        <v>0</v>
      </c>
      <c r="AC54" s="210">
        <v>0</v>
      </c>
      <c r="AD54" s="210">
        <v>0</v>
      </c>
      <c r="AE54" s="210">
        <v>0</v>
      </c>
      <c r="AF54" s="210">
        <v>0</v>
      </c>
      <c r="AG54" s="210">
        <v>0</v>
      </c>
      <c r="AH54" s="210">
        <v>0</v>
      </c>
      <c r="AI54" s="210">
        <v>0</v>
      </c>
      <c r="AJ54" s="210">
        <v>0</v>
      </c>
      <c r="AK54" s="210">
        <v>0</v>
      </c>
      <c r="AL54" s="210">
        <v>0</v>
      </c>
      <c r="AM54" s="210">
        <v>0</v>
      </c>
      <c r="AN54" s="213">
        <v>0</v>
      </c>
    </row>
    <row r="55" spans="1:40" ht="15" customHeight="1" x14ac:dyDescent="0.15">
      <c r="A55" s="272"/>
      <c r="B55" s="214">
        <f t="shared" si="1"/>
        <v>2185.110000000001</v>
      </c>
      <c r="C55" s="214">
        <v>2155.690000000001</v>
      </c>
      <c r="D55" s="214">
        <v>1911.6000000000008</v>
      </c>
      <c r="E55" s="214">
        <v>215.4800000000001</v>
      </c>
      <c r="F55" s="214">
        <v>9.08</v>
      </c>
      <c r="G55" s="214">
        <v>0</v>
      </c>
      <c r="H55" s="214">
        <v>0</v>
      </c>
      <c r="I55" s="214">
        <v>0</v>
      </c>
      <c r="J55" s="214">
        <v>0</v>
      </c>
      <c r="K55" s="214">
        <v>0</v>
      </c>
      <c r="L55" s="214">
        <v>0</v>
      </c>
      <c r="M55" s="214">
        <v>0</v>
      </c>
      <c r="N55" s="214">
        <v>0</v>
      </c>
      <c r="O55" s="214">
        <v>19.53</v>
      </c>
      <c r="P55" s="214">
        <v>0</v>
      </c>
      <c r="Q55" s="215">
        <v>0</v>
      </c>
      <c r="R55" s="215">
        <v>26.529999999999998</v>
      </c>
      <c r="S55" s="216">
        <v>0</v>
      </c>
      <c r="T55" s="214">
        <v>0</v>
      </c>
      <c r="U55" s="214">
        <v>0</v>
      </c>
      <c r="V55" s="214">
        <v>0</v>
      </c>
      <c r="W55" s="214">
        <v>0</v>
      </c>
      <c r="X55" s="214">
        <v>0</v>
      </c>
      <c r="Y55" s="214">
        <v>0</v>
      </c>
      <c r="Z55" s="214">
        <v>0</v>
      </c>
      <c r="AA55" s="214">
        <v>0</v>
      </c>
      <c r="AB55" s="214">
        <v>0</v>
      </c>
      <c r="AC55" s="214">
        <v>0</v>
      </c>
      <c r="AD55" s="214">
        <v>0</v>
      </c>
      <c r="AE55" s="214">
        <v>0</v>
      </c>
      <c r="AF55" s="214">
        <v>0</v>
      </c>
      <c r="AG55" s="214">
        <v>0</v>
      </c>
      <c r="AH55" s="214">
        <v>0</v>
      </c>
      <c r="AI55" s="214">
        <v>0</v>
      </c>
      <c r="AJ55" s="214">
        <v>0</v>
      </c>
      <c r="AK55" s="214">
        <v>0</v>
      </c>
      <c r="AL55" s="214">
        <v>0</v>
      </c>
      <c r="AM55" s="214">
        <v>2.89</v>
      </c>
      <c r="AN55" s="217">
        <v>0</v>
      </c>
    </row>
    <row r="56" spans="1:40" ht="15" customHeight="1" x14ac:dyDescent="0.15">
      <c r="A56" s="46" t="s">
        <v>200</v>
      </c>
      <c r="B56" s="210">
        <f t="shared" si="1"/>
        <v>358.90999999999991</v>
      </c>
      <c r="C56" s="210">
        <v>26.9</v>
      </c>
      <c r="D56" s="210">
        <v>0</v>
      </c>
      <c r="E56" s="210">
        <v>0</v>
      </c>
      <c r="F56" s="210">
        <v>0</v>
      </c>
      <c r="G56" s="210">
        <v>0</v>
      </c>
      <c r="H56" s="210">
        <v>0</v>
      </c>
      <c r="I56" s="210">
        <v>0</v>
      </c>
      <c r="J56" s="210">
        <v>0</v>
      </c>
      <c r="K56" s="210">
        <v>0</v>
      </c>
      <c r="L56" s="210">
        <v>0</v>
      </c>
      <c r="M56" s="210">
        <v>0</v>
      </c>
      <c r="N56" s="210">
        <v>0</v>
      </c>
      <c r="O56" s="210">
        <v>26.9</v>
      </c>
      <c r="P56" s="210">
        <v>0</v>
      </c>
      <c r="Q56" s="211">
        <v>0</v>
      </c>
      <c r="R56" s="211">
        <v>27.95999999999999</v>
      </c>
      <c r="S56" s="212">
        <v>0</v>
      </c>
      <c r="T56" s="210">
        <v>0</v>
      </c>
      <c r="U56" s="210">
        <v>0</v>
      </c>
      <c r="V56" s="210">
        <v>0</v>
      </c>
      <c r="W56" s="210">
        <v>0</v>
      </c>
      <c r="X56" s="210">
        <v>0</v>
      </c>
      <c r="Y56" s="210">
        <v>0</v>
      </c>
      <c r="Z56" s="210">
        <v>0</v>
      </c>
      <c r="AA56" s="210">
        <v>0</v>
      </c>
      <c r="AB56" s="210">
        <v>0</v>
      </c>
      <c r="AC56" s="210">
        <v>0</v>
      </c>
      <c r="AD56" s="210">
        <v>0</v>
      </c>
      <c r="AE56" s="210">
        <v>297.98999999999995</v>
      </c>
      <c r="AF56" s="210">
        <v>5.8000000000000007</v>
      </c>
      <c r="AG56" s="210">
        <v>0</v>
      </c>
      <c r="AH56" s="210">
        <v>290.50999999999993</v>
      </c>
      <c r="AI56" s="210">
        <v>1.68</v>
      </c>
      <c r="AJ56" s="210">
        <v>0</v>
      </c>
      <c r="AK56" s="210">
        <v>0</v>
      </c>
      <c r="AL56" s="210">
        <v>0</v>
      </c>
      <c r="AM56" s="210">
        <v>6.0600000000000014</v>
      </c>
      <c r="AN56" s="213">
        <v>0</v>
      </c>
    </row>
    <row r="57" spans="1:40" ht="15" customHeight="1" x14ac:dyDescent="0.15">
      <c r="A57" s="272"/>
      <c r="B57" s="214">
        <f t="shared" si="1"/>
        <v>1918.5699999999977</v>
      </c>
      <c r="C57" s="214">
        <v>1664.6799999999978</v>
      </c>
      <c r="D57" s="214">
        <v>963.17999999999802</v>
      </c>
      <c r="E57" s="214">
        <v>502.42999999999978</v>
      </c>
      <c r="F57" s="214">
        <v>22.409999999999993</v>
      </c>
      <c r="G57" s="214">
        <v>0</v>
      </c>
      <c r="H57" s="214">
        <v>0</v>
      </c>
      <c r="I57" s="214">
        <v>0</v>
      </c>
      <c r="J57" s="214">
        <v>164.31000000000003</v>
      </c>
      <c r="K57" s="214">
        <v>0</v>
      </c>
      <c r="L57" s="214">
        <v>0</v>
      </c>
      <c r="M57" s="214">
        <v>0</v>
      </c>
      <c r="N57" s="214">
        <v>0</v>
      </c>
      <c r="O57" s="214">
        <v>12.350000000000001</v>
      </c>
      <c r="P57" s="214">
        <v>0</v>
      </c>
      <c r="Q57" s="215">
        <v>0</v>
      </c>
      <c r="R57" s="215">
        <v>22.33</v>
      </c>
      <c r="S57" s="216">
        <v>0</v>
      </c>
      <c r="T57" s="214">
        <v>0</v>
      </c>
      <c r="U57" s="214">
        <v>0</v>
      </c>
      <c r="V57" s="214">
        <v>0</v>
      </c>
      <c r="W57" s="214">
        <v>0</v>
      </c>
      <c r="X57" s="214">
        <v>0</v>
      </c>
      <c r="Y57" s="214">
        <v>0</v>
      </c>
      <c r="Z57" s="214">
        <v>0</v>
      </c>
      <c r="AA57" s="214">
        <v>0</v>
      </c>
      <c r="AB57" s="214">
        <v>0</v>
      </c>
      <c r="AC57" s="214">
        <v>0</v>
      </c>
      <c r="AD57" s="214">
        <v>0</v>
      </c>
      <c r="AE57" s="214">
        <v>228.94000000000011</v>
      </c>
      <c r="AF57" s="214">
        <v>0</v>
      </c>
      <c r="AG57" s="214">
        <v>2.9199999999999986</v>
      </c>
      <c r="AH57" s="214">
        <v>218.13000000000011</v>
      </c>
      <c r="AI57" s="214">
        <v>7.8900000000000023</v>
      </c>
      <c r="AJ57" s="214">
        <v>0</v>
      </c>
      <c r="AK57" s="214">
        <v>0</v>
      </c>
      <c r="AL57" s="214">
        <v>0</v>
      </c>
      <c r="AM57" s="214">
        <v>2.6199999999999997</v>
      </c>
      <c r="AN57" s="217">
        <v>0</v>
      </c>
    </row>
    <row r="58" spans="1:40" ht="15" customHeight="1" x14ac:dyDescent="0.15">
      <c r="A58" s="46" t="s">
        <v>201</v>
      </c>
      <c r="B58" s="210">
        <f t="shared" si="1"/>
        <v>1929.4999999999966</v>
      </c>
      <c r="C58" s="210">
        <v>68.790000000000006</v>
      </c>
      <c r="D58" s="210">
        <v>0</v>
      </c>
      <c r="E58" s="210">
        <v>0</v>
      </c>
      <c r="F58" s="210">
        <v>0</v>
      </c>
      <c r="G58" s="210">
        <v>0</v>
      </c>
      <c r="H58" s="210">
        <v>0</v>
      </c>
      <c r="I58" s="210">
        <v>0</v>
      </c>
      <c r="J58" s="210">
        <v>0</v>
      </c>
      <c r="K58" s="210">
        <v>0</v>
      </c>
      <c r="L58" s="210">
        <v>0</v>
      </c>
      <c r="M58" s="210">
        <v>0</v>
      </c>
      <c r="N58" s="210">
        <v>0</v>
      </c>
      <c r="O58" s="210">
        <v>68.790000000000006</v>
      </c>
      <c r="P58" s="210">
        <v>0</v>
      </c>
      <c r="Q58" s="211">
        <v>0</v>
      </c>
      <c r="R58" s="211">
        <v>0</v>
      </c>
      <c r="S58" s="212">
        <v>1860.7099999999966</v>
      </c>
      <c r="T58" s="210">
        <v>0</v>
      </c>
      <c r="U58" s="210">
        <v>50.5</v>
      </c>
      <c r="V58" s="210">
        <v>0</v>
      </c>
      <c r="W58" s="210">
        <v>1810.2099999999966</v>
      </c>
      <c r="X58" s="210">
        <v>0</v>
      </c>
      <c r="Y58" s="210">
        <v>0</v>
      </c>
      <c r="Z58" s="210">
        <v>0</v>
      </c>
      <c r="AA58" s="210">
        <v>0</v>
      </c>
      <c r="AB58" s="210">
        <v>0</v>
      </c>
      <c r="AC58" s="210">
        <v>0</v>
      </c>
      <c r="AD58" s="210">
        <v>0</v>
      </c>
      <c r="AE58" s="210">
        <v>0</v>
      </c>
      <c r="AF58" s="210">
        <v>0</v>
      </c>
      <c r="AG58" s="210">
        <v>0</v>
      </c>
      <c r="AH58" s="210">
        <v>0</v>
      </c>
      <c r="AI58" s="210">
        <v>0</v>
      </c>
      <c r="AJ58" s="210">
        <v>0</v>
      </c>
      <c r="AK58" s="210">
        <v>0</v>
      </c>
      <c r="AL58" s="210">
        <v>0</v>
      </c>
      <c r="AM58" s="210">
        <v>0</v>
      </c>
      <c r="AN58" s="213">
        <v>0</v>
      </c>
    </row>
    <row r="59" spans="1:40" ht="15" customHeight="1" x14ac:dyDescent="0.15">
      <c r="A59" s="272"/>
      <c r="B59" s="214">
        <f t="shared" si="1"/>
        <v>2612.5500000000025</v>
      </c>
      <c r="C59" s="214">
        <v>2422.4500000000025</v>
      </c>
      <c r="D59" s="214">
        <v>2347.9900000000025</v>
      </c>
      <c r="E59" s="214">
        <v>0</v>
      </c>
      <c r="F59" s="214">
        <v>0</v>
      </c>
      <c r="G59" s="214">
        <v>0</v>
      </c>
      <c r="H59" s="214">
        <v>0</v>
      </c>
      <c r="I59" s="214">
        <v>0</v>
      </c>
      <c r="J59" s="214">
        <v>69.999999999999986</v>
      </c>
      <c r="K59" s="214">
        <v>0</v>
      </c>
      <c r="L59" s="214">
        <v>0</v>
      </c>
      <c r="M59" s="214">
        <v>4.4600000000000009</v>
      </c>
      <c r="N59" s="214">
        <v>0</v>
      </c>
      <c r="O59" s="214">
        <v>0</v>
      </c>
      <c r="P59" s="214">
        <v>0</v>
      </c>
      <c r="Q59" s="215">
        <v>0</v>
      </c>
      <c r="R59" s="215">
        <v>0</v>
      </c>
      <c r="S59" s="216">
        <v>190.10000000000002</v>
      </c>
      <c r="T59" s="214">
        <v>0</v>
      </c>
      <c r="U59" s="214">
        <v>0</v>
      </c>
      <c r="V59" s="214">
        <v>0</v>
      </c>
      <c r="W59" s="214">
        <v>190.10000000000002</v>
      </c>
      <c r="X59" s="214">
        <v>0</v>
      </c>
      <c r="Y59" s="214">
        <v>0</v>
      </c>
      <c r="Z59" s="214">
        <v>0</v>
      </c>
      <c r="AA59" s="214">
        <v>0</v>
      </c>
      <c r="AB59" s="214">
        <v>0</v>
      </c>
      <c r="AC59" s="214">
        <v>0</v>
      </c>
      <c r="AD59" s="214">
        <v>0</v>
      </c>
      <c r="AE59" s="214">
        <v>0</v>
      </c>
      <c r="AF59" s="214">
        <v>0</v>
      </c>
      <c r="AG59" s="214">
        <v>0</v>
      </c>
      <c r="AH59" s="214">
        <v>0</v>
      </c>
      <c r="AI59" s="214">
        <v>0</v>
      </c>
      <c r="AJ59" s="214">
        <v>0</v>
      </c>
      <c r="AK59" s="214">
        <v>0</v>
      </c>
      <c r="AL59" s="214">
        <v>0</v>
      </c>
      <c r="AM59" s="214">
        <v>0</v>
      </c>
      <c r="AN59" s="217">
        <v>0</v>
      </c>
    </row>
    <row r="60" spans="1:40" ht="15" customHeight="1" x14ac:dyDescent="0.15">
      <c r="A60" s="46" t="s">
        <v>202</v>
      </c>
      <c r="B60" s="210">
        <f t="shared" si="1"/>
        <v>231.88000000000002</v>
      </c>
      <c r="C60" s="210">
        <v>231.88000000000002</v>
      </c>
      <c r="D60" s="210">
        <v>0</v>
      </c>
      <c r="E60" s="210">
        <v>0</v>
      </c>
      <c r="F60" s="210">
        <v>0</v>
      </c>
      <c r="G60" s="210">
        <v>0</v>
      </c>
      <c r="H60" s="210">
        <v>0</v>
      </c>
      <c r="I60" s="210">
        <v>0</v>
      </c>
      <c r="J60" s="210">
        <v>0</v>
      </c>
      <c r="K60" s="210">
        <v>5.48</v>
      </c>
      <c r="L60" s="210">
        <v>0</v>
      </c>
      <c r="M60" s="210">
        <v>0</v>
      </c>
      <c r="N60" s="210">
        <v>0</v>
      </c>
      <c r="O60" s="210">
        <v>226.40000000000003</v>
      </c>
      <c r="P60" s="210">
        <v>0</v>
      </c>
      <c r="Q60" s="211">
        <v>0</v>
      </c>
      <c r="R60" s="211">
        <v>0</v>
      </c>
      <c r="S60" s="212">
        <v>0</v>
      </c>
      <c r="T60" s="210">
        <v>0</v>
      </c>
      <c r="U60" s="210">
        <v>0</v>
      </c>
      <c r="V60" s="210">
        <v>0</v>
      </c>
      <c r="W60" s="210">
        <v>0</v>
      </c>
      <c r="X60" s="210">
        <v>0</v>
      </c>
      <c r="Y60" s="210">
        <v>0</v>
      </c>
      <c r="Z60" s="210">
        <v>0</v>
      </c>
      <c r="AA60" s="210">
        <v>0</v>
      </c>
      <c r="AB60" s="210">
        <v>0</v>
      </c>
      <c r="AC60" s="210">
        <v>0</v>
      </c>
      <c r="AD60" s="210">
        <v>0</v>
      </c>
      <c r="AE60" s="210">
        <v>0</v>
      </c>
      <c r="AF60" s="210">
        <v>0</v>
      </c>
      <c r="AG60" s="210">
        <v>0</v>
      </c>
      <c r="AH60" s="210">
        <v>0</v>
      </c>
      <c r="AI60" s="210">
        <v>0</v>
      </c>
      <c r="AJ60" s="210">
        <v>0</v>
      </c>
      <c r="AK60" s="210">
        <v>0</v>
      </c>
      <c r="AL60" s="210">
        <v>0</v>
      </c>
      <c r="AM60" s="210">
        <v>0</v>
      </c>
      <c r="AN60" s="213">
        <v>0</v>
      </c>
    </row>
    <row r="61" spans="1:40" ht="15" customHeight="1" thickBot="1" x14ac:dyDescent="0.2">
      <c r="A61" s="271"/>
      <c r="B61" s="218">
        <f t="shared" si="1"/>
        <v>3364.6000000000008</v>
      </c>
      <c r="C61" s="218">
        <v>3364.6000000000008</v>
      </c>
      <c r="D61" s="218">
        <v>3218.5900000000006</v>
      </c>
      <c r="E61" s="218">
        <v>137.29000000000005</v>
      </c>
      <c r="F61" s="218">
        <v>4.6499999999999995</v>
      </c>
      <c r="G61" s="218">
        <v>0</v>
      </c>
      <c r="H61" s="218">
        <v>0</v>
      </c>
      <c r="I61" s="218">
        <v>0</v>
      </c>
      <c r="J61" s="218">
        <v>4.07</v>
      </c>
      <c r="K61" s="218">
        <v>0</v>
      </c>
      <c r="L61" s="218">
        <v>0</v>
      </c>
      <c r="M61" s="218">
        <v>0</v>
      </c>
      <c r="N61" s="218">
        <v>0</v>
      </c>
      <c r="O61" s="218">
        <v>0</v>
      </c>
      <c r="P61" s="218">
        <v>0</v>
      </c>
      <c r="Q61" s="219">
        <v>0</v>
      </c>
      <c r="R61" s="219">
        <v>0</v>
      </c>
      <c r="S61" s="220">
        <v>0</v>
      </c>
      <c r="T61" s="218">
        <v>0</v>
      </c>
      <c r="U61" s="218">
        <v>0</v>
      </c>
      <c r="V61" s="218">
        <v>0</v>
      </c>
      <c r="W61" s="218">
        <v>0</v>
      </c>
      <c r="X61" s="218">
        <v>0</v>
      </c>
      <c r="Y61" s="218">
        <v>0</v>
      </c>
      <c r="Z61" s="218">
        <v>0</v>
      </c>
      <c r="AA61" s="218">
        <v>0</v>
      </c>
      <c r="AB61" s="218">
        <v>0</v>
      </c>
      <c r="AC61" s="218">
        <v>0</v>
      </c>
      <c r="AD61" s="218">
        <v>0</v>
      </c>
      <c r="AE61" s="218">
        <v>0</v>
      </c>
      <c r="AF61" s="218">
        <v>0</v>
      </c>
      <c r="AG61" s="218">
        <v>0</v>
      </c>
      <c r="AH61" s="218">
        <v>0</v>
      </c>
      <c r="AI61" s="218">
        <v>0</v>
      </c>
      <c r="AJ61" s="218">
        <v>0</v>
      </c>
      <c r="AK61" s="218">
        <v>0</v>
      </c>
      <c r="AL61" s="218">
        <v>0</v>
      </c>
      <c r="AM61" s="218">
        <v>0</v>
      </c>
      <c r="AN61" s="221">
        <v>0</v>
      </c>
    </row>
    <row r="62" spans="1:40" ht="15" customHeight="1" x14ac:dyDescent="0.15">
      <c r="A62" s="25" t="s">
        <v>113</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row>
    <row r="63" spans="1:40" ht="15" customHeight="1" x14ac:dyDescent="0.15">
      <c r="A63" s="25" t="s">
        <v>472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row>
    <row r="65" spans="1:40" s="33" customFormat="1" ht="17.25" x14ac:dyDescent="0.15">
      <c r="A65" s="33" t="s">
        <v>475</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row>
    <row r="66" spans="1:40" ht="15" thickBot="1" x14ac:dyDescent="0.2">
      <c r="A66" s="2"/>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t="s">
        <v>114</v>
      </c>
      <c r="AM66" s="101"/>
      <c r="AN66" s="101"/>
    </row>
    <row r="67" spans="1:40" ht="14.25" customHeight="1" x14ac:dyDescent="0.15">
      <c r="A67" s="407" t="s">
        <v>393</v>
      </c>
      <c r="B67" s="396" t="s">
        <v>126</v>
      </c>
      <c r="C67" s="410" t="s">
        <v>394</v>
      </c>
      <c r="D67" s="411"/>
      <c r="E67" s="411"/>
      <c r="F67" s="411"/>
      <c r="G67" s="411"/>
      <c r="H67" s="411"/>
      <c r="I67" s="411"/>
      <c r="J67" s="411"/>
      <c r="K67" s="411"/>
      <c r="L67" s="411"/>
      <c r="M67" s="411"/>
      <c r="N67" s="411"/>
      <c r="O67" s="411"/>
      <c r="P67" s="412"/>
      <c r="Q67" s="414" t="s">
        <v>146</v>
      </c>
      <c r="R67" s="414" t="s">
        <v>469</v>
      </c>
      <c r="S67" s="165" t="s">
        <v>446</v>
      </c>
      <c r="T67" s="186"/>
      <c r="U67" s="186"/>
      <c r="V67" s="186"/>
      <c r="W67" s="186"/>
      <c r="X67" s="186"/>
      <c r="Y67" s="186"/>
      <c r="Z67" s="186"/>
      <c r="AA67" s="186"/>
      <c r="AB67" s="186"/>
      <c r="AC67" s="186"/>
      <c r="AD67" s="186"/>
      <c r="AE67" s="186"/>
      <c r="AF67" s="186"/>
      <c r="AG67" s="186"/>
      <c r="AH67" s="186"/>
      <c r="AI67" s="186"/>
      <c r="AJ67" s="90" t="s">
        <v>41</v>
      </c>
      <c r="AK67" s="396" t="s">
        <v>143</v>
      </c>
      <c r="AL67" s="396" t="s">
        <v>144</v>
      </c>
      <c r="AM67" s="396" t="s">
        <v>145</v>
      </c>
      <c r="AN67" s="399" t="s">
        <v>470</v>
      </c>
    </row>
    <row r="68" spans="1:40" ht="14.25" customHeight="1" x14ac:dyDescent="0.15">
      <c r="A68" s="408"/>
      <c r="B68" s="397"/>
      <c r="C68" s="413"/>
      <c r="D68" s="376"/>
      <c r="E68" s="376"/>
      <c r="F68" s="376"/>
      <c r="G68" s="376"/>
      <c r="H68" s="376"/>
      <c r="I68" s="376"/>
      <c r="J68" s="376"/>
      <c r="K68" s="376"/>
      <c r="L68" s="376"/>
      <c r="M68" s="376"/>
      <c r="N68" s="376"/>
      <c r="O68" s="376"/>
      <c r="P68" s="377"/>
      <c r="Q68" s="415" t="s">
        <v>58</v>
      </c>
      <c r="R68" s="415" t="s">
        <v>58</v>
      </c>
      <c r="S68" s="402" t="s">
        <v>395</v>
      </c>
      <c r="T68" s="379"/>
      <c r="U68" s="379"/>
      <c r="V68" s="379"/>
      <c r="W68" s="379"/>
      <c r="X68" s="380"/>
      <c r="Y68" s="378" t="s">
        <v>396</v>
      </c>
      <c r="Z68" s="379"/>
      <c r="AA68" s="379"/>
      <c r="AB68" s="379"/>
      <c r="AC68" s="379"/>
      <c r="AD68" s="380"/>
      <c r="AE68" s="378" t="s">
        <v>397</v>
      </c>
      <c r="AF68" s="379"/>
      <c r="AG68" s="379"/>
      <c r="AH68" s="379"/>
      <c r="AI68" s="380"/>
      <c r="AJ68" s="198" t="s">
        <v>59</v>
      </c>
      <c r="AK68" s="397" t="s">
        <v>60</v>
      </c>
      <c r="AL68" s="397" t="s">
        <v>61</v>
      </c>
      <c r="AM68" s="397" t="s">
        <v>62</v>
      </c>
      <c r="AN68" s="400" t="s">
        <v>63</v>
      </c>
    </row>
    <row r="69" spans="1:40" ht="14.25" customHeight="1" x14ac:dyDescent="0.15">
      <c r="A69" s="408"/>
      <c r="B69" s="397"/>
      <c r="C69" s="403" t="s">
        <v>126</v>
      </c>
      <c r="D69" s="403" t="s">
        <v>127</v>
      </c>
      <c r="E69" s="403" t="s">
        <v>128</v>
      </c>
      <c r="F69" s="403" t="s">
        <v>129</v>
      </c>
      <c r="G69" s="403" t="s">
        <v>130</v>
      </c>
      <c r="H69" s="403" t="s">
        <v>131</v>
      </c>
      <c r="I69" s="403" t="s">
        <v>132</v>
      </c>
      <c r="J69" s="403" t="s">
        <v>133</v>
      </c>
      <c r="K69" s="403" t="s">
        <v>134</v>
      </c>
      <c r="L69" s="403" t="s">
        <v>135</v>
      </c>
      <c r="M69" s="403" t="s">
        <v>136</v>
      </c>
      <c r="N69" s="403" t="s">
        <v>326</v>
      </c>
      <c r="O69" s="403" t="s">
        <v>137</v>
      </c>
      <c r="P69" s="403" t="s">
        <v>138</v>
      </c>
      <c r="Q69" s="415" t="s">
        <v>64</v>
      </c>
      <c r="R69" s="415" t="s">
        <v>64</v>
      </c>
      <c r="S69" s="404" t="s">
        <v>126</v>
      </c>
      <c r="T69" s="403" t="s">
        <v>139</v>
      </c>
      <c r="U69" s="403" t="s">
        <v>140</v>
      </c>
      <c r="V69" s="403" t="s">
        <v>141</v>
      </c>
      <c r="W69" s="403" t="s">
        <v>142</v>
      </c>
      <c r="X69" s="403" t="s">
        <v>471</v>
      </c>
      <c r="Y69" s="403" t="s">
        <v>126</v>
      </c>
      <c r="Z69" s="403" t="s">
        <v>139</v>
      </c>
      <c r="AA69" s="403" t="s">
        <v>140</v>
      </c>
      <c r="AB69" s="403" t="s">
        <v>141</v>
      </c>
      <c r="AC69" s="403" t="s">
        <v>142</v>
      </c>
      <c r="AD69" s="403" t="s">
        <v>471</v>
      </c>
      <c r="AE69" s="403" t="s">
        <v>126</v>
      </c>
      <c r="AF69" s="403" t="s">
        <v>140</v>
      </c>
      <c r="AG69" s="403" t="s">
        <v>141</v>
      </c>
      <c r="AH69" s="403" t="s">
        <v>142</v>
      </c>
      <c r="AI69" s="403" t="s">
        <v>471</v>
      </c>
      <c r="AJ69" s="198" t="s">
        <v>65</v>
      </c>
      <c r="AK69" s="397" t="s">
        <v>66</v>
      </c>
      <c r="AL69" s="397" t="s">
        <v>67</v>
      </c>
      <c r="AM69" s="397" t="s">
        <v>68</v>
      </c>
      <c r="AN69" s="400" t="s">
        <v>69</v>
      </c>
    </row>
    <row r="70" spans="1:40" ht="14.25" customHeight="1" x14ac:dyDescent="0.15">
      <c r="A70" s="408"/>
      <c r="B70" s="397"/>
      <c r="C70" s="397"/>
      <c r="D70" s="397" t="s">
        <v>70</v>
      </c>
      <c r="E70" s="397" t="s">
        <v>71</v>
      </c>
      <c r="F70" s="397" t="s">
        <v>71</v>
      </c>
      <c r="G70" s="397" t="s">
        <v>71</v>
      </c>
      <c r="H70" s="397" t="s">
        <v>72</v>
      </c>
      <c r="I70" s="397" t="s">
        <v>73</v>
      </c>
      <c r="J70" s="397" t="s">
        <v>73</v>
      </c>
      <c r="K70" s="397" t="s">
        <v>74</v>
      </c>
      <c r="L70" s="397" t="s">
        <v>75</v>
      </c>
      <c r="M70" s="397" t="s">
        <v>76</v>
      </c>
      <c r="N70" s="397" t="s">
        <v>325</v>
      </c>
      <c r="O70" s="397" t="s">
        <v>77</v>
      </c>
      <c r="P70" s="397" t="s">
        <v>78</v>
      </c>
      <c r="Q70" s="415" t="s">
        <v>79</v>
      </c>
      <c r="R70" s="415" t="s">
        <v>79</v>
      </c>
      <c r="S70" s="405"/>
      <c r="T70" s="397" t="s">
        <v>80</v>
      </c>
      <c r="U70" s="397" t="s">
        <v>81</v>
      </c>
      <c r="V70" s="397" t="s">
        <v>224</v>
      </c>
      <c r="W70" s="397" t="s">
        <v>225</v>
      </c>
      <c r="X70" s="397" t="s">
        <v>225</v>
      </c>
      <c r="Y70" s="397"/>
      <c r="Z70" s="397" t="s">
        <v>80</v>
      </c>
      <c r="AA70" s="397" t="s">
        <v>81</v>
      </c>
      <c r="AB70" s="397" t="s">
        <v>224</v>
      </c>
      <c r="AC70" s="397" t="s">
        <v>225</v>
      </c>
      <c r="AD70" s="397" t="s">
        <v>225</v>
      </c>
      <c r="AE70" s="397"/>
      <c r="AF70" s="397" t="s">
        <v>81</v>
      </c>
      <c r="AG70" s="397" t="s">
        <v>224</v>
      </c>
      <c r="AH70" s="397" t="s">
        <v>225</v>
      </c>
      <c r="AI70" s="397" t="s">
        <v>225</v>
      </c>
      <c r="AJ70" s="198" t="s">
        <v>82</v>
      </c>
      <c r="AK70" s="397" t="s">
        <v>83</v>
      </c>
      <c r="AL70" s="397" t="s">
        <v>84</v>
      </c>
      <c r="AM70" s="397" t="s">
        <v>85</v>
      </c>
      <c r="AN70" s="400" t="s">
        <v>86</v>
      </c>
    </row>
    <row r="71" spans="1:40" ht="14.25" customHeight="1" x14ac:dyDescent="0.15">
      <c r="A71" s="408"/>
      <c r="B71" s="397"/>
      <c r="C71" s="397"/>
      <c r="D71" s="397" t="s">
        <v>87</v>
      </c>
      <c r="E71" s="397" t="s">
        <v>88</v>
      </c>
      <c r="F71" s="397" t="s">
        <v>89</v>
      </c>
      <c r="G71" s="397" t="s">
        <v>58</v>
      </c>
      <c r="H71" s="397"/>
      <c r="I71" s="397" t="s">
        <v>58</v>
      </c>
      <c r="J71" s="397" t="s">
        <v>58</v>
      </c>
      <c r="K71" s="397" t="s">
        <v>90</v>
      </c>
      <c r="L71" s="397" t="s">
        <v>58</v>
      </c>
      <c r="M71" s="397"/>
      <c r="N71" s="397"/>
      <c r="O71" s="397"/>
      <c r="P71" s="397"/>
      <c r="Q71" s="415" t="s">
        <v>85</v>
      </c>
      <c r="R71" s="415" t="s">
        <v>85</v>
      </c>
      <c r="S71" s="405"/>
      <c r="T71" s="397" t="s">
        <v>66</v>
      </c>
      <c r="U71" s="397" t="s">
        <v>91</v>
      </c>
      <c r="V71" s="397" t="s">
        <v>91</v>
      </c>
      <c r="W71" s="397" t="s">
        <v>91</v>
      </c>
      <c r="X71" s="397" t="s">
        <v>91</v>
      </c>
      <c r="Y71" s="397"/>
      <c r="Z71" s="397" t="s">
        <v>66</v>
      </c>
      <c r="AA71" s="397" t="s">
        <v>91</v>
      </c>
      <c r="AB71" s="397" t="s">
        <v>91</v>
      </c>
      <c r="AC71" s="397" t="s">
        <v>91</v>
      </c>
      <c r="AD71" s="397" t="s">
        <v>91</v>
      </c>
      <c r="AE71" s="397"/>
      <c r="AF71" s="397" t="s">
        <v>91</v>
      </c>
      <c r="AG71" s="397" t="s">
        <v>91</v>
      </c>
      <c r="AH71" s="397" t="s">
        <v>91</v>
      </c>
      <c r="AI71" s="397" t="s">
        <v>91</v>
      </c>
      <c r="AJ71" s="198" t="s">
        <v>92</v>
      </c>
      <c r="AK71" s="397" t="s">
        <v>93</v>
      </c>
      <c r="AL71" s="397" t="s">
        <v>94</v>
      </c>
      <c r="AM71" s="397" t="s">
        <v>89</v>
      </c>
      <c r="AN71" s="400" t="s">
        <v>85</v>
      </c>
    </row>
    <row r="72" spans="1:40" ht="14.25" customHeight="1" x14ac:dyDescent="0.15">
      <c r="A72" s="408"/>
      <c r="B72" s="397"/>
      <c r="C72" s="397"/>
      <c r="D72" s="397" t="s">
        <v>95</v>
      </c>
      <c r="E72" s="397" t="s">
        <v>96</v>
      </c>
      <c r="F72" s="397" t="s">
        <v>97</v>
      </c>
      <c r="G72" s="397" t="s">
        <v>98</v>
      </c>
      <c r="H72" s="397"/>
      <c r="I72" s="397" t="s">
        <v>98</v>
      </c>
      <c r="J72" s="397" t="s">
        <v>98</v>
      </c>
      <c r="K72" s="397" t="s">
        <v>58</v>
      </c>
      <c r="L72" s="397" t="s">
        <v>99</v>
      </c>
      <c r="M72" s="397"/>
      <c r="N72" s="397"/>
      <c r="O72" s="397"/>
      <c r="P72" s="397"/>
      <c r="Q72" s="415"/>
      <c r="R72" s="415"/>
      <c r="S72" s="405"/>
      <c r="T72" s="397" t="s">
        <v>83</v>
      </c>
      <c r="U72" s="397" t="s">
        <v>100</v>
      </c>
      <c r="V72" s="397" t="s">
        <v>100</v>
      </c>
      <c r="W72" s="397" t="s">
        <v>100</v>
      </c>
      <c r="X72" s="397" t="s">
        <v>100</v>
      </c>
      <c r="Y72" s="397"/>
      <c r="Z72" s="397" t="s">
        <v>83</v>
      </c>
      <c r="AA72" s="397" t="s">
        <v>100</v>
      </c>
      <c r="AB72" s="397" t="s">
        <v>100</v>
      </c>
      <c r="AC72" s="397" t="s">
        <v>100</v>
      </c>
      <c r="AD72" s="397" t="s">
        <v>100</v>
      </c>
      <c r="AE72" s="397"/>
      <c r="AF72" s="397" t="s">
        <v>100</v>
      </c>
      <c r="AG72" s="397" t="s">
        <v>100</v>
      </c>
      <c r="AH72" s="397" t="s">
        <v>100</v>
      </c>
      <c r="AI72" s="397" t="s">
        <v>100</v>
      </c>
      <c r="AJ72" s="198" t="s">
        <v>66</v>
      </c>
      <c r="AK72" s="397" t="s">
        <v>100</v>
      </c>
      <c r="AL72" s="397" t="s">
        <v>65</v>
      </c>
      <c r="AM72" s="397" t="s">
        <v>97</v>
      </c>
      <c r="AN72" s="400" t="s">
        <v>93</v>
      </c>
    </row>
    <row r="73" spans="1:40" ht="14.25" customHeight="1" x14ac:dyDescent="0.15">
      <c r="A73" s="408"/>
      <c r="B73" s="397"/>
      <c r="C73" s="397"/>
      <c r="D73" s="397" t="s">
        <v>101</v>
      </c>
      <c r="E73" s="397" t="s">
        <v>58</v>
      </c>
      <c r="F73" s="397" t="s">
        <v>58</v>
      </c>
      <c r="G73" s="397"/>
      <c r="H73" s="397"/>
      <c r="I73" s="397"/>
      <c r="J73" s="397"/>
      <c r="K73" s="397" t="s">
        <v>99</v>
      </c>
      <c r="L73" s="397"/>
      <c r="M73" s="397"/>
      <c r="N73" s="397"/>
      <c r="O73" s="397"/>
      <c r="P73" s="397"/>
      <c r="Q73" s="415"/>
      <c r="R73" s="415"/>
      <c r="S73" s="405"/>
      <c r="T73" s="397" t="s">
        <v>85</v>
      </c>
      <c r="U73" s="397" t="s">
        <v>80</v>
      </c>
      <c r="V73" s="397" t="s">
        <v>80</v>
      </c>
      <c r="W73" s="397" t="s">
        <v>80</v>
      </c>
      <c r="X73" s="397" t="s">
        <v>80</v>
      </c>
      <c r="Y73" s="397"/>
      <c r="Z73" s="397" t="s">
        <v>85</v>
      </c>
      <c r="AA73" s="397" t="s">
        <v>80</v>
      </c>
      <c r="AB73" s="397" t="s">
        <v>80</v>
      </c>
      <c r="AC73" s="397" t="s">
        <v>80</v>
      </c>
      <c r="AD73" s="397" t="s">
        <v>80</v>
      </c>
      <c r="AE73" s="397"/>
      <c r="AF73" s="397" t="s">
        <v>80</v>
      </c>
      <c r="AG73" s="397" t="s">
        <v>80</v>
      </c>
      <c r="AH73" s="397" t="s">
        <v>80</v>
      </c>
      <c r="AI73" s="397" t="s">
        <v>80</v>
      </c>
      <c r="AJ73" s="198" t="s">
        <v>102</v>
      </c>
      <c r="AK73" s="397" t="s">
        <v>80</v>
      </c>
      <c r="AL73" s="397" t="s">
        <v>103</v>
      </c>
      <c r="AM73" s="397" t="s">
        <v>104</v>
      </c>
      <c r="AN73" s="400"/>
    </row>
    <row r="74" spans="1:40" ht="14.25" customHeight="1" x14ac:dyDescent="0.15">
      <c r="A74" s="408"/>
      <c r="B74" s="397"/>
      <c r="C74" s="397"/>
      <c r="D74" s="397"/>
      <c r="E74" s="397" t="s">
        <v>98</v>
      </c>
      <c r="F74" s="397" t="s">
        <v>98</v>
      </c>
      <c r="G74" s="397"/>
      <c r="H74" s="397"/>
      <c r="I74" s="397"/>
      <c r="J74" s="397"/>
      <c r="K74" s="397"/>
      <c r="L74" s="397"/>
      <c r="M74" s="397"/>
      <c r="N74" s="397"/>
      <c r="O74" s="397"/>
      <c r="P74" s="397"/>
      <c r="Q74" s="415"/>
      <c r="R74" s="415"/>
      <c r="S74" s="405"/>
      <c r="T74" s="397" t="s">
        <v>93</v>
      </c>
      <c r="U74" s="397" t="s">
        <v>85</v>
      </c>
      <c r="V74" s="397" t="s">
        <v>85</v>
      </c>
      <c r="W74" s="397" t="s">
        <v>85</v>
      </c>
      <c r="X74" s="397" t="s">
        <v>85</v>
      </c>
      <c r="Y74" s="397"/>
      <c r="Z74" s="397" t="s">
        <v>93</v>
      </c>
      <c r="AA74" s="397" t="s">
        <v>85</v>
      </c>
      <c r="AB74" s="397" t="s">
        <v>85</v>
      </c>
      <c r="AC74" s="397" t="s">
        <v>85</v>
      </c>
      <c r="AD74" s="397" t="s">
        <v>85</v>
      </c>
      <c r="AE74" s="397"/>
      <c r="AF74" s="397" t="s">
        <v>85</v>
      </c>
      <c r="AG74" s="397" t="s">
        <v>85</v>
      </c>
      <c r="AH74" s="397" t="s">
        <v>85</v>
      </c>
      <c r="AI74" s="397" t="s">
        <v>85</v>
      </c>
      <c r="AJ74" s="198" t="s">
        <v>85</v>
      </c>
      <c r="AK74" s="397" t="s">
        <v>66</v>
      </c>
      <c r="AL74" s="397" t="s">
        <v>105</v>
      </c>
      <c r="AM74" s="397" t="s">
        <v>106</v>
      </c>
      <c r="AN74" s="400"/>
    </row>
    <row r="75" spans="1:40" ht="14.25" customHeight="1" x14ac:dyDescent="0.15">
      <c r="A75" s="408"/>
      <c r="B75" s="397"/>
      <c r="C75" s="397"/>
      <c r="D75" s="397"/>
      <c r="E75" s="397"/>
      <c r="F75" s="397"/>
      <c r="G75" s="397"/>
      <c r="H75" s="397"/>
      <c r="I75" s="397"/>
      <c r="J75" s="397"/>
      <c r="K75" s="397"/>
      <c r="L75" s="397"/>
      <c r="M75" s="397"/>
      <c r="N75" s="397"/>
      <c r="O75" s="397"/>
      <c r="P75" s="397"/>
      <c r="Q75" s="415"/>
      <c r="R75" s="415"/>
      <c r="S75" s="405"/>
      <c r="T75" s="397"/>
      <c r="U75" s="397" t="s">
        <v>107</v>
      </c>
      <c r="V75" s="397" t="s">
        <v>107</v>
      </c>
      <c r="W75" s="397" t="s">
        <v>107</v>
      </c>
      <c r="X75" s="397" t="s">
        <v>107</v>
      </c>
      <c r="Y75" s="397"/>
      <c r="Z75" s="397"/>
      <c r="AA75" s="397" t="s">
        <v>107</v>
      </c>
      <c r="AB75" s="397" t="s">
        <v>107</v>
      </c>
      <c r="AC75" s="397" t="s">
        <v>107</v>
      </c>
      <c r="AD75" s="397" t="s">
        <v>107</v>
      </c>
      <c r="AE75" s="397"/>
      <c r="AF75" s="397" t="s">
        <v>107</v>
      </c>
      <c r="AG75" s="397" t="s">
        <v>107</v>
      </c>
      <c r="AH75" s="397" t="s">
        <v>107</v>
      </c>
      <c r="AI75" s="397" t="s">
        <v>107</v>
      </c>
      <c r="AJ75" s="198" t="s">
        <v>107</v>
      </c>
      <c r="AK75" s="397" t="s">
        <v>83</v>
      </c>
      <c r="AL75" s="397" t="s">
        <v>108</v>
      </c>
      <c r="AM75" s="397" t="s">
        <v>93</v>
      </c>
      <c r="AN75" s="400"/>
    </row>
    <row r="76" spans="1:40" ht="14.25" customHeight="1" x14ac:dyDescent="0.15">
      <c r="A76" s="408"/>
      <c r="B76" s="397"/>
      <c r="C76" s="397"/>
      <c r="D76" s="397"/>
      <c r="E76" s="397"/>
      <c r="F76" s="397"/>
      <c r="G76" s="397"/>
      <c r="H76" s="397"/>
      <c r="I76" s="397"/>
      <c r="J76" s="397"/>
      <c r="K76" s="397"/>
      <c r="L76" s="397"/>
      <c r="M76" s="397"/>
      <c r="N76" s="397"/>
      <c r="O76" s="397"/>
      <c r="P76" s="397"/>
      <c r="Q76" s="415"/>
      <c r="R76" s="415"/>
      <c r="S76" s="405"/>
      <c r="T76" s="397"/>
      <c r="U76" s="397"/>
      <c r="V76" s="397"/>
      <c r="W76" s="397"/>
      <c r="X76" s="397"/>
      <c r="Y76" s="397"/>
      <c r="Z76" s="397"/>
      <c r="AA76" s="397"/>
      <c r="AB76" s="397"/>
      <c r="AC76" s="397"/>
      <c r="AD76" s="397"/>
      <c r="AE76" s="397"/>
      <c r="AF76" s="397"/>
      <c r="AG76" s="397"/>
      <c r="AH76" s="397"/>
      <c r="AI76" s="397"/>
      <c r="AJ76" s="198" t="s">
        <v>100</v>
      </c>
      <c r="AK76" s="397" t="s">
        <v>85</v>
      </c>
      <c r="AL76" s="397"/>
      <c r="AM76" s="397" t="s">
        <v>107</v>
      </c>
      <c r="AN76" s="400"/>
    </row>
    <row r="77" spans="1:40" ht="14.25" customHeight="1" x14ac:dyDescent="0.15">
      <c r="A77" s="408"/>
      <c r="B77" s="397"/>
      <c r="C77" s="397"/>
      <c r="D77" s="397"/>
      <c r="E77" s="397"/>
      <c r="F77" s="397"/>
      <c r="G77" s="397"/>
      <c r="H77" s="397"/>
      <c r="I77" s="397"/>
      <c r="J77" s="397"/>
      <c r="K77" s="397"/>
      <c r="L77" s="397"/>
      <c r="M77" s="397"/>
      <c r="N77" s="397"/>
      <c r="O77" s="397"/>
      <c r="P77" s="397"/>
      <c r="Q77" s="415"/>
      <c r="R77" s="415"/>
      <c r="S77" s="405"/>
      <c r="T77" s="397"/>
      <c r="U77" s="397"/>
      <c r="V77" s="397"/>
      <c r="W77" s="397"/>
      <c r="X77" s="397"/>
      <c r="Y77" s="397"/>
      <c r="Z77" s="397"/>
      <c r="AA77" s="397"/>
      <c r="AB77" s="397"/>
      <c r="AC77" s="397"/>
      <c r="AD77" s="397"/>
      <c r="AE77" s="397"/>
      <c r="AF77" s="397"/>
      <c r="AG77" s="397"/>
      <c r="AH77" s="397"/>
      <c r="AI77" s="397"/>
      <c r="AJ77" s="198" t="s">
        <v>80</v>
      </c>
      <c r="AK77" s="397" t="s">
        <v>93</v>
      </c>
      <c r="AL77" s="397"/>
      <c r="AM77" s="397"/>
      <c r="AN77" s="400"/>
    </row>
    <row r="78" spans="1:40" x14ac:dyDescent="0.15">
      <c r="A78" s="408"/>
      <c r="B78" s="397"/>
      <c r="C78" s="397"/>
      <c r="D78" s="397"/>
      <c r="E78" s="397"/>
      <c r="F78" s="397"/>
      <c r="G78" s="397"/>
      <c r="H78" s="397"/>
      <c r="I78" s="397"/>
      <c r="J78" s="397"/>
      <c r="K78" s="397"/>
      <c r="L78" s="397"/>
      <c r="M78" s="397"/>
      <c r="N78" s="397"/>
      <c r="O78" s="397"/>
      <c r="P78" s="397"/>
      <c r="Q78" s="415"/>
      <c r="R78" s="415"/>
      <c r="S78" s="405"/>
      <c r="T78" s="397"/>
      <c r="U78" s="397"/>
      <c r="V78" s="397"/>
      <c r="W78" s="397"/>
      <c r="X78" s="397"/>
      <c r="Y78" s="397"/>
      <c r="Z78" s="397"/>
      <c r="AA78" s="397"/>
      <c r="AB78" s="397"/>
      <c r="AC78" s="397"/>
      <c r="AD78" s="397"/>
      <c r="AE78" s="397"/>
      <c r="AF78" s="397"/>
      <c r="AG78" s="397"/>
      <c r="AH78" s="397"/>
      <c r="AI78" s="397"/>
      <c r="AJ78" s="198" t="s">
        <v>85</v>
      </c>
      <c r="AK78" s="397"/>
      <c r="AL78" s="397"/>
      <c r="AM78" s="397"/>
      <c r="AN78" s="400"/>
    </row>
    <row r="79" spans="1:40" x14ac:dyDescent="0.15">
      <c r="A79" s="409"/>
      <c r="B79" s="398"/>
      <c r="C79" s="398"/>
      <c r="D79" s="398"/>
      <c r="E79" s="398"/>
      <c r="F79" s="398"/>
      <c r="G79" s="398"/>
      <c r="H79" s="398"/>
      <c r="I79" s="398"/>
      <c r="J79" s="398"/>
      <c r="K79" s="398"/>
      <c r="L79" s="398"/>
      <c r="M79" s="398"/>
      <c r="N79" s="398"/>
      <c r="O79" s="398"/>
      <c r="P79" s="398"/>
      <c r="Q79" s="416"/>
      <c r="R79" s="416"/>
      <c r="S79" s="406"/>
      <c r="T79" s="398"/>
      <c r="U79" s="398"/>
      <c r="V79" s="398"/>
      <c r="W79" s="398"/>
      <c r="X79" s="398"/>
      <c r="Y79" s="398"/>
      <c r="Z79" s="398"/>
      <c r="AA79" s="398"/>
      <c r="AB79" s="398"/>
      <c r="AC79" s="398"/>
      <c r="AD79" s="398"/>
      <c r="AE79" s="398"/>
      <c r="AF79" s="398"/>
      <c r="AG79" s="398"/>
      <c r="AH79" s="398"/>
      <c r="AI79" s="398"/>
      <c r="AJ79" s="198" t="s">
        <v>93</v>
      </c>
      <c r="AK79" s="398"/>
      <c r="AL79" s="398"/>
      <c r="AM79" s="398"/>
      <c r="AN79" s="401"/>
    </row>
    <row r="80" spans="1:40" ht="15" customHeight="1" x14ac:dyDescent="0.15">
      <c r="A80" s="46" t="s">
        <v>476</v>
      </c>
      <c r="B80" s="210">
        <f t="shared" ref="B80:B99" si="2">C80+Q80+R80+S80+Y80+AE80+AJ80+AK80+AL80+AM80+AN80</f>
        <v>2240.5299999999988</v>
      </c>
      <c r="C80" s="210">
        <v>2035.099999999999</v>
      </c>
      <c r="D80" s="210">
        <v>0</v>
      </c>
      <c r="E80" s="210">
        <v>64.37</v>
      </c>
      <c r="F80" s="210">
        <v>0</v>
      </c>
      <c r="G80" s="210">
        <v>0</v>
      </c>
      <c r="H80" s="210">
        <v>0</v>
      </c>
      <c r="I80" s="210">
        <v>0</v>
      </c>
      <c r="J80" s="210">
        <v>0</v>
      </c>
      <c r="K80" s="210">
        <v>0</v>
      </c>
      <c r="L80" s="210">
        <v>0</v>
      </c>
      <c r="M80" s="210">
        <v>0</v>
      </c>
      <c r="N80" s="210">
        <v>1.17</v>
      </c>
      <c r="O80" s="210">
        <v>1969.559999999999</v>
      </c>
      <c r="P80" s="210">
        <v>0</v>
      </c>
      <c r="Q80" s="211">
        <v>0</v>
      </c>
      <c r="R80" s="211">
        <v>96.74</v>
      </c>
      <c r="S80" s="212">
        <v>67.430000000000007</v>
      </c>
      <c r="T80" s="210">
        <v>0</v>
      </c>
      <c r="U80" s="210">
        <v>0</v>
      </c>
      <c r="V80" s="210">
        <v>4.7800000000000011</v>
      </c>
      <c r="W80" s="210">
        <v>62.650000000000006</v>
      </c>
      <c r="X80" s="210">
        <v>0</v>
      </c>
      <c r="Y80" s="210">
        <v>0</v>
      </c>
      <c r="Z80" s="210">
        <v>0</v>
      </c>
      <c r="AA80" s="210">
        <v>0</v>
      </c>
      <c r="AB80" s="210">
        <v>0</v>
      </c>
      <c r="AC80" s="210">
        <v>0</v>
      </c>
      <c r="AD80" s="210">
        <v>0</v>
      </c>
      <c r="AE80" s="210">
        <v>0</v>
      </c>
      <c r="AF80" s="210">
        <v>0</v>
      </c>
      <c r="AG80" s="210">
        <v>0</v>
      </c>
      <c r="AH80" s="210">
        <v>0</v>
      </c>
      <c r="AI80" s="210">
        <v>0</v>
      </c>
      <c r="AJ80" s="210">
        <v>0</v>
      </c>
      <c r="AK80" s="210">
        <v>0</v>
      </c>
      <c r="AL80" s="210">
        <v>41.260000000000019</v>
      </c>
      <c r="AM80" s="210">
        <v>0</v>
      </c>
      <c r="AN80" s="213">
        <v>0</v>
      </c>
    </row>
    <row r="81" spans="1:40" ht="15" customHeight="1" x14ac:dyDescent="0.15">
      <c r="A81" s="272" t="s">
        <v>474</v>
      </c>
      <c r="B81" s="214">
        <f t="shared" si="2"/>
        <v>11144.490000000005</v>
      </c>
      <c r="C81" s="214">
        <v>10157.410000000005</v>
      </c>
      <c r="D81" s="214">
        <v>5119.1900000000096</v>
      </c>
      <c r="E81" s="214">
        <v>3218.8299999999986</v>
      </c>
      <c r="F81" s="214">
        <v>8.58</v>
      </c>
      <c r="G81" s="214">
        <v>1356.3699999999992</v>
      </c>
      <c r="H81" s="214">
        <v>180.32999999999987</v>
      </c>
      <c r="I81" s="214">
        <v>5.24</v>
      </c>
      <c r="J81" s="214">
        <v>254.89999999999995</v>
      </c>
      <c r="K81" s="214">
        <v>0</v>
      </c>
      <c r="L81" s="214">
        <v>0.55000000000000004</v>
      </c>
      <c r="M81" s="214">
        <v>5.2</v>
      </c>
      <c r="N81" s="214">
        <v>0</v>
      </c>
      <c r="O81" s="214">
        <v>8.2199999999999989</v>
      </c>
      <c r="P81" s="214">
        <v>0</v>
      </c>
      <c r="Q81" s="215">
        <v>0</v>
      </c>
      <c r="R81" s="215">
        <v>66.47999999999999</v>
      </c>
      <c r="S81" s="216">
        <v>911.18000000000006</v>
      </c>
      <c r="T81" s="214">
        <v>0</v>
      </c>
      <c r="U81" s="214">
        <v>0</v>
      </c>
      <c r="V81" s="214">
        <v>183.26999999999998</v>
      </c>
      <c r="W81" s="214">
        <v>727.91000000000008</v>
      </c>
      <c r="X81" s="214">
        <v>0</v>
      </c>
      <c r="Y81" s="214">
        <v>0</v>
      </c>
      <c r="Z81" s="214">
        <v>0</v>
      </c>
      <c r="AA81" s="214">
        <v>0</v>
      </c>
      <c r="AB81" s="214">
        <v>0</v>
      </c>
      <c r="AC81" s="214">
        <v>0</v>
      </c>
      <c r="AD81" s="214">
        <v>0</v>
      </c>
      <c r="AE81" s="214">
        <v>0</v>
      </c>
      <c r="AF81" s="214">
        <v>0</v>
      </c>
      <c r="AG81" s="214">
        <v>0</v>
      </c>
      <c r="AH81" s="214">
        <v>0</v>
      </c>
      <c r="AI81" s="214">
        <v>0</v>
      </c>
      <c r="AJ81" s="214">
        <v>0</v>
      </c>
      <c r="AK81" s="214">
        <v>0</v>
      </c>
      <c r="AL81" s="214">
        <v>8.8600000000000012</v>
      </c>
      <c r="AM81" s="214">
        <v>0.56000000000000005</v>
      </c>
      <c r="AN81" s="217">
        <v>0</v>
      </c>
    </row>
    <row r="82" spans="1:40" ht="15" customHeight="1" x14ac:dyDescent="0.15">
      <c r="A82" s="46" t="s">
        <v>218</v>
      </c>
      <c r="B82" s="210">
        <f t="shared" si="2"/>
        <v>1401.9999999999993</v>
      </c>
      <c r="C82" s="210">
        <v>1196.5699999999993</v>
      </c>
      <c r="D82" s="210">
        <v>0</v>
      </c>
      <c r="E82" s="210">
        <v>0</v>
      </c>
      <c r="F82" s="210">
        <v>0</v>
      </c>
      <c r="G82" s="210">
        <v>0</v>
      </c>
      <c r="H82" s="210">
        <v>0</v>
      </c>
      <c r="I82" s="210">
        <v>0</v>
      </c>
      <c r="J82" s="210">
        <v>0</v>
      </c>
      <c r="K82" s="210">
        <v>0</v>
      </c>
      <c r="L82" s="210">
        <v>0</v>
      </c>
      <c r="M82" s="210">
        <v>0</v>
      </c>
      <c r="N82" s="210">
        <v>0</v>
      </c>
      <c r="O82" s="210">
        <v>1196.5699999999993</v>
      </c>
      <c r="P82" s="210">
        <v>0</v>
      </c>
      <c r="Q82" s="211">
        <v>0</v>
      </c>
      <c r="R82" s="211">
        <v>96.74</v>
      </c>
      <c r="S82" s="212">
        <v>67.430000000000007</v>
      </c>
      <c r="T82" s="210">
        <v>0</v>
      </c>
      <c r="U82" s="210">
        <v>0</v>
      </c>
      <c r="V82" s="210">
        <v>4.7800000000000011</v>
      </c>
      <c r="W82" s="210">
        <v>62.650000000000006</v>
      </c>
      <c r="X82" s="210">
        <v>0</v>
      </c>
      <c r="Y82" s="210">
        <v>0</v>
      </c>
      <c r="Z82" s="210">
        <v>0</v>
      </c>
      <c r="AA82" s="210">
        <v>0</v>
      </c>
      <c r="AB82" s="210">
        <v>0</v>
      </c>
      <c r="AC82" s="210">
        <v>0</v>
      </c>
      <c r="AD82" s="210">
        <v>0</v>
      </c>
      <c r="AE82" s="210">
        <v>0</v>
      </c>
      <c r="AF82" s="210">
        <v>0</v>
      </c>
      <c r="AG82" s="210">
        <v>0</v>
      </c>
      <c r="AH82" s="210">
        <v>0</v>
      </c>
      <c r="AI82" s="210">
        <v>0</v>
      </c>
      <c r="AJ82" s="210">
        <v>0</v>
      </c>
      <c r="AK82" s="210">
        <v>0</v>
      </c>
      <c r="AL82" s="210">
        <v>41.260000000000019</v>
      </c>
      <c r="AM82" s="210">
        <v>0</v>
      </c>
      <c r="AN82" s="213">
        <v>0</v>
      </c>
    </row>
    <row r="83" spans="1:40" ht="15" customHeight="1" x14ac:dyDescent="0.15">
      <c r="A83" s="272"/>
      <c r="B83" s="214">
        <f t="shared" si="2"/>
        <v>6213.1200000000099</v>
      </c>
      <c r="C83" s="214">
        <v>5242.6900000000096</v>
      </c>
      <c r="D83" s="214">
        <v>3901.4800000000105</v>
      </c>
      <c r="E83" s="214">
        <v>1248.9199999999994</v>
      </c>
      <c r="F83" s="214">
        <v>0.76</v>
      </c>
      <c r="G83" s="214">
        <v>0</v>
      </c>
      <c r="H83" s="214">
        <v>20.869999999999962</v>
      </c>
      <c r="I83" s="214">
        <v>0</v>
      </c>
      <c r="J83" s="214">
        <v>64.909999999999982</v>
      </c>
      <c r="K83" s="214">
        <v>0</v>
      </c>
      <c r="L83" s="214">
        <v>0.55000000000000004</v>
      </c>
      <c r="M83" s="214">
        <v>5.2</v>
      </c>
      <c r="N83" s="214">
        <v>0</v>
      </c>
      <c r="O83" s="214">
        <v>0</v>
      </c>
      <c r="P83" s="214">
        <v>0</v>
      </c>
      <c r="Q83" s="215">
        <v>0</v>
      </c>
      <c r="R83" s="215">
        <v>59.249999999999993</v>
      </c>
      <c r="S83" s="216">
        <v>911.18000000000006</v>
      </c>
      <c r="T83" s="214">
        <v>0</v>
      </c>
      <c r="U83" s="214">
        <v>0</v>
      </c>
      <c r="V83" s="214">
        <v>183.26999999999998</v>
      </c>
      <c r="W83" s="214">
        <v>727.91000000000008</v>
      </c>
      <c r="X83" s="214">
        <v>0</v>
      </c>
      <c r="Y83" s="214">
        <v>0</v>
      </c>
      <c r="Z83" s="214">
        <v>0</v>
      </c>
      <c r="AA83" s="214">
        <v>0</v>
      </c>
      <c r="AB83" s="214">
        <v>0</v>
      </c>
      <c r="AC83" s="214">
        <v>0</v>
      </c>
      <c r="AD83" s="214">
        <v>0</v>
      </c>
      <c r="AE83" s="214">
        <v>0</v>
      </c>
      <c r="AF83" s="214">
        <v>0</v>
      </c>
      <c r="AG83" s="214">
        <v>0</v>
      </c>
      <c r="AH83" s="214">
        <v>0</v>
      </c>
      <c r="AI83" s="214">
        <v>0</v>
      </c>
      <c r="AJ83" s="214">
        <v>0</v>
      </c>
      <c r="AK83" s="214">
        <v>0</v>
      </c>
      <c r="AL83" s="214">
        <v>0</v>
      </c>
      <c r="AM83" s="214">
        <v>0</v>
      </c>
      <c r="AN83" s="217">
        <v>0</v>
      </c>
    </row>
    <row r="84" spans="1:40" ht="15" customHeight="1" x14ac:dyDescent="0.15">
      <c r="A84" s="46" t="s">
        <v>219</v>
      </c>
      <c r="B84" s="210">
        <f t="shared" si="2"/>
        <v>453.71999999999969</v>
      </c>
      <c r="C84" s="210">
        <v>453.71999999999969</v>
      </c>
      <c r="D84" s="210">
        <v>0</v>
      </c>
      <c r="E84" s="210">
        <v>0</v>
      </c>
      <c r="F84" s="210">
        <v>0</v>
      </c>
      <c r="G84" s="210">
        <v>0</v>
      </c>
      <c r="H84" s="210">
        <v>0</v>
      </c>
      <c r="I84" s="210">
        <v>0</v>
      </c>
      <c r="J84" s="210">
        <v>0</v>
      </c>
      <c r="K84" s="210">
        <v>0</v>
      </c>
      <c r="L84" s="210">
        <v>0</v>
      </c>
      <c r="M84" s="210">
        <v>0</v>
      </c>
      <c r="N84" s="210">
        <v>0</v>
      </c>
      <c r="O84" s="210">
        <v>453.71999999999969</v>
      </c>
      <c r="P84" s="210">
        <v>0</v>
      </c>
      <c r="Q84" s="211">
        <v>0</v>
      </c>
      <c r="R84" s="211">
        <v>0</v>
      </c>
      <c r="S84" s="212">
        <v>0</v>
      </c>
      <c r="T84" s="210">
        <v>0</v>
      </c>
      <c r="U84" s="210">
        <v>0</v>
      </c>
      <c r="V84" s="210">
        <v>0</v>
      </c>
      <c r="W84" s="210">
        <v>0</v>
      </c>
      <c r="X84" s="210">
        <v>0</v>
      </c>
      <c r="Y84" s="210">
        <v>0</v>
      </c>
      <c r="Z84" s="210">
        <v>0</v>
      </c>
      <c r="AA84" s="210">
        <v>0</v>
      </c>
      <c r="AB84" s="210">
        <v>0</v>
      </c>
      <c r="AC84" s="210">
        <v>0</v>
      </c>
      <c r="AD84" s="210">
        <v>0</v>
      </c>
      <c r="AE84" s="210">
        <v>0</v>
      </c>
      <c r="AF84" s="210">
        <v>0</v>
      </c>
      <c r="AG84" s="210">
        <v>0</v>
      </c>
      <c r="AH84" s="210">
        <v>0</v>
      </c>
      <c r="AI84" s="210">
        <v>0</v>
      </c>
      <c r="AJ84" s="210">
        <v>0</v>
      </c>
      <c r="AK84" s="210">
        <v>0</v>
      </c>
      <c r="AL84" s="210">
        <v>0</v>
      </c>
      <c r="AM84" s="210">
        <v>0</v>
      </c>
      <c r="AN84" s="213">
        <v>0</v>
      </c>
    </row>
    <row r="85" spans="1:40" ht="15" customHeight="1" x14ac:dyDescent="0.15">
      <c r="A85" s="272"/>
      <c r="B85" s="214">
        <f t="shared" si="2"/>
        <v>660.15999999999963</v>
      </c>
      <c r="C85" s="214">
        <v>660.15999999999963</v>
      </c>
      <c r="D85" s="214">
        <v>0</v>
      </c>
      <c r="E85" s="214">
        <v>1.1599999999999999</v>
      </c>
      <c r="F85" s="214">
        <v>0</v>
      </c>
      <c r="G85" s="214">
        <v>577.76999999999964</v>
      </c>
      <c r="H85" s="214">
        <v>16.440000000000001</v>
      </c>
      <c r="I85" s="214">
        <v>3.54</v>
      </c>
      <c r="J85" s="214">
        <v>61.249999999999986</v>
      </c>
      <c r="K85" s="214">
        <v>0</v>
      </c>
      <c r="L85" s="214">
        <v>0</v>
      </c>
      <c r="M85" s="214">
        <v>0</v>
      </c>
      <c r="N85" s="214">
        <v>0</v>
      </c>
      <c r="O85" s="214">
        <v>0</v>
      </c>
      <c r="P85" s="214">
        <v>0</v>
      </c>
      <c r="Q85" s="215">
        <v>0</v>
      </c>
      <c r="R85" s="215">
        <v>0</v>
      </c>
      <c r="S85" s="216">
        <v>0</v>
      </c>
      <c r="T85" s="214">
        <v>0</v>
      </c>
      <c r="U85" s="214">
        <v>0</v>
      </c>
      <c r="V85" s="214">
        <v>0</v>
      </c>
      <c r="W85" s="214">
        <v>0</v>
      </c>
      <c r="X85" s="214">
        <v>0</v>
      </c>
      <c r="Y85" s="214">
        <v>0</v>
      </c>
      <c r="Z85" s="214">
        <v>0</v>
      </c>
      <c r="AA85" s="214">
        <v>0</v>
      </c>
      <c r="AB85" s="214">
        <v>0</v>
      </c>
      <c r="AC85" s="214">
        <v>0</v>
      </c>
      <c r="AD85" s="214">
        <v>0</v>
      </c>
      <c r="AE85" s="214">
        <v>0</v>
      </c>
      <c r="AF85" s="214">
        <v>0</v>
      </c>
      <c r="AG85" s="214">
        <v>0</v>
      </c>
      <c r="AH85" s="214">
        <v>0</v>
      </c>
      <c r="AI85" s="214">
        <v>0</v>
      </c>
      <c r="AJ85" s="214">
        <v>0</v>
      </c>
      <c r="AK85" s="214">
        <v>0</v>
      </c>
      <c r="AL85" s="214">
        <v>0</v>
      </c>
      <c r="AM85" s="214">
        <v>0</v>
      </c>
      <c r="AN85" s="217">
        <v>0</v>
      </c>
    </row>
    <row r="86" spans="1:40" ht="15" customHeight="1" x14ac:dyDescent="0.15">
      <c r="A86" s="46" t="s">
        <v>220</v>
      </c>
      <c r="B86" s="210">
        <f t="shared" si="2"/>
        <v>20.389999999999993</v>
      </c>
      <c r="C86" s="210">
        <v>20.389999999999993</v>
      </c>
      <c r="D86" s="210">
        <v>0</v>
      </c>
      <c r="E86" s="210">
        <v>0</v>
      </c>
      <c r="F86" s="210">
        <v>0</v>
      </c>
      <c r="G86" s="210">
        <v>0</v>
      </c>
      <c r="H86" s="210">
        <v>0</v>
      </c>
      <c r="I86" s="210">
        <v>0</v>
      </c>
      <c r="J86" s="210">
        <v>0</v>
      </c>
      <c r="K86" s="210">
        <v>0</v>
      </c>
      <c r="L86" s="210">
        <v>0</v>
      </c>
      <c r="M86" s="210">
        <v>0</v>
      </c>
      <c r="N86" s="210">
        <v>0</v>
      </c>
      <c r="O86" s="210">
        <v>20.389999999999993</v>
      </c>
      <c r="P86" s="210">
        <v>0</v>
      </c>
      <c r="Q86" s="211">
        <v>0</v>
      </c>
      <c r="R86" s="211">
        <v>0</v>
      </c>
      <c r="S86" s="212">
        <v>0</v>
      </c>
      <c r="T86" s="210">
        <v>0</v>
      </c>
      <c r="U86" s="210">
        <v>0</v>
      </c>
      <c r="V86" s="210">
        <v>0</v>
      </c>
      <c r="W86" s="210">
        <v>0</v>
      </c>
      <c r="X86" s="210">
        <v>0</v>
      </c>
      <c r="Y86" s="210">
        <v>0</v>
      </c>
      <c r="Z86" s="210">
        <v>0</v>
      </c>
      <c r="AA86" s="210">
        <v>0</v>
      </c>
      <c r="AB86" s="210">
        <v>0</v>
      </c>
      <c r="AC86" s="210">
        <v>0</v>
      </c>
      <c r="AD86" s="210">
        <v>0</v>
      </c>
      <c r="AE86" s="210">
        <v>0</v>
      </c>
      <c r="AF86" s="210">
        <v>0</v>
      </c>
      <c r="AG86" s="210">
        <v>0</v>
      </c>
      <c r="AH86" s="210">
        <v>0</v>
      </c>
      <c r="AI86" s="210">
        <v>0</v>
      </c>
      <c r="AJ86" s="210">
        <v>0</v>
      </c>
      <c r="AK86" s="210">
        <v>0</v>
      </c>
      <c r="AL86" s="210">
        <v>0</v>
      </c>
      <c r="AM86" s="210">
        <v>0</v>
      </c>
      <c r="AN86" s="213">
        <v>0</v>
      </c>
    </row>
    <row r="87" spans="1:40" ht="15" customHeight="1" x14ac:dyDescent="0.15">
      <c r="A87" s="272"/>
      <c r="B87" s="214">
        <f t="shared" si="2"/>
        <v>602.98000000000013</v>
      </c>
      <c r="C87" s="214">
        <v>602.82000000000016</v>
      </c>
      <c r="D87" s="214">
        <v>20.72</v>
      </c>
      <c r="E87" s="214">
        <v>429.9700000000002</v>
      </c>
      <c r="F87" s="214">
        <v>0</v>
      </c>
      <c r="G87" s="214">
        <v>121.08999999999999</v>
      </c>
      <c r="H87" s="214">
        <v>10.65</v>
      </c>
      <c r="I87" s="214">
        <v>0</v>
      </c>
      <c r="J87" s="214">
        <v>20.389999999999993</v>
      </c>
      <c r="K87" s="214">
        <v>0</v>
      </c>
      <c r="L87" s="214">
        <v>0</v>
      </c>
      <c r="M87" s="214">
        <v>0</v>
      </c>
      <c r="N87" s="214">
        <v>0</v>
      </c>
      <c r="O87" s="214">
        <v>0</v>
      </c>
      <c r="P87" s="214">
        <v>0</v>
      </c>
      <c r="Q87" s="215">
        <v>0</v>
      </c>
      <c r="R87" s="215">
        <v>0</v>
      </c>
      <c r="S87" s="216">
        <v>0</v>
      </c>
      <c r="T87" s="214">
        <v>0</v>
      </c>
      <c r="U87" s="214">
        <v>0</v>
      </c>
      <c r="V87" s="214">
        <v>0</v>
      </c>
      <c r="W87" s="214">
        <v>0</v>
      </c>
      <c r="X87" s="214">
        <v>0</v>
      </c>
      <c r="Y87" s="214">
        <v>0</v>
      </c>
      <c r="Z87" s="214">
        <v>0</v>
      </c>
      <c r="AA87" s="214">
        <v>0</v>
      </c>
      <c r="AB87" s="214">
        <v>0</v>
      </c>
      <c r="AC87" s="214">
        <v>0</v>
      </c>
      <c r="AD87" s="214">
        <v>0</v>
      </c>
      <c r="AE87" s="214">
        <v>0</v>
      </c>
      <c r="AF87" s="214">
        <v>0</v>
      </c>
      <c r="AG87" s="214">
        <v>0</v>
      </c>
      <c r="AH87" s="214">
        <v>0</v>
      </c>
      <c r="AI87" s="214">
        <v>0</v>
      </c>
      <c r="AJ87" s="214">
        <v>0</v>
      </c>
      <c r="AK87" s="214">
        <v>0</v>
      </c>
      <c r="AL87" s="214">
        <v>0</v>
      </c>
      <c r="AM87" s="214">
        <v>0.16</v>
      </c>
      <c r="AN87" s="217">
        <v>0</v>
      </c>
    </row>
    <row r="88" spans="1:40" ht="15" customHeight="1" x14ac:dyDescent="0.15">
      <c r="A88" s="46" t="s">
        <v>221</v>
      </c>
      <c r="B88" s="210">
        <f t="shared" si="2"/>
        <v>57.780000000000008</v>
      </c>
      <c r="C88" s="210">
        <v>57.780000000000008</v>
      </c>
      <c r="D88" s="210">
        <v>0</v>
      </c>
      <c r="E88" s="210">
        <v>0</v>
      </c>
      <c r="F88" s="210">
        <v>0</v>
      </c>
      <c r="G88" s="210">
        <v>0</v>
      </c>
      <c r="H88" s="210">
        <v>0</v>
      </c>
      <c r="I88" s="210">
        <v>0</v>
      </c>
      <c r="J88" s="210">
        <v>0</v>
      </c>
      <c r="K88" s="210">
        <v>0</v>
      </c>
      <c r="L88" s="210">
        <v>0</v>
      </c>
      <c r="M88" s="210">
        <v>0</v>
      </c>
      <c r="N88" s="210">
        <v>0</v>
      </c>
      <c r="O88" s="210">
        <v>57.780000000000008</v>
      </c>
      <c r="P88" s="210">
        <v>0</v>
      </c>
      <c r="Q88" s="211">
        <v>0</v>
      </c>
      <c r="R88" s="211">
        <v>0</v>
      </c>
      <c r="S88" s="212">
        <v>0</v>
      </c>
      <c r="T88" s="210">
        <v>0</v>
      </c>
      <c r="U88" s="210">
        <v>0</v>
      </c>
      <c r="V88" s="210">
        <v>0</v>
      </c>
      <c r="W88" s="210">
        <v>0</v>
      </c>
      <c r="X88" s="210">
        <v>0</v>
      </c>
      <c r="Y88" s="210">
        <v>0</v>
      </c>
      <c r="Z88" s="210">
        <v>0</v>
      </c>
      <c r="AA88" s="210">
        <v>0</v>
      </c>
      <c r="AB88" s="210">
        <v>0</v>
      </c>
      <c r="AC88" s="210">
        <v>0</v>
      </c>
      <c r="AD88" s="210">
        <v>0</v>
      </c>
      <c r="AE88" s="210">
        <v>0</v>
      </c>
      <c r="AF88" s="210">
        <v>0</v>
      </c>
      <c r="AG88" s="210">
        <v>0</v>
      </c>
      <c r="AH88" s="210">
        <v>0</v>
      </c>
      <c r="AI88" s="210">
        <v>0</v>
      </c>
      <c r="AJ88" s="210">
        <v>0</v>
      </c>
      <c r="AK88" s="210">
        <v>0</v>
      </c>
      <c r="AL88" s="210">
        <v>0</v>
      </c>
      <c r="AM88" s="210">
        <v>0</v>
      </c>
      <c r="AN88" s="213">
        <v>0</v>
      </c>
    </row>
    <row r="89" spans="1:40" ht="15" customHeight="1" x14ac:dyDescent="0.15">
      <c r="A89" s="272"/>
      <c r="B89" s="214">
        <f t="shared" si="2"/>
        <v>1242.7199999999989</v>
      </c>
      <c r="C89" s="214">
        <v>1238.7699999999991</v>
      </c>
      <c r="D89" s="214">
        <v>1132.6199999999992</v>
      </c>
      <c r="E89" s="214">
        <v>24.490000000000002</v>
      </c>
      <c r="F89" s="214">
        <v>3.03</v>
      </c>
      <c r="G89" s="214">
        <v>0</v>
      </c>
      <c r="H89" s="214">
        <v>20.85</v>
      </c>
      <c r="I89" s="214">
        <v>0</v>
      </c>
      <c r="J89" s="214">
        <v>57.780000000000008</v>
      </c>
      <c r="K89" s="214">
        <v>0</v>
      </c>
      <c r="L89" s="214">
        <v>0</v>
      </c>
      <c r="M89" s="214">
        <v>0</v>
      </c>
      <c r="N89" s="214">
        <v>0</v>
      </c>
      <c r="O89" s="214">
        <v>0</v>
      </c>
      <c r="P89" s="214">
        <v>0</v>
      </c>
      <c r="Q89" s="215">
        <v>0</v>
      </c>
      <c r="R89" s="215">
        <v>3.6100000000000003</v>
      </c>
      <c r="S89" s="216">
        <v>0</v>
      </c>
      <c r="T89" s="214">
        <v>0</v>
      </c>
      <c r="U89" s="214">
        <v>0</v>
      </c>
      <c r="V89" s="214">
        <v>0</v>
      </c>
      <c r="W89" s="214">
        <v>0</v>
      </c>
      <c r="X89" s="214">
        <v>0</v>
      </c>
      <c r="Y89" s="214">
        <v>0</v>
      </c>
      <c r="Z89" s="214">
        <v>0</v>
      </c>
      <c r="AA89" s="214">
        <v>0</v>
      </c>
      <c r="AB89" s="214">
        <v>0</v>
      </c>
      <c r="AC89" s="214">
        <v>0</v>
      </c>
      <c r="AD89" s="214">
        <v>0</v>
      </c>
      <c r="AE89" s="214">
        <v>0</v>
      </c>
      <c r="AF89" s="214">
        <v>0</v>
      </c>
      <c r="AG89" s="214">
        <v>0</v>
      </c>
      <c r="AH89" s="214">
        <v>0</v>
      </c>
      <c r="AI89" s="214">
        <v>0</v>
      </c>
      <c r="AJ89" s="214">
        <v>0</v>
      </c>
      <c r="AK89" s="214">
        <v>0</v>
      </c>
      <c r="AL89" s="214">
        <v>0</v>
      </c>
      <c r="AM89" s="214">
        <v>0.34</v>
      </c>
      <c r="AN89" s="217">
        <v>0</v>
      </c>
    </row>
    <row r="90" spans="1:40" ht="15" customHeight="1" x14ac:dyDescent="0.15">
      <c r="A90" s="46" t="s">
        <v>223</v>
      </c>
      <c r="B90" s="210">
        <f t="shared" si="2"/>
        <v>0</v>
      </c>
      <c r="C90" s="210">
        <v>0</v>
      </c>
      <c r="D90" s="210">
        <v>0</v>
      </c>
      <c r="E90" s="210">
        <v>0</v>
      </c>
      <c r="F90" s="210">
        <v>0</v>
      </c>
      <c r="G90" s="210">
        <v>0</v>
      </c>
      <c r="H90" s="210">
        <v>0</v>
      </c>
      <c r="I90" s="210">
        <v>0</v>
      </c>
      <c r="J90" s="210">
        <v>0</v>
      </c>
      <c r="K90" s="210">
        <v>0</v>
      </c>
      <c r="L90" s="210">
        <v>0</v>
      </c>
      <c r="M90" s="210">
        <v>0</v>
      </c>
      <c r="N90" s="210">
        <v>0</v>
      </c>
      <c r="O90" s="210">
        <v>0</v>
      </c>
      <c r="P90" s="210">
        <v>0</v>
      </c>
      <c r="Q90" s="211">
        <v>0</v>
      </c>
      <c r="R90" s="211">
        <v>0</v>
      </c>
      <c r="S90" s="212">
        <v>0</v>
      </c>
      <c r="T90" s="210">
        <v>0</v>
      </c>
      <c r="U90" s="210">
        <v>0</v>
      </c>
      <c r="V90" s="210">
        <v>0</v>
      </c>
      <c r="W90" s="210">
        <v>0</v>
      </c>
      <c r="X90" s="210">
        <v>0</v>
      </c>
      <c r="Y90" s="210">
        <v>0</v>
      </c>
      <c r="Z90" s="210">
        <v>0</v>
      </c>
      <c r="AA90" s="210">
        <v>0</v>
      </c>
      <c r="AB90" s="210">
        <v>0</v>
      </c>
      <c r="AC90" s="210">
        <v>0</v>
      </c>
      <c r="AD90" s="210">
        <v>0</v>
      </c>
      <c r="AE90" s="210">
        <v>0</v>
      </c>
      <c r="AF90" s="210">
        <v>0</v>
      </c>
      <c r="AG90" s="210">
        <v>0</v>
      </c>
      <c r="AH90" s="210">
        <v>0</v>
      </c>
      <c r="AI90" s="210">
        <v>0</v>
      </c>
      <c r="AJ90" s="210">
        <v>0</v>
      </c>
      <c r="AK90" s="210">
        <v>0</v>
      </c>
      <c r="AL90" s="210">
        <v>0</v>
      </c>
      <c r="AM90" s="210">
        <v>0</v>
      </c>
      <c r="AN90" s="213">
        <v>0</v>
      </c>
    </row>
    <row r="91" spans="1:40" ht="15" customHeight="1" x14ac:dyDescent="0.15">
      <c r="A91" s="272"/>
      <c r="B91" s="214">
        <f t="shared" si="2"/>
        <v>63.20000000000001</v>
      </c>
      <c r="C91" s="214">
        <v>63.20000000000001</v>
      </c>
      <c r="D91" s="214">
        <v>0</v>
      </c>
      <c r="E91" s="214">
        <v>62.910000000000011</v>
      </c>
      <c r="F91" s="214">
        <v>0.28999999999999998</v>
      </c>
      <c r="G91" s="214">
        <v>0</v>
      </c>
      <c r="H91" s="214">
        <v>0</v>
      </c>
      <c r="I91" s="214">
        <v>0</v>
      </c>
      <c r="J91" s="214">
        <v>0</v>
      </c>
      <c r="K91" s="214">
        <v>0</v>
      </c>
      <c r="L91" s="214">
        <v>0</v>
      </c>
      <c r="M91" s="214">
        <v>0</v>
      </c>
      <c r="N91" s="214">
        <v>0</v>
      </c>
      <c r="O91" s="214">
        <v>0</v>
      </c>
      <c r="P91" s="214">
        <v>0</v>
      </c>
      <c r="Q91" s="215">
        <v>0</v>
      </c>
      <c r="R91" s="215">
        <v>0</v>
      </c>
      <c r="S91" s="216">
        <v>0</v>
      </c>
      <c r="T91" s="214">
        <v>0</v>
      </c>
      <c r="U91" s="214">
        <v>0</v>
      </c>
      <c r="V91" s="214">
        <v>0</v>
      </c>
      <c r="W91" s="214">
        <v>0</v>
      </c>
      <c r="X91" s="214">
        <v>0</v>
      </c>
      <c r="Y91" s="214">
        <v>0</v>
      </c>
      <c r="Z91" s="214">
        <v>0</v>
      </c>
      <c r="AA91" s="214">
        <v>0</v>
      </c>
      <c r="AB91" s="214">
        <v>0</v>
      </c>
      <c r="AC91" s="214">
        <v>0</v>
      </c>
      <c r="AD91" s="214">
        <v>0</v>
      </c>
      <c r="AE91" s="214">
        <v>0</v>
      </c>
      <c r="AF91" s="214">
        <v>0</v>
      </c>
      <c r="AG91" s="214">
        <v>0</v>
      </c>
      <c r="AH91" s="214">
        <v>0</v>
      </c>
      <c r="AI91" s="214">
        <v>0</v>
      </c>
      <c r="AJ91" s="214">
        <v>0</v>
      </c>
      <c r="AK91" s="214">
        <v>0</v>
      </c>
      <c r="AL91" s="214">
        <v>0</v>
      </c>
      <c r="AM91" s="214">
        <v>0</v>
      </c>
      <c r="AN91" s="217">
        <v>0</v>
      </c>
    </row>
    <row r="92" spans="1:40" ht="15" customHeight="1" x14ac:dyDescent="0.15">
      <c r="A92" s="46" t="s">
        <v>167</v>
      </c>
      <c r="B92" s="210">
        <f t="shared" si="2"/>
        <v>77.709999999999994</v>
      </c>
      <c r="C92" s="210">
        <v>77.709999999999994</v>
      </c>
      <c r="D92" s="210">
        <v>0</v>
      </c>
      <c r="E92" s="210">
        <v>0</v>
      </c>
      <c r="F92" s="210">
        <v>0</v>
      </c>
      <c r="G92" s="210">
        <v>0</v>
      </c>
      <c r="H92" s="210">
        <v>0</v>
      </c>
      <c r="I92" s="210">
        <v>0</v>
      </c>
      <c r="J92" s="210">
        <v>0</v>
      </c>
      <c r="K92" s="210">
        <v>0</v>
      </c>
      <c r="L92" s="210">
        <v>0</v>
      </c>
      <c r="M92" s="210">
        <v>0</v>
      </c>
      <c r="N92" s="210">
        <v>0</v>
      </c>
      <c r="O92" s="210">
        <v>77.709999999999994</v>
      </c>
      <c r="P92" s="210">
        <v>0</v>
      </c>
      <c r="Q92" s="211">
        <v>0</v>
      </c>
      <c r="R92" s="211">
        <v>0</v>
      </c>
      <c r="S92" s="212">
        <v>0</v>
      </c>
      <c r="T92" s="210">
        <v>0</v>
      </c>
      <c r="U92" s="210">
        <v>0</v>
      </c>
      <c r="V92" s="210">
        <v>0</v>
      </c>
      <c r="W92" s="210">
        <v>0</v>
      </c>
      <c r="X92" s="210">
        <v>0</v>
      </c>
      <c r="Y92" s="210">
        <v>0</v>
      </c>
      <c r="Z92" s="210">
        <v>0</v>
      </c>
      <c r="AA92" s="210">
        <v>0</v>
      </c>
      <c r="AB92" s="210">
        <v>0</v>
      </c>
      <c r="AC92" s="210">
        <v>0</v>
      </c>
      <c r="AD92" s="210">
        <v>0</v>
      </c>
      <c r="AE92" s="210">
        <v>0</v>
      </c>
      <c r="AF92" s="210">
        <v>0</v>
      </c>
      <c r="AG92" s="210">
        <v>0</v>
      </c>
      <c r="AH92" s="210">
        <v>0</v>
      </c>
      <c r="AI92" s="210">
        <v>0</v>
      </c>
      <c r="AJ92" s="210">
        <v>0</v>
      </c>
      <c r="AK92" s="210">
        <v>0</v>
      </c>
      <c r="AL92" s="210">
        <v>0</v>
      </c>
      <c r="AM92" s="210">
        <v>0</v>
      </c>
      <c r="AN92" s="213">
        <v>0</v>
      </c>
    </row>
    <row r="93" spans="1:40" ht="15" customHeight="1" x14ac:dyDescent="0.15">
      <c r="A93" s="272"/>
      <c r="B93" s="214">
        <f t="shared" si="2"/>
        <v>498.29999999999961</v>
      </c>
      <c r="C93" s="214">
        <v>498.29999999999961</v>
      </c>
      <c r="D93" s="214">
        <v>0</v>
      </c>
      <c r="E93" s="214">
        <v>141.57000000000002</v>
      </c>
      <c r="F93" s="214">
        <v>0.02</v>
      </c>
      <c r="G93" s="214">
        <v>337.01999999999953</v>
      </c>
      <c r="H93" s="214">
        <v>11.47</v>
      </c>
      <c r="I93" s="214">
        <v>0</v>
      </c>
      <c r="J93" s="214">
        <v>0</v>
      </c>
      <c r="K93" s="214">
        <v>0</v>
      </c>
      <c r="L93" s="214">
        <v>0</v>
      </c>
      <c r="M93" s="214">
        <v>0</v>
      </c>
      <c r="N93" s="214">
        <v>0</v>
      </c>
      <c r="O93" s="214">
        <v>8.2199999999999989</v>
      </c>
      <c r="P93" s="214">
        <v>0</v>
      </c>
      <c r="Q93" s="215">
        <v>0</v>
      </c>
      <c r="R93" s="215">
        <v>0</v>
      </c>
      <c r="S93" s="216">
        <v>0</v>
      </c>
      <c r="T93" s="214">
        <v>0</v>
      </c>
      <c r="U93" s="214">
        <v>0</v>
      </c>
      <c r="V93" s="214">
        <v>0</v>
      </c>
      <c r="W93" s="214">
        <v>0</v>
      </c>
      <c r="X93" s="214">
        <v>0</v>
      </c>
      <c r="Y93" s="214">
        <v>0</v>
      </c>
      <c r="Z93" s="214">
        <v>0</v>
      </c>
      <c r="AA93" s="214">
        <v>0</v>
      </c>
      <c r="AB93" s="214">
        <v>0</v>
      </c>
      <c r="AC93" s="214">
        <v>0</v>
      </c>
      <c r="AD93" s="214">
        <v>0</v>
      </c>
      <c r="AE93" s="214">
        <v>0</v>
      </c>
      <c r="AF93" s="214">
        <v>0</v>
      </c>
      <c r="AG93" s="214">
        <v>0</v>
      </c>
      <c r="AH93" s="214">
        <v>0</v>
      </c>
      <c r="AI93" s="214">
        <v>0</v>
      </c>
      <c r="AJ93" s="214">
        <v>0</v>
      </c>
      <c r="AK93" s="214">
        <v>0</v>
      </c>
      <c r="AL93" s="214">
        <v>0</v>
      </c>
      <c r="AM93" s="214">
        <v>0</v>
      </c>
      <c r="AN93" s="217">
        <v>0</v>
      </c>
    </row>
    <row r="94" spans="1:40" ht="15" customHeight="1" x14ac:dyDescent="0.15">
      <c r="A94" s="46" t="s">
        <v>222</v>
      </c>
      <c r="B94" s="210">
        <f t="shared" si="2"/>
        <v>121.21000000000001</v>
      </c>
      <c r="C94" s="210">
        <v>121.21000000000001</v>
      </c>
      <c r="D94" s="210">
        <v>0</v>
      </c>
      <c r="E94" s="210">
        <v>64.37</v>
      </c>
      <c r="F94" s="210">
        <v>0</v>
      </c>
      <c r="G94" s="210">
        <v>0</v>
      </c>
      <c r="H94" s="210">
        <v>0</v>
      </c>
      <c r="I94" s="210">
        <v>0</v>
      </c>
      <c r="J94" s="210">
        <v>0</v>
      </c>
      <c r="K94" s="210">
        <v>0</v>
      </c>
      <c r="L94" s="210">
        <v>0</v>
      </c>
      <c r="M94" s="210">
        <v>0</v>
      </c>
      <c r="N94" s="210">
        <v>0</v>
      </c>
      <c r="O94" s="210">
        <v>56.840000000000011</v>
      </c>
      <c r="P94" s="210">
        <v>0</v>
      </c>
      <c r="Q94" s="211">
        <v>0</v>
      </c>
      <c r="R94" s="211">
        <v>0</v>
      </c>
      <c r="S94" s="212">
        <v>0</v>
      </c>
      <c r="T94" s="210">
        <v>0</v>
      </c>
      <c r="U94" s="210">
        <v>0</v>
      </c>
      <c r="V94" s="210">
        <v>0</v>
      </c>
      <c r="W94" s="210">
        <v>0</v>
      </c>
      <c r="X94" s="210">
        <v>0</v>
      </c>
      <c r="Y94" s="210">
        <v>0</v>
      </c>
      <c r="Z94" s="210">
        <v>0</v>
      </c>
      <c r="AA94" s="210">
        <v>0</v>
      </c>
      <c r="AB94" s="210">
        <v>0</v>
      </c>
      <c r="AC94" s="210">
        <v>0</v>
      </c>
      <c r="AD94" s="210">
        <v>0</v>
      </c>
      <c r="AE94" s="210">
        <v>0</v>
      </c>
      <c r="AF94" s="210">
        <v>0</v>
      </c>
      <c r="AG94" s="210">
        <v>0</v>
      </c>
      <c r="AH94" s="210">
        <v>0</v>
      </c>
      <c r="AI94" s="210">
        <v>0</v>
      </c>
      <c r="AJ94" s="210">
        <v>0</v>
      </c>
      <c r="AK94" s="210">
        <v>0</v>
      </c>
      <c r="AL94" s="210">
        <v>0</v>
      </c>
      <c r="AM94" s="210">
        <v>0</v>
      </c>
      <c r="AN94" s="213">
        <v>0</v>
      </c>
    </row>
    <row r="95" spans="1:40" ht="15" customHeight="1" x14ac:dyDescent="0.15">
      <c r="A95" s="272"/>
      <c r="B95" s="214">
        <f t="shared" si="2"/>
        <v>1114.0399999999991</v>
      </c>
      <c r="C95" s="214">
        <v>1114.0399999999991</v>
      </c>
      <c r="D95" s="214">
        <v>64.37</v>
      </c>
      <c r="E95" s="214">
        <v>1019.2099999999991</v>
      </c>
      <c r="F95" s="214">
        <v>4.2200000000000006</v>
      </c>
      <c r="G95" s="214">
        <v>0</v>
      </c>
      <c r="H95" s="214">
        <v>13.490000000000002</v>
      </c>
      <c r="I95" s="214">
        <v>0</v>
      </c>
      <c r="J95" s="214">
        <v>12.749999999999996</v>
      </c>
      <c r="K95" s="214">
        <v>0</v>
      </c>
      <c r="L95" s="214">
        <v>0</v>
      </c>
      <c r="M95" s="214">
        <v>0</v>
      </c>
      <c r="N95" s="214">
        <v>0</v>
      </c>
      <c r="O95" s="214">
        <v>0</v>
      </c>
      <c r="P95" s="214">
        <v>0</v>
      </c>
      <c r="Q95" s="215">
        <v>0</v>
      </c>
      <c r="R95" s="215">
        <v>0</v>
      </c>
      <c r="S95" s="216">
        <v>0</v>
      </c>
      <c r="T95" s="214">
        <v>0</v>
      </c>
      <c r="U95" s="214">
        <v>0</v>
      </c>
      <c r="V95" s="214">
        <v>0</v>
      </c>
      <c r="W95" s="214">
        <v>0</v>
      </c>
      <c r="X95" s="214">
        <v>0</v>
      </c>
      <c r="Y95" s="214">
        <v>0</v>
      </c>
      <c r="Z95" s="214">
        <v>0</v>
      </c>
      <c r="AA95" s="214">
        <v>0</v>
      </c>
      <c r="AB95" s="214">
        <v>0</v>
      </c>
      <c r="AC95" s="214">
        <v>0</v>
      </c>
      <c r="AD95" s="214">
        <v>0</v>
      </c>
      <c r="AE95" s="214">
        <v>0</v>
      </c>
      <c r="AF95" s="214">
        <v>0</v>
      </c>
      <c r="AG95" s="214">
        <v>0</v>
      </c>
      <c r="AH95" s="214">
        <v>0</v>
      </c>
      <c r="AI95" s="214">
        <v>0</v>
      </c>
      <c r="AJ95" s="214">
        <v>0</v>
      </c>
      <c r="AK95" s="214">
        <v>0</v>
      </c>
      <c r="AL95" s="214">
        <v>0</v>
      </c>
      <c r="AM95" s="214">
        <v>0</v>
      </c>
      <c r="AN95" s="217">
        <v>0</v>
      </c>
    </row>
    <row r="96" spans="1:40" ht="15" customHeight="1" x14ac:dyDescent="0.15">
      <c r="A96" s="46" t="s">
        <v>477</v>
      </c>
      <c r="B96" s="210">
        <f t="shared" si="2"/>
        <v>17.840000000000003</v>
      </c>
      <c r="C96" s="210">
        <v>17.840000000000003</v>
      </c>
      <c r="D96" s="210">
        <v>0</v>
      </c>
      <c r="E96" s="210">
        <v>0</v>
      </c>
      <c r="F96" s="210">
        <v>0</v>
      </c>
      <c r="G96" s="210">
        <v>0</v>
      </c>
      <c r="H96" s="210">
        <v>0</v>
      </c>
      <c r="I96" s="210">
        <v>0</v>
      </c>
      <c r="J96" s="210">
        <v>0</v>
      </c>
      <c r="K96" s="210">
        <v>0</v>
      </c>
      <c r="L96" s="210">
        <v>0</v>
      </c>
      <c r="M96" s="210">
        <v>0</v>
      </c>
      <c r="N96" s="210">
        <v>0</v>
      </c>
      <c r="O96" s="210">
        <v>17.840000000000003</v>
      </c>
      <c r="P96" s="210">
        <v>0</v>
      </c>
      <c r="Q96" s="211">
        <v>0</v>
      </c>
      <c r="R96" s="211">
        <v>0</v>
      </c>
      <c r="S96" s="212">
        <v>0</v>
      </c>
      <c r="T96" s="210">
        <v>0</v>
      </c>
      <c r="U96" s="210">
        <v>0</v>
      </c>
      <c r="V96" s="210">
        <v>0</v>
      </c>
      <c r="W96" s="210">
        <v>0</v>
      </c>
      <c r="X96" s="210">
        <v>0</v>
      </c>
      <c r="Y96" s="210">
        <v>0</v>
      </c>
      <c r="Z96" s="210">
        <v>0</v>
      </c>
      <c r="AA96" s="210">
        <v>0</v>
      </c>
      <c r="AB96" s="210">
        <v>0</v>
      </c>
      <c r="AC96" s="210">
        <v>0</v>
      </c>
      <c r="AD96" s="210">
        <v>0</v>
      </c>
      <c r="AE96" s="210">
        <v>0</v>
      </c>
      <c r="AF96" s="210">
        <v>0</v>
      </c>
      <c r="AG96" s="210">
        <v>0</v>
      </c>
      <c r="AH96" s="210">
        <v>0</v>
      </c>
      <c r="AI96" s="210">
        <v>0</v>
      </c>
      <c r="AJ96" s="210">
        <v>0</v>
      </c>
      <c r="AK96" s="210">
        <v>0</v>
      </c>
      <c r="AL96" s="210">
        <v>0</v>
      </c>
      <c r="AM96" s="210">
        <v>0</v>
      </c>
      <c r="AN96" s="213">
        <v>0</v>
      </c>
    </row>
    <row r="97" spans="1:40" ht="15" customHeight="1" x14ac:dyDescent="0.15">
      <c r="A97" s="272"/>
      <c r="B97" s="214">
        <f t="shared" si="2"/>
        <v>646.99999999999989</v>
      </c>
      <c r="C97" s="214">
        <v>643.37999999999988</v>
      </c>
      <c r="D97" s="214">
        <v>0</v>
      </c>
      <c r="E97" s="214">
        <v>290.60000000000002</v>
      </c>
      <c r="F97" s="214">
        <v>0.26</v>
      </c>
      <c r="G97" s="214">
        <v>228.7699999999999</v>
      </c>
      <c r="H97" s="214">
        <v>85.929999999999936</v>
      </c>
      <c r="I97" s="214">
        <v>0</v>
      </c>
      <c r="J97" s="214">
        <v>37.82</v>
      </c>
      <c r="K97" s="214">
        <v>0</v>
      </c>
      <c r="L97" s="214">
        <v>0</v>
      </c>
      <c r="M97" s="214">
        <v>0</v>
      </c>
      <c r="N97" s="214">
        <v>0</v>
      </c>
      <c r="O97" s="214">
        <v>0</v>
      </c>
      <c r="P97" s="214">
        <v>0</v>
      </c>
      <c r="Q97" s="215">
        <v>0</v>
      </c>
      <c r="R97" s="215">
        <v>3.6199999999999988</v>
      </c>
      <c r="S97" s="216">
        <v>0</v>
      </c>
      <c r="T97" s="214">
        <v>0</v>
      </c>
      <c r="U97" s="214">
        <v>0</v>
      </c>
      <c r="V97" s="214">
        <v>0</v>
      </c>
      <c r="W97" s="214">
        <v>0</v>
      </c>
      <c r="X97" s="214">
        <v>0</v>
      </c>
      <c r="Y97" s="214">
        <v>0</v>
      </c>
      <c r="Z97" s="214">
        <v>0</v>
      </c>
      <c r="AA97" s="214">
        <v>0</v>
      </c>
      <c r="AB97" s="214">
        <v>0</v>
      </c>
      <c r="AC97" s="214">
        <v>0</v>
      </c>
      <c r="AD97" s="214">
        <v>0</v>
      </c>
      <c r="AE97" s="214">
        <v>0</v>
      </c>
      <c r="AF97" s="214">
        <v>0</v>
      </c>
      <c r="AG97" s="214">
        <v>0</v>
      </c>
      <c r="AH97" s="214">
        <v>0</v>
      </c>
      <c r="AI97" s="214">
        <v>0</v>
      </c>
      <c r="AJ97" s="214">
        <v>0</v>
      </c>
      <c r="AK97" s="214">
        <v>0</v>
      </c>
      <c r="AL97" s="214">
        <v>0</v>
      </c>
      <c r="AM97" s="214">
        <v>0</v>
      </c>
      <c r="AN97" s="217">
        <v>0</v>
      </c>
    </row>
    <row r="98" spans="1:40" ht="15" customHeight="1" x14ac:dyDescent="0.15">
      <c r="A98" s="46" t="s">
        <v>429</v>
      </c>
      <c r="B98" s="210">
        <f t="shared" si="2"/>
        <v>89.879999999999953</v>
      </c>
      <c r="C98" s="210">
        <v>89.879999999999953</v>
      </c>
      <c r="D98" s="210">
        <v>0</v>
      </c>
      <c r="E98" s="210">
        <v>0</v>
      </c>
      <c r="F98" s="210">
        <v>0</v>
      </c>
      <c r="G98" s="210">
        <v>0</v>
      </c>
      <c r="H98" s="210">
        <v>0</v>
      </c>
      <c r="I98" s="210">
        <v>0</v>
      </c>
      <c r="J98" s="210">
        <v>0</v>
      </c>
      <c r="K98" s="210">
        <v>0</v>
      </c>
      <c r="L98" s="210">
        <v>0</v>
      </c>
      <c r="M98" s="210">
        <v>0</v>
      </c>
      <c r="N98" s="210">
        <v>1.17</v>
      </c>
      <c r="O98" s="210">
        <v>88.709999999999951</v>
      </c>
      <c r="P98" s="210">
        <v>0</v>
      </c>
      <c r="Q98" s="211">
        <v>0</v>
      </c>
      <c r="R98" s="211">
        <v>0</v>
      </c>
      <c r="S98" s="212">
        <v>0</v>
      </c>
      <c r="T98" s="210">
        <v>0</v>
      </c>
      <c r="U98" s="210">
        <v>0</v>
      </c>
      <c r="V98" s="210">
        <v>0</v>
      </c>
      <c r="W98" s="210">
        <v>0</v>
      </c>
      <c r="X98" s="210">
        <v>0</v>
      </c>
      <c r="Y98" s="210">
        <v>0</v>
      </c>
      <c r="Z98" s="210">
        <v>0</v>
      </c>
      <c r="AA98" s="210">
        <v>0</v>
      </c>
      <c r="AB98" s="210">
        <v>0</v>
      </c>
      <c r="AC98" s="210">
        <v>0</v>
      </c>
      <c r="AD98" s="210">
        <v>0</v>
      </c>
      <c r="AE98" s="210">
        <v>0</v>
      </c>
      <c r="AF98" s="210">
        <v>0</v>
      </c>
      <c r="AG98" s="210">
        <v>0</v>
      </c>
      <c r="AH98" s="210">
        <v>0</v>
      </c>
      <c r="AI98" s="210">
        <v>0</v>
      </c>
      <c r="AJ98" s="210">
        <v>0</v>
      </c>
      <c r="AK98" s="210">
        <v>0</v>
      </c>
      <c r="AL98" s="210">
        <v>0</v>
      </c>
      <c r="AM98" s="210">
        <v>0</v>
      </c>
      <c r="AN98" s="213">
        <v>0</v>
      </c>
    </row>
    <row r="99" spans="1:40" ht="15" customHeight="1" thickBot="1" x14ac:dyDescent="0.2">
      <c r="A99" s="271"/>
      <c r="B99" s="218">
        <f t="shared" si="2"/>
        <v>102.96999999999996</v>
      </c>
      <c r="C99" s="218">
        <v>94.049999999999955</v>
      </c>
      <c r="D99" s="218">
        <v>0</v>
      </c>
      <c r="E99" s="218">
        <v>0</v>
      </c>
      <c r="F99" s="218">
        <v>0</v>
      </c>
      <c r="G99" s="218">
        <v>91.719999999999956</v>
      </c>
      <c r="H99" s="218">
        <v>0.63</v>
      </c>
      <c r="I99" s="218">
        <v>1.6999999999999997</v>
      </c>
      <c r="J99" s="218">
        <v>0</v>
      </c>
      <c r="K99" s="218">
        <v>0</v>
      </c>
      <c r="L99" s="218">
        <v>0</v>
      </c>
      <c r="M99" s="218">
        <v>0</v>
      </c>
      <c r="N99" s="218">
        <v>0</v>
      </c>
      <c r="O99" s="218">
        <v>0</v>
      </c>
      <c r="P99" s="218">
        <v>0</v>
      </c>
      <c r="Q99" s="219">
        <v>0</v>
      </c>
      <c r="R99" s="219">
        <v>0</v>
      </c>
      <c r="S99" s="220">
        <v>0</v>
      </c>
      <c r="T99" s="218">
        <v>0</v>
      </c>
      <c r="U99" s="218">
        <v>0</v>
      </c>
      <c r="V99" s="218">
        <v>0</v>
      </c>
      <c r="W99" s="218">
        <v>0</v>
      </c>
      <c r="X99" s="218">
        <v>0</v>
      </c>
      <c r="Y99" s="218">
        <v>0</v>
      </c>
      <c r="Z99" s="218">
        <v>0</v>
      </c>
      <c r="AA99" s="218">
        <v>0</v>
      </c>
      <c r="AB99" s="218">
        <v>0</v>
      </c>
      <c r="AC99" s="218">
        <v>0</v>
      </c>
      <c r="AD99" s="218">
        <v>0</v>
      </c>
      <c r="AE99" s="218">
        <v>0</v>
      </c>
      <c r="AF99" s="218">
        <v>0</v>
      </c>
      <c r="AG99" s="218">
        <v>0</v>
      </c>
      <c r="AH99" s="218">
        <v>0</v>
      </c>
      <c r="AI99" s="218">
        <v>0</v>
      </c>
      <c r="AJ99" s="218">
        <v>0</v>
      </c>
      <c r="AK99" s="218">
        <v>0</v>
      </c>
      <c r="AL99" s="218">
        <v>8.8600000000000012</v>
      </c>
      <c r="AM99" s="218">
        <v>0.06</v>
      </c>
      <c r="AN99" s="221">
        <v>0</v>
      </c>
    </row>
    <row r="100" spans="1:40" ht="15" customHeight="1" x14ac:dyDescent="0.15">
      <c r="A100" s="25" t="s">
        <v>113</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row>
    <row r="101" spans="1:40" ht="15" customHeight="1" x14ac:dyDescent="0.15">
      <c r="A101" s="25" t="s">
        <v>472</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row>
    <row r="103" spans="1:40" s="33" customFormat="1" ht="17.25" x14ac:dyDescent="0.15">
      <c r="A103" s="33" t="s">
        <v>478</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row>
    <row r="104" spans="1:40" ht="15" thickBot="1" x14ac:dyDescent="0.2">
      <c r="A104" s="2"/>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t="s">
        <v>114</v>
      </c>
      <c r="AM104" s="101"/>
      <c r="AN104" s="101"/>
    </row>
    <row r="105" spans="1:40" ht="14.25" customHeight="1" x14ac:dyDescent="0.15">
      <c r="A105" s="407" t="s">
        <v>393</v>
      </c>
      <c r="B105" s="396" t="s">
        <v>126</v>
      </c>
      <c r="C105" s="410" t="s">
        <v>394</v>
      </c>
      <c r="D105" s="411"/>
      <c r="E105" s="411"/>
      <c r="F105" s="411"/>
      <c r="G105" s="411"/>
      <c r="H105" s="411"/>
      <c r="I105" s="411"/>
      <c r="J105" s="411"/>
      <c r="K105" s="411"/>
      <c r="L105" s="411"/>
      <c r="M105" s="411"/>
      <c r="N105" s="411"/>
      <c r="O105" s="411"/>
      <c r="P105" s="412"/>
      <c r="Q105" s="414" t="s">
        <v>146</v>
      </c>
      <c r="R105" s="414" t="s">
        <v>469</v>
      </c>
      <c r="S105" s="165" t="s">
        <v>446</v>
      </c>
      <c r="T105" s="186"/>
      <c r="U105" s="186"/>
      <c r="V105" s="186"/>
      <c r="W105" s="186"/>
      <c r="X105" s="186"/>
      <c r="Y105" s="186"/>
      <c r="Z105" s="186"/>
      <c r="AA105" s="186"/>
      <c r="AB105" s="186"/>
      <c r="AC105" s="186"/>
      <c r="AD105" s="186"/>
      <c r="AE105" s="186"/>
      <c r="AF105" s="186"/>
      <c r="AG105" s="186"/>
      <c r="AH105" s="186"/>
      <c r="AI105" s="186"/>
      <c r="AJ105" s="90" t="s">
        <v>41</v>
      </c>
      <c r="AK105" s="396" t="s">
        <v>143</v>
      </c>
      <c r="AL105" s="396" t="s">
        <v>144</v>
      </c>
      <c r="AM105" s="396" t="s">
        <v>145</v>
      </c>
      <c r="AN105" s="399" t="s">
        <v>470</v>
      </c>
    </row>
    <row r="106" spans="1:40" ht="14.25" customHeight="1" x14ac:dyDescent="0.15">
      <c r="A106" s="408"/>
      <c r="B106" s="397"/>
      <c r="C106" s="413"/>
      <c r="D106" s="376"/>
      <c r="E106" s="376"/>
      <c r="F106" s="376"/>
      <c r="G106" s="376"/>
      <c r="H106" s="376"/>
      <c r="I106" s="376"/>
      <c r="J106" s="376"/>
      <c r="K106" s="376"/>
      <c r="L106" s="376"/>
      <c r="M106" s="376"/>
      <c r="N106" s="376"/>
      <c r="O106" s="376"/>
      <c r="P106" s="377"/>
      <c r="Q106" s="415" t="s">
        <v>58</v>
      </c>
      <c r="R106" s="415" t="s">
        <v>58</v>
      </c>
      <c r="S106" s="402" t="s">
        <v>395</v>
      </c>
      <c r="T106" s="379"/>
      <c r="U106" s="379"/>
      <c r="V106" s="379"/>
      <c r="W106" s="379"/>
      <c r="X106" s="380"/>
      <c r="Y106" s="378" t="s">
        <v>396</v>
      </c>
      <c r="Z106" s="379"/>
      <c r="AA106" s="379"/>
      <c r="AB106" s="379"/>
      <c r="AC106" s="379"/>
      <c r="AD106" s="380"/>
      <c r="AE106" s="378" t="s">
        <v>397</v>
      </c>
      <c r="AF106" s="379"/>
      <c r="AG106" s="379"/>
      <c r="AH106" s="379"/>
      <c r="AI106" s="380"/>
      <c r="AJ106" s="198" t="s">
        <v>59</v>
      </c>
      <c r="AK106" s="397" t="s">
        <v>60</v>
      </c>
      <c r="AL106" s="397" t="s">
        <v>61</v>
      </c>
      <c r="AM106" s="397" t="s">
        <v>62</v>
      </c>
      <c r="AN106" s="400" t="s">
        <v>63</v>
      </c>
    </row>
    <row r="107" spans="1:40" ht="14.25" customHeight="1" x14ac:dyDescent="0.15">
      <c r="A107" s="408"/>
      <c r="B107" s="397"/>
      <c r="C107" s="403" t="s">
        <v>126</v>
      </c>
      <c r="D107" s="403" t="s">
        <v>127</v>
      </c>
      <c r="E107" s="403" t="s">
        <v>128</v>
      </c>
      <c r="F107" s="403" t="s">
        <v>129</v>
      </c>
      <c r="G107" s="403" t="s">
        <v>130</v>
      </c>
      <c r="H107" s="403" t="s">
        <v>131</v>
      </c>
      <c r="I107" s="403" t="s">
        <v>132</v>
      </c>
      <c r="J107" s="403" t="s">
        <v>133</v>
      </c>
      <c r="K107" s="403" t="s">
        <v>134</v>
      </c>
      <c r="L107" s="403" t="s">
        <v>135</v>
      </c>
      <c r="M107" s="403" t="s">
        <v>136</v>
      </c>
      <c r="N107" s="403" t="s">
        <v>326</v>
      </c>
      <c r="O107" s="403" t="s">
        <v>137</v>
      </c>
      <c r="P107" s="403" t="s">
        <v>138</v>
      </c>
      <c r="Q107" s="415" t="s">
        <v>64</v>
      </c>
      <c r="R107" s="415" t="s">
        <v>64</v>
      </c>
      <c r="S107" s="404" t="s">
        <v>126</v>
      </c>
      <c r="T107" s="403" t="s">
        <v>139</v>
      </c>
      <c r="U107" s="403" t="s">
        <v>140</v>
      </c>
      <c r="V107" s="403" t="s">
        <v>141</v>
      </c>
      <c r="W107" s="403" t="s">
        <v>142</v>
      </c>
      <c r="X107" s="403" t="s">
        <v>471</v>
      </c>
      <c r="Y107" s="403" t="s">
        <v>126</v>
      </c>
      <c r="Z107" s="403" t="s">
        <v>139</v>
      </c>
      <c r="AA107" s="403" t="s">
        <v>140</v>
      </c>
      <c r="AB107" s="403" t="s">
        <v>141</v>
      </c>
      <c r="AC107" s="403" t="s">
        <v>142</v>
      </c>
      <c r="AD107" s="403" t="s">
        <v>471</v>
      </c>
      <c r="AE107" s="403" t="s">
        <v>126</v>
      </c>
      <c r="AF107" s="403" t="s">
        <v>140</v>
      </c>
      <c r="AG107" s="403" t="s">
        <v>141</v>
      </c>
      <c r="AH107" s="403" t="s">
        <v>142</v>
      </c>
      <c r="AI107" s="403" t="s">
        <v>471</v>
      </c>
      <c r="AJ107" s="198" t="s">
        <v>65</v>
      </c>
      <c r="AK107" s="397" t="s">
        <v>66</v>
      </c>
      <c r="AL107" s="397" t="s">
        <v>67</v>
      </c>
      <c r="AM107" s="397" t="s">
        <v>68</v>
      </c>
      <c r="AN107" s="400" t="s">
        <v>69</v>
      </c>
    </row>
    <row r="108" spans="1:40" ht="14.25" customHeight="1" x14ac:dyDescent="0.15">
      <c r="A108" s="408"/>
      <c r="B108" s="397"/>
      <c r="C108" s="397"/>
      <c r="D108" s="397" t="s">
        <v>70</v>
      </c>
      <c r="E108" s="397" t="s">
        <v>71</v>
      </c>
      <c r="F108" s="397" t="s">
        <v>71</v>
      </c>
      <c r="G108" s="397" t="s">
        <v>71</v>
      </c>
      <c r="H108" s="397" t="s">
        <v>72</v>
      </c>
      <c r="I108" s="397" t="s">
        <v>73</v>
      </c>
      <c r="J108" s="397" t="s">
        <v>73</v>
      </c>
      <c r="K108" s="397" t="s">
        <v>74</v>
      </c>
      <c r="L108" s="397" t="s">
        <v>75</v>
      </c>
      <c r="M108" s="397" t="s">
        <v>76</v>
      </c>
      <c r="N108" s="397" t="s">
        <v>325</v>
      </c>
      <c r="O108" s="397" t="s">
        <v>77</v>
      </c>
      <c r="P108" s="397" t="s">
        <v>78</v>
      </c>
      <c r="Q108" s="415" t="s">
        <v>79</v>
      </c>
      <c r="R108" s="415" t="s">
        <v>79</v>
      </c>
      <c r="S108" s="405"/>
      <c r="T108" s="397" t="s">
        <v>80</v>
      </c>
      <c r="U108" s="397" t="s">
        <v>81</v>
      </c>
      <c r="V108" s="397" t="s">
        <v>224</v>
      </c>
      <c r="W108" s="397" t="s">
        <v>225</v>
      </c>
      <c r="X108" s="397" t="s">
        <v>225</v>
      </c>
      <c r="Y108" s="397"/>
      <c r="Z108" s="397" t="s">
        <v>80</v>
      </c>
      <c r="AA108" s="397" t="s">
        <v>81</v>
      </c>
      <c r="AB108" s="397" t="s">
        <v>224</v>
      </c>
      <c r="AC108" s="397" t="s">
        <v>225</v>
      </c>
      <c r="AD108" s="397" t="s">
        <v>225</v>
      </c>
      <c r="AE108" s="397"/>
      <c r="AF108" s="397" t="s">
        <v>81</v>
      </c>
      <c r="AG108" s="397" t="s">
        <v>224</v>
      </c>
      <c r="AH108" s="397" t="s">
        <v>225</v>
      </c>
      <c r="AI108" s="397" t="s">
        <v>225</v>
      </c>
      <c r="AJ108" s="198" t="s">
        <v>82</v>
      </c>
      <c r="AK108" s="397" t="s">
        <v>83</v>
      </c>
      <c r="AL108" s="397" t="s">
        <v>84</v>
      </c>
      <c r="AM108" s="397" t="s">
        <v>85</v>
      </c>
      <c r="AN108" s="400" t="s">
        <v>86</v>
      </c>
    </row>
    <row r="109" spans="1:40" ht="14.25" customHeight="1" x14ac:dyDescent="0.15">
      <c r="A109" s="408"/>
      <c r="B109" s="397"/>
      <c r="C109" s="397"/>
      <c r="D109" s="397" t="s">
        <v>87</v>
      </c>
      <c r="E109" s="397" t="s">
        <v>88</v>
      </c>
      <c r="F109" s="397" t="s">
        <v>89</v>
      </c>
      <c r="G109" s="397" t="s">
        <v>58</v>
      </c>
      <c r="H109" s="397"/>
      <c r="I109" s="397" t="s">
        <v>58</v>
      </c>
      <c r="J109" s="397" t="s">
        <v>58</v>
      </c>
      <c r="K109" s="397" t="s">
        <v>90</v>
      </c>
      <c r="L109" s="397" t="s">
        <v>58</v>
      </c>
      <c r="M109" s="397"/>
      <c r="N109" s="397"/>
      <c r="O109" s="397"/>
      <c r="P109" s="397"/>
      <c r="Q109" s="415" t="s">
        <v>85</v>
      </c>
      <c r="R109" s="415" t="s">
        <v>85</v>
      </c>
      <c r="S109" s="405"/>
      <c r="T109" s="397" t="s">
        <v>66</v>
      </c>
      <c r="U109" s="397" t="s">
        <v>91</v>
      </c>
      <c r="V109" s="397" t="s">
        <v>91</v>
      </c>
      <c r="W109" s="397" t="s">
        <v>91</v>
      </c>
      <c r="X109" s="397" t="s">
        <v>91</v>
      </c>
      <c r="Y109" s="397"/>
      <c r="Z109" s="397" t="s">
        <v>66</v>
      </c>
      <c r="AA109" s="397" t="s">
        <v>91</v>
      </c>
      <c r="AB109" s="397" t="s">
        <v>91</v>
      </c>
      <c r="AC109" s="397" t="s">
        <v>91</v>
      </c>
      <c r="AD109" s="397" t="s">
        <v>91</v>
      </c>
      <c r="AE109" s="397"/>
      <c r="AF109" s="397" t="s">
        <v>91</v>
      </c>
      <c r="AG109" s="397" t="s">
        <v>91</v>
      </c>
      <c r="AH109" s="397" t="s">
        <v>91</v>
      </c>
      <c r="AI109" s="397" t="s">
        <v>91</v>
      </c>
      <c r="AJ109" s="198" t="s">
        <v>92</v>
      </c>
      <c r="AK109" s="397" t="s">
        <v>93</v>
      </c>
      <c r="AL109" s="397" t="s">
        <v>94</v>
      </c>
      <c r="AM109" s="397" t="s">
        <v>89</v>
      </c>
      <c r="AN109" s="400" t="s">
        <v>85</v>
      </c>
    </row>
    <row r="110" spans="1:40" ht="14.25" customHeight="1" x14ac:dyDescent="0.15">
      <c r="A110" s="408"/>
      <c r="B110" s="397"/>
      <c r="C110" s="397"/>
      <c r="D110" s="397" t="s">
        <v>95</v>
      </c>
      <c r="E110" s="397" t="s">
        <v>96</v>
      </c>
      <c r="F110" s="397" t="s">
        <v>97</v>
      </c>
      <c r="G110" s="397" t="s">
        <v>98</v>
      </c>
      <c r="H110" s="397"/>
      <c r="I110" s="397" t="s">
        <v>98</v>
      </c>
      <c r="J110" s="397" t="s">
        <v>98</v>
      </c>
      <c r="K110" s="397" t="s">
        <v>58</v>
      </c>
      <c r="L110" s="397" t="s">
        <v>99</v>
      </c>
      <c r="M110" s="397"/>
      <c r="N110" s="397"/>
      <c r="O110" s="397"/>
      <c r="P110" s="397"/>
      <c r="Q110" s="415"/>
      <c r="R110" s="415"/>
      <c r="S110" s="405"/>
      <c r="T110" s="397" t="s">
        <v>83</v>
      </c>
      <c r="U110" s="397" t="s">
        <v>100</v>
      </c>
      <c r="V110" s="397" t="s">
        <v>100</v>
      </c>
      <c r="W110" s="397" t="s">
        <v>100</v>
      </c>
      <c r="X110" s="397" t="s">
        <v>100</v>
      </c>
      <c r="Y110" s="397"/>
      <c r="Z110" s="397" t="s">
        <v>83</v>
      </c>
      <c r="AA110" s="397" t="s">
        <v>100</v>
      </c>
      <c r="AB110" s="397" t="s">
        <v>100</v>
      </c>
      <c r="AC110" s="397" t="s">
        <v>100</v>
      </c>
      <c r="AD110" s="397" t="s">
        <v>100</v>
      </c>
      <c r="AE110" s="397"/>
      <c r="AF110" s="397" t="s">
        <v>100</v>
      </c>
      <c r="AG110" s="397" t="s">
        <v>100</v>
      </c>
      <c r="AH110" s="397" t="s">
        <v>100</v>
      </c>
      <c r="AI110" s="397" t="s">
        <v>100</v>
      </c>
      <c r="AJ110" s="198" t="s">
        <v>66</v>
      </c>
      <c r="AK110" s="397" t="s">
        <v>100</v>
      </c>
      <c r="AL110" s="397" t="s">
        <v>65</v>
      </c>
      <c r="AM110" s="397" t="s">
        <v>97</v>
      </c>
      <c r="AN110" s="400" t="s">
        <v>93</v>
      </c>
    </row>
    <row r="111" spans="1:40" ht="14.25" customHeight="1" x14ac:dyDescent="0.15">
      <c r="A111" s="408"/>
      <c r="B111" s="397"/>
      <c r="C111" s="397"/>
      <c r="D111" s="397" t="s">
        <v>101</v>
      </c>
      <c r="E111" s="397" t="s">
        <v>58</v>
      </c>
      <c r="F111" s="397" t="s">
        <v>58</v>
      </c>
      <c r="G111" s="397"/>
      <c r="H111" s="397"/>
      <c r="I111" s="397"/>
      <c r="J111" s="397"/>
      <c r="K111" s="397" t="s">
        <v>99</v>
      </c>
      <c r="L111" s="397"/>
      <c r="M111" s="397"/>
      <c r="N111" s="397"/>
      <c r="O111" s="397"/>
      <c r="P111" s="397"/>
      <c r="Q111" s="415"/>
      <c r="R111" s="415"/>
      <c r="S111" s="405"/>
      <c r="T111" s="397" t="s">
        <v>85</v>
      </c>
      <c r="U111" s="397" t="s">
        <v>80</v>
      </c>
      <c r="V111" s="397" t="s">
        <v>80</v>
      </c>
      <c r="W111" s="397" t="s">
        <v>80</v>
      </c>
      <c r="X111" s="397" t="s">
        <v>80</v>
      </c>
      <c r="Y111" s="397"/>
      <c r="Z111" s="397" t="s">
        <v>85</v>
      </c>
      <c r="AA111" s="397" t="s">
        <v>80</v>
      </c>
      <c r="AB111" s="397" t="s">
        <v>80</v>
      </c>
      <c r="AC111" s="397" t="s">
        <v>80</v>
      </c>
      <c r="AD111" s="397" t="s">
        <v>80</v>
      </c>
      <c r="AE111" s="397"/>
      <c r="AF111" s="397" t="s">
        <v>80</v>
      </c>
      <c r="AG111" s="397" t="s">
        <v>80</v>
      </c>
      <c r="AH111" s="397" t="s">
        <v>80</v>
      </c>
      <c r="AI111" s="397" t="s">
        <v>80</v>
      </c>
      <c r="AJ111" s="198" t="s">
        <v>102</v>
      </c>
      <c r="AK111" s="397" t="s">
        <v>80</v>
      </c>
      <c r="AL111" s="397" t="s">
        <v>103</v>
      </c>
      <c r="AM111" s="397" t="s">
        <v>104</v>
      </c>
      <c r="AN111" s="400"/>
    </row>
    <row r="112" spans="1:40" ht="14.25" customHeight="1" x14ac:dyDescent="0.15">
      <c r="A112" s="408"/>
      <c r="B112" s="397"/>
      <c r="C112" s="397"/>
      <c r="D112" s="397"/>
      <c r="E112" s="397" t="s">
        <v>98</v>
      </c>
      <c r="F112" s="397" t="s">
        <v>98</v>
      </c>
      <c r="G112" s="397"/>
      <c r="H112" s="397"/>
      <c r="I112" s="397"/>
      <c r="J112" s="397"/>
      <c r="K112" s="397"/>
      <c r="L112" s="397"/>
      <c r="M112" s="397"/>
      <c r="N112" s="397"/>
      <c r="O112" s="397"/>
      <c r="P112" s="397"/>
      <c r="Q112" s="415"/>
      <c r="R112" s="415"/>
      <c r="S112" s="405"/>
      <c r="T112" s="397" t="s">
        <v>93</v>
      </c>
      <c r="U112" s="397" t="s">
        <v>85</v>
      </c>
      <c r="V112" s="397" t="s">
        <v>85</v>
      </c>
      <c r="W112" s="397" t="s">
        <v>85</v>
      </c>
      <c r="X112" s="397" t="s">
        <v>85</v>
      </c>
      <c r="Y112" s="397"/>
      <c r="Z112" s="397" t="s">
        <v>93</v>
      </c>
      <c r="AA112" s="397" t="s">
        <v>85</v>
      </c>
      <c r="AB112" s="397" t="s">
        <v>85</v>
      </c>
      <c r="AC112" s="397" t="s">
        <v>85</v>
      </c>
      <c r="AD112" s="397" t="s">
        <v>85</v>
      </c>
      <c r="AE112" s="397"/>
      <c r="AF112" s="397" t="s">
        <v>85</v>
      </c>
      <c r="AG112" s="397" t="s">
        <v>85</v>
      </c>
      <c r="AH112" s="397" t="s">
        <v>85</v>
      </c>
      <c r="AI112" s="397" t="s">
        <v>85</v>
      </c>
      <c r="AJ112" s="198" t="s">
        <v>85</v>
      </c>
      <c r="AK112" s="397" t="s">
        <v>66</v>
      </c>
      <c r="AL112" s="397" t="s">
        <v>105</v>
      </c>
      <c r="AM112" s="397" t="s">
        <v>106</v>
      </c>
      <c r="AN112" s="400"/>
    </row>
    <row r="113" spans="1:40" ht="14.25" customHeight="1" x14ac:dyDescent="0.15">
      <c r="A113" s="408"/>
      <c r="B113" s="397"/>
      <c r="C113" s="397"/>
      <c r="D113" s="397"/>
      <c r="E113" s="397"/>
      <c r="F113" s="397"/>
      <c r="G113" s="397"/>
      <c r="H113" s="397"/>
      <c r="I113" s="397"/>
      <c r="J113" s="397"/>
      <c r="K113" s="397"/>
      <c r="L113" s="397"/>
      <c r="M113" s="397"/>
      <c r="N113" s="397"/>
      <c r="O113" s="397"/>
      <c r="P113" s="397"/>
      <c r="Q113" s="415"/>
      <c r="R113" s="415"/>
      <c r="S113" s="405"/>
      <c r="T113" s="397"/>
      <c r="U113" s="397" t="s">
        <v>107</v>
      </c>
      <c r="V113" s="397" t="s">
        <v>107</v>
      </c>
      <c r="W113" s="397" t="s">
        <v>107</v>
      </c>
      <c r="X113" s="397" t="s">
        <v>107</v>
      </c>
      <c r="Y113" s="397"/>
      <c r="Z113" s="397"/>
      <c r="AA113" s="397" t="s">
        <v>107</v>
      </c>
      <c r="AB113" s="397" t="s">
        <v>107</v>
      </c>
      <c r="AC113" s="397" t="s">
        <v>107</v>
      </c>
      <c r="AD113" s="397" t="s">
        <v>107</v>
      </c>
      <c r="AE113" s="397"/>
      <c r="AF113" s="397" t="s">
        <v>107</v>
      </c>
      <c r="AG113" s="397" t="s">
        <v>107</v>
      </c>
      <c r="AH113" s="397" t="s">
        <v>107</v>
      </c>
      <c r="AI113" s="397" t="s">
        <v>107</v>
      </c>
      <c r="AJ113" s="198" t="s">
        <v>107</v>
      </c>
      <c r="AK113" s="397" t="s">
        <v>83</v>
      </c>
      <c r="AL113" s="397" t="s">
        <v>108</v>
      </c>
      <c r="AM113" s="397" t="s">
        <v>93</v>
      </c>
      <c r="AN113" s="400"/>
    </row>
    <row r="114" spans="1:40" ht="14.25" customHeight="1" x14ac:dyDescent="0.15">
      <c r="A114" s="408"/>
      <c r="B114" s="397"/>
      <c r="C114" s="397"/>
      <c r="D114" s="397"/>
      <c r="E114" s="397"/>
      <c r="F114" s="397"/>
      <c r="G114" s="397"/>
      <c r="H114" s="397"/>
      <c r="I114" s="397"/>
      <c r="J114" s="397"/>
      <c r="K114" s="397"/>
      <c r="L114" s="397"/>
      <c r="M114" s="397"/>
      <c r="N114" s="397"/>
      <c r="O114" s="397"/>
      <c r="P114" s="397"/>
      <c r="Q114" s="415"/>
      <c r="R114" s="415"/>
      <c r="S114" s="405"/>
      <c r="T114" s="397"/>
      <c r="U114" s="397"/>
      <c r="V114" s="397"/>
      <c r="W114" s="397"/>
      <c r="X114" s="397"/>
      <c r="Y114" s="397"/>
      <c r="Z114" s="397"/>
      <c r="AA114" s="397"/>
      <c r="AB114" s="397"/>
      <c r="AC114" s="397"/>
      <c r="AD114" s="397"/>
      <c r="AE114" s="397"/>
      <c r="AF114" s="397"/>
      <c r="AG114" s="397"/>
      <c r="AH114" s="397"/>
      <c r="AI114" s="397"/>
      <c r="AJ114" s="198" t="s">
        <v>100</v>
      </c>
      <c r="AK114" s="397" t="s">
        <v>85</v>
      </c>
      <c r="AL114" s="397"/>
      <c r="AM114" s="397" t="s">
        <v>107</v>
      </c>
      <c r="AN114" s="400"/>
    </row>
    <row r="115" spans="1:40" ht="14.25" customHeight="1" x14ac:dyDescent="0.15">
      <c r="A115" s="408"/>
      <c r="B115" s="397"/>
      <c r="C115" s="397"/>
      <c r="D115" s="397"/>
      <c r="E115" s="397"/>
      <c r="F115" s="397"/>
      <c r="G115" s="397"/>
      <c r="H115" s="397"/>
      <c r="I115" s="397"/>
      <c r="J115" s="397"/>
      <c r="K115" s="397"/>
      <c r="L115" s="397"/>
      <c r="M115" s="397"/>
      <c r="N115" s="397"/>
      <c r="O115" s="397"/>
      <c r="P115" s="397"/>
      <c r="Q115" s="415"/>
      <c r="R115" s="415"/>
      <c r="S115" s="405"/>
      <c r="T115" s="397"/>
      <c r="U115" s="397"/>
      <c r="V115" s="397"/>
      <c r="W115" s="397"/>
      <c r="X115" s="397"/>
      <c r="Y115" s="397"/>
      <c r="Z115" s="397"/>
      <c r="AA115" s="397"/>
      <c r="AB115" s="397"/>
      <c r="AC115" s="397"/>
      <c r="AD115" s="397"/>
      <c r="AE115" s="397"/>
      <c r="AF115" s="397"/>
      <c r="AG115" s="397"/>
      <c r="AH115" s="397"/>
      <c r="AI115" s="397"/>
      <c r="AJ115" s="198" t="s">
        <v>80</v>
      </c>
      <c r="AK115" s="397" t="s">
        <v>93</v>
      </c>
      <c r="AL115" s="397"/>
      <c r="AM115" s="397"/>
      <c r="AN115" s="400"/>
    </row>
    <row r="116" spans="1:40" x14ac:dyDescent="0.15">
      <c r="A116" s="408"/>
      <c r="B116" s="397"/>
      <c r="C116" s="397"/>
      <c r="D116" s="397"/>
      <c r="E116" s="397"/>
      <c r="F116" s="397"/>
      <c r="G116" s="397"/>
      <c r="H116" s="397"/>
      <c r="I116" s="397"/>
      <c r="J116" s="397"/>
      <c r="K116" s="397"/>
      <c r="L116" s="397"/>
      <c r="M116" s="397"/>
      <c r="N116" s="397"/>
      <c r="O116" s="397"/>
      <c r="P116" s="397"/>
      <c r="Q116" s="415"/>
      <c r="R116" s="415"/>
      <c r="S116" s="405"/>
      <c r="T116" s="397"/>
      <c r="U116" s="397"/>
      <c r="V116" s="397"/>
      <c r="W116" s="397"/>
      <c r="X116" s="397"/>
      <c r="Y116" s="397"/>
      <c r="Z116" s="397"/>
      <c r="AA116" s="397"/>
      <c r="AB116" s="397"/>
      <c r="AC116" s="397"/>
      <c r="AD116" s="397"/>
      <c r="AE116" s="397"/>
      <c r="AF116" s="397"/>
      <c r="AG116" s="397"/>
      <c r="AH116" s="397"/>
      <c r="AI116" s="397"/>
      <c r="AJ116" s="198" t="s">
        <v>85</v>
      </c>
      <c r="AK116" s="397"/>
      <c r="AL116" s="397"/>
      <c r="AM116" s="397"/>
      <c r="AN116" s="400"/>
    </row>
    <row r="117" spans="1:40" x14ac:dyDescent="0.15">
      <c r="A117" s="409"/>
      <c r="B117" s="398"/>
      <c r="C117" s="398"/>
      <c r="D117" s="398"/>
      <c r="E117" s="398"/>
      <c r="F117" s="398"/>
      <c r="G117" s="398"/>
      <c r="H117" s="398"/>
      <c r="I117" s="398"/>
      <c r="J117" s="398"/>
      <c r="K117" s="398"/>
      <c r="L117" s="398"/>
      <c r="M117" s="398"/>
      <c r="N117" s="398"/>
      <c r="O117" s="398"/>
      <c r="P117" s="398"/>
      <c r="Q117" s="416"/>
      <c r="R117" s="416"/>
      <c r="S117" s="406"/>
      <c r="T117" s="398"/>
      <c r="U117" s="398"/>
      <c r="V117" s="398"/>
      <c r="W117" s="398"/>
      <c r="X117" s="398"/>
      <c r="Y117" s="398"/>
      <c r="Z117" s="398"/>
      <c r="AA117" s="398"/>
      <c r="AB117" s="398"/>
      <c r="AC117" s="398"/>
      <c r="AD117" s="398"/>
      <c r="AE117" s="398"/>
      <c r="AF117" s="398"/>
      <c r="AG117" s="398"/>
      <c r="AH117" s="398"/>
      <c r="AI117" s="398"/>
      <c r="AJ117" s="198" t="s">
        <v>93</v>
      </c>
      <c r="AK117" s="398"/>
      <c r="AL117" s="398"/>
      <c r="AM117" s="398"/>
      <c r="AN117" s="401"/>
    </row>
    <row r="118" spans="1:40" ht="15" customHeight="1" x14ac:dyDescent="0.15">
      <c r="A118" s="46" t="s">
        <v>15</v>
      </c>
      <c r="B118" s="210">
        <f t="shared" ref="B118:B129" si="3">C118+Q118+R118+S118+Y118+AE118+AJ118+AK118+AL118+AM118+AN118</f>
        <v>566.86999999999989</v>
      </c>
      <c r="C118" s="210">
        <v>316.79999999999995</v>
      </c>
      <c r="D118" s="210">
        <v>0</v>
      </c>
      <c r="E118" s="210">
        <v>0</v>
      </c>
      <c r="F118" s="210">
        <v>0</v>
      </c>
      <c r="G118" s="210">
        <v>0</v>
      </c>
      <c r="H118" s="210">
        <v>0</v>
      </c>
      <c r="I118" s="210">
        <v>0</v>
      </c>
      <c r="J118" s="210">
        <v>0</v>
      </c>
      <c r="K118" s="210">
        <v>0</v>
      </c>
      <c r="L118" s="210">
        <v>0</v>
      </c>
      <c r="M118" s="210">
        <v>0</v>
      </c>
      <c r="N118" s="210">
        <v>6.9099999999999966</v>
      </c>
      <c r="O118" s="210">
        <v>309.89</v>
      </c>
      <c r="P118" s="210">
        <v>0</v>
      </c>
      <c r="Q118" s="211">
        <v>0.12</v>
      </c>
      <c r="R118" s="211">
        <v>4.1399999999999997</v>
      </c>
      <c r="S118" s="212">
        <v>0</v>
      </c>
      <c r="T118" s="210">
        <v>0</v>
      </c>
      <c r="U118" s="210">
        <v>0</v>
      </c>
      <c r="V118" s="210">
        <v>0</v>
      </c>
      <c r="W118" s="210">
        <v>0</v>
      </c>
      <c r="X118" s="210">
        <v>0</v>
      </c>
      <c r="Y118" s="210">
        <v>215.01999999999995</v>
      </c>
      <c r="Z118" s="210">
        <v>0</v>
      </c>
      <c r="AA118" s="210">
        <v>0</v>
      </c>
      <c r="AB118" s="210">
        <v>190.69999999999993</v>
      </c>
      <c r="AC118" s="210">
        <v>11.920000000000002</v>
      </c>
      <c r="AD118" s="210">
        <v>12.4</v>
      </c>
      <c r="AE118" s="210">
        <v>0</v>
      </c>
      <c r="AF118" s="210">
        <v>0</v>
      </c>
      <c r="AG118" s="210">
        <v>0</v>
      </c>
      <c r="AH118" s="210">
        <v>0</v>
      </c>
      <c r="AI118" s="210">
        <v>0</v>
      </c>
      <c r="AJ118" s="210">
        <v>0</v>
      </c>
      <c r="AK118" s="210">
        <v>0</v>
      </c>
      <c r="AL118" s="210">
        <v>30.790000000000003</v>
      </c>
      <c r="AM118" s="210">
        <v>0</v>
      </c>
      <c r="AN118" s="213">
        <v>0</v>
      </c>
    </row>
    <row r="119" spans="1:40" ht="15" customHeight="1" x14ac:dyDescent="0.15">
      <c r="A119" s="272"/>
      <c r="B119" s="214">
        <f t="shared" si="3"/>
        <v>4240.7199999999975</v>
      </c>
      <c r="C119" s="214">
        <v>3741.089999999997</v>
      </c>
      <c r="D119" s="214">
        <v>297.81000000000017</v>
      </c>
      <c r="E119" s="214">
        <v>2549.589999999997</v>
      </c>
      <c r="F119" s="214">
        <v>31.94</v>
      </c>
      <c r="G119" s="214">
        <v>483.67000000000007</v>
      </c>
      <c r="H119" s="214">
        <v>163</v>
      </c>
      <c r="I119" s="214">
        <v>11.65</v>
      </c>
      <c r="J119" s="214">
        <v>77.16</v>
      </c>
      <c r="K119" s="214">
        <v>0</v>
      </c>
      <c r="L119" s="214">
        <v>1.44</v>
      </c>
      <c r="M119" s="214">
        <v>0</v>
      </c>
      <c r="N119" s="214">
        <v>0</v>
      </c>
      <c r="O119" s="214">
        <v>124.83000000000003</v>
      </c>
      <c r="P119" s="214">
        <v>0</v>
      </c>
      <c r="Q119" s="215">
        <v>0.12</v>
      </c>
      <c r="R119" s="215">
        <v>170.53000000000003</v>
      </c>
      <c r="S119" s="216">
        <v>0</v>
      </c>
      <c r="T119" s="214">
        <v>0</v>
      </c>
      <c r="U119" s="214">
        <v>0</v>
      </c>
      <c r="V119" s="214">
        <v>0</v>
      </c>
      <c r="W119" s="214">
        <v>0</v>
      </c>
      <c r="X119" s="214">
        <v>0</v>
      </c>
      <c r="Y119" s="214">
        <v>315.80000000000018</v>
      </c>
      <c r="Z119" s="214">
        <v>0</v>
      </c>
      <c r="AA119" s="214">
        <v>37.39</v>
      </c>
      <c r="AB119" s="214">
        <v>64.09</v>
      </c>
      <c r="AC119" s="214">
        <v>194.25000000000017</v>
      </c>
      <c r="AD119" s="214">
        <v>20.069999999999997</v>
      </c>
      <c r="AE119" s="214">
        <v>0</v>
      </c>
      <c r="AF119" s="214">
        <v>0</v>
      </c>
      <c r="AG119" s="214">
        <v>0</v>
      </c>
      <c r="AH119" s="214">
        <v>0</v>
      </c>
      <c r="AI119" s="214">
        <v>0</v>
      </c>
      <c r="AJ119" s="214">
        <v>0</v>
      </c>
      <c r="AK119" s="214">
        <v>0</v>
      </c>
      <c r="AL119" s="214">
        <v>1.1000000000000001</v>
      </c>
      <c r="AM119" s="214">
        <v>10.579999999999993</v>
      </c>
      <c r="AN119" s="217">
        <v>1.5</v>
      </c>
    </row>
    <row r="120" spans="1:40" ht="15" customHeight="1" x14ac:dyDescent="0.15">
      <c r="A120" s="46" t="s">
        <v>172</v>
      </c>
      <c r="B120" s="210">
        <f t="shared" si="3"/>
        <v>67.599999999999966</v>
      </c>
      <c r="C120" s="210">
        <v>45.689999999999984</v>
      </c>
      <c r="D120" s="210">
        <v>0</v>
      </c>
      <c r="E120" s="210">
        <v>0</v>
      </c>
      <c r="F120" s="210">
        <v>0</v>
      </c>
      <c r="G120" s="210">
        <v>0</v>
      </c>
      <c r="H120" s="210">
        <v>0</v>
      </c>
      <c r="I120" s="210">
        <v>0</v>
      </c>
      <c r="J120" s="210">
        <v>0</v>
      </c>
      <c r="K120" s="210">
        <v>0</v>
      </c>
      <c r="L120" s="210">
        <v>0</v>
      </c>
      <c r="M120" s="210">
        <v>0</v>
      </c>
      <c r="N120" s="210">
        <v>6.9099999999999966</v>
      </c>
      <c r="O120" s="210">
        <v>38.779999999999987</v>
      </c>
      <c r="P120" s="210">
        <v>0</v>
      </c>
      <c r="Q120" s="211">
        <v>0.12</v>
      </c>
      <c r="R120" s="211">
        <v>1.91</v>
      </c>
      <c r="S120" s="212">
        <v>0</v>
      </c>
      <c r="T120" s="210">
        <v>0</v>
      </c>
      <c r="U120" s="210">
        <v>0</v>
      </c>
      <c r="V120" s="210">
        <v>0</v>
      </c>
      <c r="W120" s="210">
        <v>0</v>
      </c>
      <c r="X120" s="210">
        <v>0</v>
      </c>
      <c r="Y120" s="210">
        <v>19.879999999999988</v>
      </c>
      <c r="Z120" s="210">
        <v>0</v>
      </c>
      <c r="AA120" s="210">
        <v>0</v>
      </c>
      <c r="AB120" s="210">
        <v>16.179999999999989</v>
      </c>
      <c r="AC120" s="210">
        <v>3.45</v>
      </c>
      <c r="AD120" s="210">
        <v>0.25</v>
      </c>
      <c r="AE120" s="210">
        <v>0</v>
      </c>
      <c r="AF120" s="210">
        <v>0</v>
      </c>
      <c r="AG120" s="210">
        <v>0</v>
      </c>
      <c r="AH120" s="210">
        <v>0</v>
      </c>
      <c r="AI120" s="210">
        <v>0</v>
      </c>
      <c r="AJ120" s="210">
        <v>0</v>
      </c>
      <c r="AK120" s="210">
        <v>0</v>
      </c>
      <c r="AL120" s="210">
        <v>0</v>
      </c>
      <c r="AM120" s="210">
        <v>0</v>
      </c>
      <c r="AN120" s="213">
        <v>0</v>
      </c>
    </row>
    <row r="121" spans="1:40" ht="15" customHeight="1" x14ac:dyDescent="0.15">
      <c r="A121" s="272"/>
      <c r="B121" s="214">
        <f t="shared" si="3"/>
        <v>1755.3400000000015</v>
      </c>
      <c r="C121" s="214">
        <v>1489.3200000000015</v>
      </c>
      <c r="D121" s="214">
        <v>279.32000000000016</v>
      </c>
      <c r="E121" s="214">
        <v>862.42000000000144</v>
      </c>
      <c r="F121" s="214">
        <v>5.1499999999999995</v>
      </c>
      <c r="G121" s="214">
        <v>34.329999999999991</v>
      </c>
      <c r="H121" s="214">
        <v>116.89</v>
      </c>
      <c r="I121" s="214">
        <v>0</v>
      </c>
      <c r="J121" s="214">
        <v>66.38</v>
      </c>
      <c r="K121" s="214">
        <v>0</v>
      </c>
      <c r="L121" s="214">
        <v>0</v>
      </c>
      <c r="M121" s="214">
        <v>0</v>
      </c>
      <c r="N121" s="214">
        <v>0</v>
      </c>
      <c r="O121" s="214">
        <v>124.83000000000003</v>
      </c>
      <c r="P121" s="214">
        <v>0</v>
      </c>
      <c r="Q121" s="215">
        <v>0.12</v>
      </c>
      <c r="R121" s="215">
        <v>131.61000000000001</v>
      </c>
      <c r="S121" s="216">
        <v>0</v>
      </c>
      <c r="T121" s="214">
        <v>0</v>
      </c>
      <c r="U121" s="214">
        <v>0</v>
      </c>
      <c r="V121" s="214">
        <v>0</v>
      </c>
      <c r="W121" s="214">
        <v>0</v>
      </c>
      <c r="X121" s="214">
        <v>0</v>
      </c>
      <c r="Y121" s="214">
        <v>126.33999999999999</v>
      </c>
      <c r="Z121" s="214">
        <v>0</v>
      </c>
      <c r="AA121" s="214">
        <v>37.39</v>
      </c>
      <c r="AB121" s="214">
        <v>0.23</v>
      </c>
      <c r="AC121" s="214">
        <v>77.639999999999986</v>
      </c>
      <c r="AD121" s="214">
        <v>11.079999999999997</v>
      </c>
      <c r="AE121" s="214">
        <v>0</v>
      </c>
      <c r="AF121" s="214">
        <v>0</v>
      </c>
      <c r="AG121" s="214">
        <v>0</v>
      </c>
      <c r="AH121" s="214">
        <v>0</v>
      </c>
      <c r="AI121" s="214">
        <v>0</v>
      </c>
      <c r="AJ121" s="214">
        <v>0</v>
      </c>
      <c r="AK121" s="214">
        <v>0</v>
      </c>
      <c r="AL121" s="214">
        <v>0</v>
      </c>
      <c r="AM121" s="214">
        <v>7.9499999999999931</v>
      </c>
      <c r="AN121" s="217">
        <v>0</v>
      </c>
    </row>
    <row r="122" spans="1:40" ht="15" customHeight="1" x14ac:dyDescent="0.15">
      <c r="A122" s="46" t="s">
        <v>173</v>
      </c>
      <c r="B122" s="210">
        <f t="shared" si="3"/>
        <v>5.85</v>
      </c>
      <c r="C122" s="210">
        <v>0</v>
      </c>
      <c r="D122" s="210">
        <v>0</v>
      </c>
      <c r="E122" s="210">
        <v>0</v>
      </c>
      <c r="F122" s="210">
        <v>0</v>
      </c>
      <c r="G122" s="210">
        <v>0</v>
      </c>
      <c r="H122" s="210">
        <v>0</v>
      </c>
      <c r="I122" s="210">
        <v>0</v>
      </c>
      <c r="J122" s="210">
        <v>0</v>
      </c>
      <c r="K122" s="210">
        <v>0</v>
      </c>
      <c r="L122" s="210">
        <v>0</v>
      </c>
      <c r="M122" s="210">
        <v>0</v>
      </c>
      <c r="N122" s="210">
        <v>0</v>
      </c>
      <c r="O122" s="210">
        <v>0</v>
      </c>
      <c r="P122" s="210">
        <v>0</v>
      </c>
      <c r="Q122" s="211">
        <v>0</v>
      </c>
      <c r="R122" s="211">
        <v>0</v>
      </c>
      <c r="S122" s="212">
        <v>0</v>
      </c>
      <c r="T122" s="210">
        <v>0</v>
      </c>
      <c r="U122" s="210">
        <v>0</v>
      </c>
      <c r="V122" s="210">
        <v>0</v>
      </c>
      <c r="W122" s="210">
        <v>0</v>
      </c>
      <c r="X122" s="210">
        <v>0</v>
      </c>
      <c r="Y122" s="210">
        <v>5.85</v>
      </c>
      <c r="Z122" s="210">
        <v>0</v>
      </c>
      <c r="AA122" s="210">
        <v>0</v>
      </c>
      <c r="AB122" s="210">
        <v>0</v>
      </c>
      <c r="AC122" s="210">
        <v>5.85</v>
      </c>
      <c r="AD122" s="210">
        <v>0</v>
      </c>
      <c r="AE122" s="210">
        <v>0</v>
      </c>
      <c r="AF122" s="210">
        <v>0</v>
      </c>
      <c r="AG122" s="210">
        <v>0</v>
      </c>
      <c r="AH122" s="210">
        <v>0</v>
      </c>
      <c r="AI122" s="210">
        <v>0</v>
      </c>
      <c r="AJ122" s="210">
        <v>0</v>
      </c>
      <c r="AK122" s="210">
        <v>0</v>
      </c>
      <c r="AL122" s="210">
        <v>0</v>
      </c>
      <c r="AM122" s="210">
        <v>0</v>
      </c>
      <c r="AN122" s="213">
        <v>0</v>
      </c>
    </row>
    <row r="123" spans="1:40" ht="15" customHeight="1" x14ac:dyDescent="0.15">
      <c r="A123" s="272"/>
      <c r="B123" s="214">
        <f t="shared" si="3"/>
        <v>8.879999999999999</v>
      </c>
      <c r="C123" s="214">
        <v>5.85</v>
      </c>
      <c r="D123" s="214">
        <v>0</v>
      </c>
      <c r="E123" s="214">
        <v>0</v>
      </c>
      <c r="F123" s="214">
        <v>0</v>
      </c>
      <c r="G123" s="214">
        <v>5.85</v>
      </c>
      <c r="H123" s="214">
        <v>0</v>
      </c>
      <c r="I123" s="214">
        <v>0</v>
      </c>
      <c r="J123" s="214">
        <v>0</v>
      </c>
      <c r="K123" s="214">
        <v>0</v>
      </c>
      <c r="L123" s="214">
        <v>0</v>
      </c>
      <c r="M123" s="214">
        <v>0</v>
      </c>
      <c r="N123" s="214">
        <v>0</v>
      </c>
      <c r="O123" s="214">
        <v>0</v>
      </c>
      <c r="P123" s="214">
        <v>0</v>
      </c>
      <c r="Q123" s="215">
        <v>0</v>
      </c>
      <c r="R123" s="215">
        <v>1.3700000000000003</v>
      </c>
      <c r="S123" s="216">
        <v>0</v>
      </c>
      <c r="T123" s="214">
        <v>0</v>
      </c>
      <c r="U123" s="214">
        <v>0</v>
      </c>
      <c r="V123" s="214">
        <v>0</v>
      </c>
      <c r="W123" s="214">
        <v>0</v>
      </c>
      <c r="X123" s="214">
        <v>0</v>
      </c>
      <c r="Y123" s="214">
        <v>0.21</v>
      </c>
      <c r="Z123" s="214">
        <v>0</v>
      </c>
      <c r="AA123" s="214">
        <v>0</v>
      </c>
      <c r="AB123" s="214">
        <v>0</v>
      </c>
      <c r="AC123" s="214">
        <v>0.21</v>
      </c>
      <c r="AD123" s="214">
        <v>0</v>
      </c>
      <c r="AE123" s="214">
        <v>0</v>
      </c>
      <c r="AF123" s="214">
        <v>0</v>
      </c>
      <c r="AG123" s="214">
        <v>0</v>
      </c>
      <c r="AH123" s="214">
        <v>0</v>
      </c>
      <c r="AI123" s="214">
        <v>0</v>
      </c>
      <c r="AJ123" s="214">
        <v>0</v>
      </c>
      <c r="AK123" s="214">
        <v>0</v>
      </c>
      <c r="AL123" s="214">
        <v>0</v>
      </c>
      <c r="AM123" s="214">
        <v>1.45</v>
      </c>
      <c r="AN123" s="217">
        <v>0</v>
      </c>
    </row>
    <row r="124" spans="1:40" ht="15" customHeight="1" x14ac:dyDescent="0.15">
      <c r="A124" s="46" t="s">
        <v>174</v>
      </c>
      <c r="B124" s="210">
        <f t="shared" si="3"/>
        <v>465.64000000000004</v>
      </c>
      <c r="C124" s="210">
        <v>260.33000000000004</v>
      </c>
      <c r="D124" s="210">
        <v>0</v>
      </c>
      <c r="E124" s="210">
        <v>0</v>
      </c>
      <c r="F124" s="210">
        <v>0</v>
      </c>
      <c r="G124" s="210">
        <v>0</v>
      </c>
      <c r="H124" s="210">
        <v>0</v>
      </c>
      <c r="I124" s="210">
        <v>0</v>
      </c>
      <c r="J124" s="210">
        <v>0</v>
      </c>
      <c r="K124" s="210">
        <v>0</v>
      </c>
      <c r="L124" s="210">
        <v>0</v>
      </c>
      <c r="M124" s="210">
        <v>0</v>
      </c>
      <c r="N124" s="210">
        <v>0</v>
      </c>
      <c r="O124" s="210">
        <v>260.33000000000004</v>
      </c>
      <c r="P124" s="210">
        <v>0</v>
      </c>
      <c r="Q124" s="211">
        <v>0</v>
      </c>
      <c r="R124" s="211">
        <v>0</v>
      </c>
      <c r="S124" s="212">
        <v>0</v>
      </c>
      <c r="T124" s="210">
        <v>0</v>
      </c>
      <c r="U124" s="210">
        <v>0</v>
      </c>
      <c r="V124" s="210">
        <v>0</v>
      </c>
      <c r="W124" s="210">
        <v>0</v>
      </c>
      <c r="X124" s="210">
        <v>0</v>
      </c>
      <c r="Y124" s="210">
        <v>174.51999999999995</v>
      </c>
      <c r="Z124" s="210">
        <v>0</v>
      </c>
      <c r="AA124" s="210">
        <v>0</v>
      </c>
      <c r="AB124" s="210">
        <v>174.51999999999995</v>
      </c>
      <c r="AC124" s="210">
        <v>0</v>
      </c>
      <c r="AD124" s="210">
        <v>0</v>
      </c>
      <c r="AE124" s="210">
        <v>0</v>
      </c>
      <c r="AF124" s="210">
        <v>0</v>
      </c>
      <c r="AG124" s="210">
        <v>0</v>
      </c>
      <c r="AH124" s="210">
        <v>0</v>
      </c>
      <c r="AI124" s="210">
        <v>0</v>
      </c>
      <c r="AJ124" s="210">
        <v>0</v>
      </c>
      <c r="AK124" s="210">
        <v>0</v>
      </c>
      <c r="AL124" s="210">
        <v>30.790000000000003</v>
      </c>
      <c r="AM124" s="210">
        <v>0</v>
      </c>
      <c r="AN124" s="213">
        <v>0</v>
      </c>
    </row>
    <row r="125" spans="1:40" ht="15" customHeight="1" x14ac:dyDescent="0.15">
      <c r="A125" s="272"/>
      <c r="B125" s="214">
        <f t="shared" si="3"/>
        <v>2219.1099999999951</v>
      </c>
      <c r="C125" s="214">
        <v>2183.9099999999958</v>
      </c>
      <c r="D125" s="214">
        <v>18.490000000000002</v>
      </c>
      <c r="E125" s="214">
        <v>1660.0799999999954</v>
      </c>
      <c r="F125" s="214">
        <v>2.65</v>
      </c>
      <c r="G125" s="214">
        <v>443.49000000000007</v>
      </c>
      <c r="H125" s="214">
        <v>46.110000000000007</v>
      </c>
      <c r="I125" s="214">
        <v>11.65</v>
      </c>
      <c r="J125" s="214">
        <v>0</v>
      </c>
      <c r="K125" s="214">
        <v>0</v>
      </c>
      <c r="L125" s="214">
        <v>1.44</v>
      </c>
      <c r="M125" s="214">
        <v>0</v>
      </c>
      <c r="N125" s="214">
        <v>0</v>
      </c>
      <c r="O125" s="214">
        <v>0</v>
      </c>
      <c r="P125" s="214">
        <v>0</v>
      </c>
      <c r="Q125" s="215">
        <v>0</v>
      </c>
      <c r="R125" s="215">
        <v>4.18</v>
      </c>
      <c r="S125" s="216">
        <v>0</v>
      </c>
      <c r="T125" s="214">
        <v>0</v>
      </c>
      <c r="U125" s="214">
        <v>0</v>
      </c>
      <c r="V125" s="214">
        <v>0</v>
      </c>
      <c r="W125" s="214">
        <v>0</v>
      </c>
      <c r="X125" s="214">
        <v>0</v>
      </c>
      <c r="Y125" s="214">
        <v>28.739999999999995</v>
      </c>
      <c r="Z125" s="214">
        <v>0</v>
      </c>
      <c r="AA125" s="214">
        <v>0</v>
      </c>
      <c r="AB125" s="214">
        <v>28.739999999999995</v>
      </c>
      <c r="AC125" s="214">
        <v>0</v>
      </c>
      <c r="AD125" s="214">
        <v>0</v>
      </c>
      <c r="AE125" s="214">
        <v>0</v>
      </c>
      <c r="AF125" s="214">
        <v>0</v>
      </c>
      <c r="AG125" s="214">
        <v>0</v>
      </c>
      <c r="AH125" s="214">
        <v>0</v>
      </c>
      <c r="AI125" s="214">
        <v>0</v>
      </c>
      <c r="AJ125" s="214">
        <v>0</v>
      </c>
      <c r="AK125" s="214">
        <v>0</v>
      </c>
      <c r="AL125" s="214">
        <v>1.1000000000000001</v>
      </c>
      <c r="AM125" s="214">
        <v>1.1800000000000002</v>
      </c>
      <c r="AN125" s="217">
        <v>0</v>
      </c>
    </row>
    <row r="126" spans="1:40" ht="15" customHeight="1" x14ac:dyDescent="0.15">
      <c r="A126" s="46" t="s">
        <v>175</v>
      </c>
      <c r="B126" s="210">
        <f t="shared" si="3"/>
        <v>2.23</v>
      </c>
      <c r="C126" s="210">
        <v>0</v>
      </c>
      <c r="D126" s="210">
        <v>0</v>
      </c>
      <c r="E126" s="210">
        <v>0</v>
      </c>
      <c r="F126" s="210">
        <v>0</v>
      </c>
      <c r="G126" s="210">
        <v>0</v>
      </c>
      <c r="H126" s="210">
        <v>0</v>
      </c>
      <c r="I126" s="210">
        <v>0</v>
      </c>
      <c r="J126" s="210">
        <v>0</v>
      </c>
      <c r="K126" s="210">
        <v>0</v>
      </c>
      <c r="L126" s="210">
        <v>0</v>
      </c>
      <c r="M126" s="210">
        <v>0</v>
      </c>
      <c r="N126" s="210">
        <v>0</v>
      </c>
      <c r="O126" s="210">
        <v>0</v>
      </c>
      <c r="P126" s="210">
        <v>0</v>
      </c>
      <c r="Q126" s="211">
        <v>0</v>
      </c>
      <c r="R126" s="211">
        <v>2.23</v>
      </c>
      <c r="S126" s="212">
        <v>0</v>
      </c>
      <c r="T126" s="210">
        <v>0</v>
      </c>
      <c r="U126" s="210">
        <v>0</v>
      </c>
      <c r="V126" s="210">
        <v>0</v>
      </c>
      <c r="W126" s="210">
        <v>0</v>
      </c>
      <c r="X126" s="210">
        <v>0</v>
      </c>
      <c r="Y126" s="210">
        <v>0</v>
      </c>
      <c r="Z126" s="210">
        <v>0</v>
      </c>
      <c r="AA126" s="210">
        <v>0</v>
      </c>
      <c r="AB126" s="210">
        <v>0</v>
      </c>
      <c r="AC126" s="210">
        <v>0</v>
      </c>
      <c r="AD126" s="210">
        <v>0</v>
      </c>
      <c r="AE126" s="210">
        <v>0</v>
      </c>
      <c r="AF126" s="210">
        <v>0</v>
      </c>
      <c r="AG126" s="210">
        <v>0</v>
      </c>
      <c r="AH126" s="210">
        <v>0</v>
      </c>
      <c r="AI126" s="210">
        <v>0</v>
      </c>
      <c r="AJ126" s="210">
        <v>0</v>
      </c>
      <c r="AK126" s="210">
        <v>0</v>
      </c>
      <c r="AL126" s="210">
        <v>0</v>
      </c>
      <c r="AM126" s="210">
        <v>0</v>
      </c>
      <c r="AN126" s="213">
        <v>0</v>
      </c>
    </row>
    <row r="127" spans="1:40" ht="15" customHeight="1" x14ac:dyDescent="0.15">
      <c r="A127" s="272"/>
      <c r="B127" s="214">
        <f t="shared" si="3"/>
        <v>45.069999999999993</v>
      </c>
      <c r="C127" s="214">
        <v>27.799999999999997</v>
      </c>
      <c r="D127" s="214">
        <v>0</v>
      </c>
      <c r="E127" s="214">
        <v>18.63</v>
      </c>
      <c r="F127" s="214">
        <v>9.17</v>
      </c>
      <c r="G127" s="214">
        <v>0</v>
      </c>
      <c r="H127" s="214">
        <v>0</v>
      </c>
      <c r="I127" s="214">
        <v>0</v>
      </c>
      <c r="J127" s="214">
        <v>0</v>
      </c>
      <c r="K127" s="214">
        <v>0</v>
      </c>
      <c r="L127" s="214">
        <v>0</v>
      </c>
      <c r="M127" s="214">
        <v>0</v>
      </c>
      <c r="N127" s="214">
        <v>0</v>
      </c>
      <c r="O127" s="214">
        <v>0</v>
      </c>
      <c r="P127" s="214">
        <v>0</v>
      </c>
      <c r="Q127" s="215">
        <v>0</v>
      </c>
      <c r="R127" s="215">
        <v>15.769999999999998</v>
      </c>
      <c r="S127" s="216">
        <v>0</v>
      </c>
      <c r="T127" s="214">
        <v>0</v>
      </c>
      <c r="U127" s="214">
        <v>0</v>
      </c>
      <c r="V127" s="214">
        <v>0</v>
      </c>
      <c r="W127" s="214">
        <v>0</v>
      </c>
      <c r="X127" s="214">
        <v>0</v>
      </c>
      <c r="Y127" s="214">
        <v>0</v>
      </c>
      <c r="Z127" s="214">
        <v>0</v>
      </c>
      <c r="AA127" s="214">
        <v>0</v>
      </c>
      <c r="AB127" s="214">
        <v>0</v>
      </c>
      <c r="AC127" s="214">
        <v>0</v>
      </c>
      <c r="AD127" s="214">
        <v>0</v>
      </c>
      <c r="AE127" s="214">
        <v>0</v>
      </c>
      <c r="AF127" s="214">
        <v>0</v>
      </c>
      <c r="AG127" s="214">
        <v>0</v>
      </c>
      <c r="AH127" s="214">
        <v>0</v>
      </c>
      <c r="AI127" s="214">
        <v>0</v>
      </c>
      <c r="AJ127" s="214">
        <v>0</v>
      </c>
      <c r="AK127" s="214">
        <v>0</v>
      </c>
      <c r="AL127" s="214">
        <v>0</v>
      </c>
      <c r="AM127" s="214">
        <v>0</v>
      </c>
      <c r="AN127" s="217">
        <v>1.5</v>
      </c>
    </row>
    <row r="128" spans="1:40" ht="15" customHeight="1" x14ac:dyDescent="0.15">
      <c r="A128" s="46" t="s">
        <v>176</v>
      </c>
      <c r="B128" s="210">
        <f t="shared" si="3"/>
        <v>25.549999999999997</v>
      </c>
      <c r="C128" s="210">
        <v>10.78</v>
      </c>
      <c r="D128" s="210">
        <v>0</v>
      </c>
      <c r="E128" s="210">
        <v>0</v>
      </c>
      <c r="F128" s="210">
        <v>0</v>
      </c>
      <c r="G128" s="210">
        <v>0</v>
      </c>
      <c r="H128" s="210">
        <v>0</v>
      </c>
      <c r="I128" s="210">
        <v>0</v>
      </c>
      <c r="J128" s="210">
        <v>0</v>
      </c>
      <c r="K128" s="210">
        <v>0</v>
      </c>
      <c r="L128" s="210">
        <v>0</v>
      </c>
      <c r="M128" s="210">
        <v>0</v>
      </c>
      <c r="N128" s="210">
        <v>0</v>
      </c>
      <c r="O128" s="210">
        <v>10.78</v>
      </c>
      <c r="P128" s="210">
        <v>0</v>
      </c>
      <c r="Q128" s="211">
        <v>0</v>
      </c>
      <c r="R128" s="211">
        <v>0</v>
      </c>
      <c r="S128" s="212">
        <v>0</v>
      </c>
      <c r="T128" s="210">
        <v>0</v>
      </c>
      <c r="U128" s="210">
        <v>0</v>
      </c>
      <c r="V128" s="210">
        <v>0</v>
      </c>
      <c r="W128" s="210">
        <v>0</v>
      </c>
      <c r="X128" s="210">
        <v>0</v>
      </c>
      <c r="Y128" s="210">
        <v>14.77</v>
      </c>
      <c r="Z128" s="210">
        <v>0</v>
      </c>
      <c r="AA128" s="210">
        <v>0</v>
      </c>
      <c r="AB128" s="210">
        <v>0</v>
      </c>
      <c r="AC128" s="210">
        <v>2.62</v>
      </c>
      <c r="AD128" s="210">
        <v>12.15</v>
      </c>
      <c r="AE128" s="210">
        <v>0</v>
      </c>
      <c r="AF128" s="210">
        <v>0</v>
      </c>
      <c r="AG128" s="210">
        <v>0</v>
      </c>
      <c r="AH128" s="210">
        <v>0</v>
      </c>
      <c r="AI128" s="210">
        <v>0</v>
      </c>
      <c r="AJ128" s="210">
        <v>0</v>
      </c>
      <c r="AK128" s="210">
        <v>0</v>
      </c>
      <c r="AL128" s="210">
        <v>0</v>
      </c>
      <c r="AM128" s="210">
        <v>0</v>
      </c>
      <c r="AN128" s="213">
        <v>0</v>
      </c>
    </row>
    <row r="129" spans="1:40" ht="15" customHeight="1" thickBot="1" x14ac:dyDescent="0.2">
      <c r="A129" s="271"/>
      <c r="B129" s="218">
        <f t="shared" si="3"/>
        <v>212.32000000000022</v>
      </c>
      <c r="C129" s="218">
        <v>34.21</v>
      </c>
      <c r="D129" s="218">
        <v>0</v>
      </c>
      <c r="E129" s="218">
        <v>8.4600000000000009</v>
      </c>
      <c r="F129" s="218">
        <v>14.970000000000002</v>
      </c>
      <c r="G129" s="218">
        <v>0</v>
      </c>
      <c r="H129" s="218">
        <v>0</v>
      </c>
      <c r="I129" s="218">
        <v>0</v>
      </c>
      <c r="J129" s="218">
        <v>10.78</v>
      </c>
      <c r="K129" s="218">
        <v>0</v>
      </c>
      <c r="L129" s="218">
        <v>0</v>
      </c>
      <c r="M129" s="218">
        <v>0</v>
      </c>
      <c r="N129" s="218">
        <v>0</v>
      </c>
      <c r="O129" s="218">
        <v>0</v>
      </c>
      <c r="P129" s="218">
        <v>0</v>
      </c>
      <c r="Q129" s="219">
        <v>0</v>
      </c>
      <c r="R129" s="219">
        <v>17.599999999999998</v>
      </c>
      <c r="S129" s="220">
        <v>0</v>
      </c>
      <c r="T129" s="218">
        <v>0</v>
      </c>
      <c r="U129" s="218">
        <v>0</v>
      </c>
      <c r="V129" s="218">
        <v>0</v>
      </c>
      <c r="W129" s="218">
        <v>0</v>
      </c>
      <c r="X129" s="218">
        <v>0</v>
      </c>
      <c r="Y129" s="218">
        <v>160.51000000000022</v>
      </c>
      <c r="Z129" s="218">
        <v>0</v>
      </c>
      <c r="AA129" s="218">
        <v>0</v>
      </c>
      <c r="AB129" s="218">
        <v>35.120000000000005</v>
      </c>
      <c r="AC129" s="218">
        <v>116.40000000000019</v>
      </c>
      <c r="AD129" s="218">
        <v>8.99</v>
      </c>
      <c r="AE129" s="218">
        <v>0</v>
      </c>
      <c r="AF129" s="218">
        <v>0</v>
      </c>
      <c r="AG129" s="218">
        <v>0</v>
      </c>
      <c r="AH129" s="218">
        <v>0</v>
      </c>
      <c r="AI129" s="218">
        <v>0</v>
      </c>
      <c r="AJ129" s="218">
        <v>0</v>
      </c>
      <c r="AK129" s="218">
        <v>0</v>
      </c>
      <c r="AL129" s="218">
        <v>0</v>
      </c>
      <c r="AM129" s="218">
        <v>0</v>
      </c>
      <c r="AN129" s="221">
        <v>0</v>
      </c>
    </row>
    <row r="130" spans="1:40" ht="15" customHeight="1" x14ac:dyDescent="0.15">
      <c r="A130" s="25" t="s">
        <v>113</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row>
    <row r="131" spans="1:40" ht="15" customHeight="1" x14ac:dyDescent="0.15">
      <c r="A131" s="25" t="s">
        <v>472</v>
      </c>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row>
    <row r="133" spans="1:40" s="33" customFormat="1" ht="17.25" x14ac:dyDescent="0.15">
      <c r="A133" s="33" t="s">
        <v>479</v>
      </c>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row>
    <row r="134" spans="1:40" ht="15" thickBot="1" x14ac:dyDescent="0.2">
      <c r="A134" s="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t="s">
        <v>114</v>
      </c>
      <c r="AM134" s="101"/>
      <c r="AN134" s="101"/>
    </row>
    <row r="135" spans="1:40" ht="14.25" customHeight="1" x14ac:dyDescent="0.15">
      <c r="A135" s="407" t="s">
        <v>393</v>
      </c>
      <c r="B135" s="396" t="s">
        <v>126</v>
      </c>
      <c r="C135" s="410" t="s">
        <v>394</v>
      </c>
      <c r="D135" s="411"/>
      <c r="E135" s="411"/>
      <c r="F135" s="411"/>
      <c r="G135" s="411"/>
      <c r="H135" s="411"/>
      <c r="I135" s="411"/>
      <c r="J135" s="411"/>
      <c r="K135" s="411"/>
      <c r="L135" s="411"/>
      <c r="M135" s="411"/>
      <c r="N135" s="411"/>
      <c r="O135" s="411"/>
      <c r="P135" s="412"/>
      <c r="Q135" s="414" t="s">
        <v>146</v>
      </c>
      <c r="R135" s="414" t="s">
        <v>469</v>
      </c>
      <c r="S135" s="165" t="s">
        <v>446</v>
      </c>
      <c r="T135" s="186"/>
      <c r="U135" s="186"/>
      <c r="V135" s="186"/>
      <c r="W135" s="186"/>
      <c r="X135" s="186"/>
      <c r="Y135" s="186"/>
      <c r="Z135" s="186"/>
      <c r="AA135" s="186"/>
      <c r="AB135" s="186"/>
      <c r="AC135" s="186"/>
      <c r="AD135" s="186"/>
      <c r="AE135" s="186"/>
      <c r="AF135" s="186"/>
      <c r="AG135" s="186"/>
      <c r="AH135" s="186"/>
      <c r="AI135" s="186"/>
      <c r="AJ135" s="90" t="s">
        <v>41</v>
      </c>
      <c r="AK135" s="396" t="s">
        <v>143</v>
      </c>
      <c r="AL135" s="396" t="s">
        <v>144</v>
      </c>
      <c r="AM135" s="396" t="s">
        <v>145</v>
      </c>
      <c r="AN135" s="399" t="s">
        <v>470</v>
      </c>
    </row>
    <row r="136" spans="1:40" ht="14.25" customHeight="1" x14ac:dyDescent="0.15">
      <c r="A136" s="408"/>
      <c r="B136" s="397"/>
      <c r="C136" s="413"/>
      <c r="D136" s="376"/>
      <c r="E136" s="376"/>
      <c r="F136" s="376"/>
      <c r="G136" s="376"/>
      <c r="H136" s="376"/>
      <c r="I136" s="376"/>
      <c r="J136" s="376"/>
      <c r="K136" s="376"/>
      <c r="L136" s="376"/>
      <c r="M136" s="376"/>
      <c r="N136" s="376"/>
      <c r="O136" s="376"/>
      <c r="P136" s="377"/>
      <c r="Q136" s="415" t="s">
        <v>58</v>
      </c>
      <c r="R136" s="415" t="s">
        <v>58</v>
      </c>
      <c r="S136" s="402" t="s">
        <v>395</v>
      </c>
      <c r="T136" s="379"/>
      <c r="U136" s="379"/>
      <c r="V136" s="379"/>
      <c r="W136" s="379"/>
      <c r="X136" s="380"/>
      <c r="Y136" s="378" t="s">
        <v>396</v>
      </c>
      <c r="Z136" s="379"/>
      <c r="AA136" s="379"/>
      <c r="AB136" s="379"/>
      <c r="AC136" s="379"/>
      <c r="AD136" s="380"/>
      <c r="AE136" s="378" t="s">
        <v>397</v>
      </c>
      <c r="AF136" s="379"/>
      <c r="AG136" s="379"/>
      <c r="AH136" s="379"/>
      <c r="AI136" s="380"/>
      <c r="AJ136" s="198" t="s">
        <v>59</v>
      </c>
      <c r="AK136" s="397" t="s">
        <v>60</v>
      </c>
      <c r="AL136" s="397" t="s">
        <v>61</v>
      </c>
      <c r="AM136" s="397" t="s">
        <v>62</v>
      </c>
      <c r="AN136" s="400" t="s">
        <v>63</v>
      </c>
    </row>
    <row r="137" spans="1:40" ht="14.25" customHeight="1" x14ac:dyDescent="0.15">
      <c r="A137" s="408"/>
      <c r="B137" s="397"/>
      <c r="C137" s="403" t="s">
        <v>126</v>
      </c>
      <c r="D137" s="403" t="s">
        <v>127</v>
      </c>
      <c r="E137" s="403" t="s">
        <v>128</v>
      </c>
      <c r="F137" s="403" t="s">
        <v>129</v>
      </c>
      <c r="G137" s="403" t="s">
        <v>130</v>
      </c>
      <c r="H137" s="403" t="s">
        <v>131</v>
      </c>
      <c r="I137" s="403" t="s">
        <v>132</v>
      </c>
      <c r="J137" s="403" t="s">
        <v>133</v>
      </c>
      <c r="K137" s="403" t="s">
        <v>134</v>
      </c>
      <c r="L137" s="403" t="s">
        <v>135</v>
      </c>
      <c r="M137" s="403" t="s">
        <v>136</v>
      </c>
      <c r="N137" s="403" t="s">
        <v>326</v>
      </c>
      <c r="O137" s="403" t="s">
        <v>137</v>
      </c>
      <c r="P137" s="403" t="s">
        <v>138</v>
      </c>
      <c r="Q137" s="415" t="s">
        <v>64</v>
      </c>
      <c r="R137" s="415" t="s">
        <v>64</v>
      </c>
      <c r="S137" s="404" t="s">
        <v>126</v>
      </c>
      <c r="T137" s="403" t="s">
        <v>139</v>
      </c>
      <c r="U137" s="403" t="s">
        <v>140</v>
      </c>
      <c r="V137" s="403" t="s">
        <v>141</v>
      </c>
      <c r="W137" s="403" t="s">
        <v>142</v>
      </c>
      <c r="X137" s="403" t="s">
        <v>471</v>
      </c>
      <c r="Y137" s="403" t="s">
        <v>126</v>
      </c>
      <c r="Z137" s="403" t="s">
        <v>139</v>
      </c>
      <c r="AA137" s="403" t="s">
        <v>140</v>
      </c>
      <c r="AB137" s="403" t="s">
        <v>141</v>
      </c>
      <c r="AC137" s="403" t="s">
        <v>142</v>
      </c>
      <c r="AD137" s="403" t="s">
        <v>471</v>
      </c>
      <c r="AE137" s="403" t="s">
        <v>126</v>
      </c>
      <c r="AF137" s="403" t="s">
        <v>140</v>
      </c>
      <c r="AG137" s="403" t="s">
        <v>141</v>
      </c>
      <c r="AH137" s="403" t="s">
        <v>142</v>
      </c>
      <c r="AI137" s="403" t="s">
        <v>471</v>
      </c>
      <c r="AJ137" s="198" t="s">
        <v>65</v>
      </c>
      <c r="AK137" s="397" t="s">
        <v>66</v>
      </c>
      <c r="AL137" s="397" t="s">
        <v>67</v>
      </c>
      <c r="AM137" s="397" t="s">
        <v>68</v>
      </c>
      <c r="AN137" s="400" t="s">
        <v>69</v>
      </c>
    </row>
    <row r="138" spans="1:40" ht="14.25" customHeight="1" x14ac:dyDescent="0.15">
      <c r="A138" s="408"/>
      <c r="B138" s="397"/>
      <c r="C138" s="397"/>
      <c r="D138" s="397" t="s">
        <v>70</v>
      </c>
      <c r="E138" s="397" t="s">
        <v>71</v>
      </c>
      <c r="F138" s="397" t="s">
        <v>71</v>
      </c>
      <c r="G138" s="397" t="s">
        <v>71</v>
      </c>
      <c r="H138" s="397" t="s">
        <v>72</v>
      </c>
      <c r="I138" s="397" t="s">
        <v>73</v>
      </c>
      <c r="J138" s="397" t="s">
        <v>73</v>
      </c>
      <c r="K138" s="397" t="s">
        <v>74</v>
      </c>
      <c r="L138" s="397" t="s">
        <v>75</v>
      </c>
      <c r="M138" s="397" t="s">
        <v>76</v>
      </c>
      <c r="N138" s="397" t="s">
        <v>325</v>
      </c>
      <c r="O138" s="397" t="s">
        <v>77</v>
      </c>
      <c r="P138" s="397" t="s">
        <v>78</v>
      </c>
      <c r="Q138" s="415" t="s">
        <v>79</v>
      </c>
      <c r="R138" s="415" t="s">
        <v>79</v>
      </c>
      <c r="S138" s="405"/>
      <c r="T138" s="397" t="s">
        <v>80</v>
      </c>
      <c r="U138" s="397" t="s">
        <v>81</v>
      </c>
      <c r="V138" s="397" t="s">
        <v>224</v>
      </c>
      <c r="W138" s="397" t="s">
        <v>225</v>
      </c>
      <c r="X138" s="397" t="s">
        <v>225</v>
      </c>
      <c r="Y138" s="397"/>
      <c r="Z138" s="397" t="s">
        <v>80</v>
      </c>
      <c r="AA138" s="397" t="s">
        <v>81</v>
      </c>
      <c r="AB138" s="397" t="s">
        <v>224</v>
      </c>
      <c r="AC138" s="397" t="s">
        <v>225</v>
      </c>
      <c r="AD138" s="397" t="s">
        <v>225</v>
      </c>
      <c r="AE138" s="397"/>
      <c r="AF138" s="397" t="s">
        <v>81</v>
      </c>
      <c r="AG138" s="397" t="s">
        <v>224</v>
      </c>
      <c r="AH138" s="397" t="s">
        <v>225</v>
      </c>
      <c r="AI138" s="397" t="s">
        <v>225</v>
      </c>
      <c r="AJ138" s="198" t="s">
        <v>82</v>
      </c>
      <c r="AK138" s="397" t="s">
        <v>83</v>
      </c>
      <c r="AL138" s="397" t="s">
        <v>84</v>
      </c>
      <c r="AM138" s="397" t="s">
        <v>85</v>
      </c>
      <c r="AN138" s="400" t="s">
        <v>86</v>
      </c>
    </row>
    <row r="139" spans="1:40" ht="14.25" customHeight="1" x14ac:dyDescent="0.15">
      <c r="A139" s="408"/>
      <c r="B139" s="397"/>
      <c r="C139" s="397"/>
      <c r="D139" s="397" t="s">
        <v>87</v>
      </c>
      <c r="E139" s="397" t="s">
        <v>88</v>
      </c>
      <c r="F139" s="397" t="s">
        <v>89</v>
      </c>
      <c r="G139" s="397" t="s">
        <v>58</v>
      </c>
      <c r="H139" s="397"/>
      <c r="I139" s="397" t="s">
        <v>58</v>
      </c>
      <c r="J139" s="397" t="s">
        <v>58</v>
      </c>
      <c r="K139" s="397" t="s">
        <v>90</v>
      </c>
      <c r="L139" s="397" t="s">
        <v>58</v>
      </c>
      <c r="M139" s="397"/>
      <c r="N139" s="397"/>
      <c r="O139" s="397"/>
      <c r="P139" s="397"/>
      <c r="Q139" s="415" t="s">
        <v>85</v>
      </c>
      <c r="R139" s="415" t="s">
        <v>85</v>
      </c>
      <c r="S139" s="405"/>
      <c r="T139" s="397" t="s">
        <v>66</v>
      </c>
      <c r="U139" s="397" t="s">
        <v>91</v>
      </c>
      <c r="V139" s="397" t="s">
        <v>91</v>
      </c>
      <c r="W139" s="397" t="s">
        <v>91</v>
      </c>
      <c r="X139" s="397" t="s">
        <v>91</v>
      </c>
      <c r="Y139" s="397"/>
      <c r="Z139" s="397" t="s">
        <v>66</v>
      </c>
      <c r="AA139" s="397" t="s">
        <v>91</v>
      </c>
      <c r="AB139" s="397" t="s">
        <v>91</v>
      </c>
      <c r="AC139" s="397" t="s">
        <v>91</v>
      </c>
      <c r="AD139" s="397" t="s">
        <v>91</v>
      </c>
      <c r="AE139" s="397"/>
      <c r="AF139" s="397" t="s">
        <v>91</v>
      </c>
      <c r="AG139" s="397" t="s">
        <v>91</v>
      </c>
      <c r="AH139" s="397" t="s">
        <v>91</v>
      </c>
      <c r="AI139" s="397" t="s">
        <v>91</v>
      </c>
      <c r="AJ139" s="198" t="s">
        <v>92</v>
      </c>
      <c r="AK139" s="397" t="s">
        <v>93</v>
      </c>
      <c r="AL139" s="397" t="s">
        <v>94</v>
      </c>
      <c r="AM139" s="397" t="s">
        <v>89</v>
      </c>
      <c r="AN139" s="400" t="s">
        <v>85</v>
      </c>
    </row>
    <row r="140" spans="1:40" ht="14.25" customHeight="1" x14ac:dyDescent="0.15">
      <c r="A140" s="408"/>
      <c r="B140" s="397"/>
      <c r="C140" s="397"/>
      <c r="D140" s="397" t="s">
        <v>95</v>
      </c>
      <c r="E140" s="397" t="s">
        <v>96</v>
      </c>
      <c r="F140" s="397" t="s">
        <v>97</v>
      </c>
      <c r="G140" s="397" t="s">
        <v>98</v>
      </c>
      <c r="H140" s="397"/>
      <c r="I140" s="397" t="s">
        <v>98</v>
      </c>
      <c r="J140" s="397" t="s">
        <v>98</v>
      </c>
      <c r="K140" s="397" t="s">
        <v>58</v>
      </c>
      <c r="L140" s="397" t="s">
        <v>99</v>
      </c>
      <c r="M140" s="397"/>
      <c r="N140" s="397"/>
      <c r="O140" s="397"/>
      <c r="P140" s="397"/>
      <c r="Q140" s="415"/>
      <c r="R140" s="415"/>
      <c r="S140" s="405"/>
      <c r="T140" s="397" t="s">
        <v>83</v>
      </c>
      <c r="U140" s="397" t="s">
        <v>100</v>
      </c>
      <c r="V140" s="397" t="s">
        <v>100</v>
      </c>
      <c r="W140" s="397" t="s">
        <v>100</v>
      </c>
      <c r="X140" s="397" t="s">
        <v>100</v>
      </c>
      <c r="Y140" s="397"/>
      <c r="Z140" s="397" t="s">
        <v>83</v>
      </c>
      <c r="AA140" s="397" t="s">
        <v>100</v>
      </c>
      <c r="AB140" s="397" t="s">
        <v>100</v>
      </c>
      <c r="AC140" s="397" t="s">
        <v>100</v>
      </c>
      <c r="AD140" s="397" t="s">
        <v>100</v>
      </c>
      <c r="AE140" s="397"/>
      <c r="AF140" s="397" t="s">
        <v>100</v>
      </c>
      <c r="AG140" s="397" t="s">
        <v>100</v>
      </c>
      <c r="AH140" s="397" t="s">
        <v>100</v>
      </c>
      <c r="AI140" s="397" t="s">
        <v>100</v>
      </c>
      <c r="AJ140" s="198" t="s">
        <v>66</v>
      </c>
      <c r="AK140" s="397" t="s">
        <v>100</v>
      </c>
      <c r="AL140" s="397" t="s">
        <v>65</v>
      </c>
      <c r="AM140" s="397" t="s">
        <v>97</v>
      </c>
      <c r="AN140" s="400" t="s">
        <v>93</v>
      </c>
    </row>
    <row r="141" spans="1:40" ht="14.25" customHeight="1" x14ac:dyDescent="0.15">
      <c r="A141" s="408"/>
      <c r="B141" s="397"/>
      <c r="C141" s="397"/>
      <c r="D141" s="397" t="s">
        <v>101</v>
      </c>
      <c r="E141" s="397" t="s">
        <v>58</v>
      </c>
      <c r="F141" s="397" t="s">
        <v>58</v>
      </c>
      <c r="G141" s="397"/>
      <c r="H141" s="397"/>
      <c r="I141" s="397"/>
      <c r="J141" s="397"/>
      <c r="K141" s="397" t="s">
        <v>99</v>
      </c>
      <c r="L141" s="397"/>
      <c r="M141" s="397"/>
      <c r="N141" s="397"/>
      <c r="O141" s="397"/>
      <c r="P141" s="397"/>
      <c r="Q141" s="415"/>
      <c r="R141" s="415"/>
      <c r="S141" s="405"/>
      <c r="T141" s="397" t="s">
        <v>85</v>
      </c>
      <c r="U141" s="397" t="s">
        <v>80</v>
      </c>
      <c r="V141" s="397" t="s">
        <v>80</v>
      </c>
      <c r="W141" s="397" t="s">
        <v>80</v>
      </c>
      <c r="X141" s="397" t="s">
        <v>80</v>
      </c>
      <c r="Y141" s="397"/>
      <c r="Z141" s="397" t="s">
        <v>85</v>
      </c>
      <c r="AA141" s="397" t="s">
        <v>80</v>
      </c>
      <c r="AB141" s="397" t="s">
        <v>80</v>
      </c>
      <c r="AC141" s="397" t="s">
        <v>80</v>
      </c>
      <c r="AD141" s="397" t="s">
        <v>80</v>
      </c>
      <c r="AE141" s="397"/>
      <c r="AF141" s="397" t="s">
        <v>80</v>
      </c>
      <c r="AG141" s="397" t="s">
        <v>80</v>
      </c>
      <c r="AH141" s="397" t="s">
        <v>80</v>
      </c>
      <c r="AI141" s="397" t="s">
        <v>80</v>
      </c>
      <c r="AJ141" s="198" t="s">
        <v>102</v>
      </c>
      <c r="AK141" s="397" t="s">
        <v>80</v>
      </c>
      <c r="AL141" s="397" t="s">
        <v>103</v>
      </c>
      <c r="AM141" s="397" t="s">
        <v>104</v>
      </c>
      <c r="AN141" s="400"/>
    </row>
    <row r="142" spans="1:40" ht="14.25" customHeight="1" x14ac:dyDescent="0.15">
      <c r="A142" s="408"/>
      <c r="B142" s="397"/>
      <c r="C142" s="397"/>
      <c r="D142" s="397"/>
      <c r="E142" s="397" t="s">
        <v>98</v>
      </c>
      <c r="F142" s="397" t="s">
        <v>98</v>
      </c>
      <c r="G142" s="397"/>
      <c r="H142" s="397"/>
      <c r="I142" s="397"/>
      <c r="J142" s="397"/>
      <c r="K142" s="397"/>
      <c r="L142" s="397"/>
      <c r="M142" s="397"/>
      <c r="N142" s="397"/>
      <c r="O142" s="397"/>
      <c r="P142" s="397"/>
      <c r="Q142" s="415"/>
      <c r="R142" s="415"/>
      <c r="S142" s="405"/>
      <c r="T142" s="397" t="s">
        <v>93</v>
      </c>
      <c r="U142" s="397" t="s">
        <v>85</v>
      </c>
      <c r="V142" s="397" t="s">
        <v>85</v>
      </c>
      <c r="W142" s="397" t="s">
        <v>85</v>
      </c>
      <c r="X142" s="397" t="s">
        <v>85</v>
      </c>
      <c r="Y142" s="397"/>
      <c r="Z142" s="397" t="s">
        <v>93</v>
      </c>
      <c r="AA142" s="397" t="s">
        <v>85</v>
      </c>
      <c r="AB142" s="397" t="s">
        <v>85</v>
      </c>
      <c r="AC142" s="397" t="s">
        <v>85</v>
      </c>
      <c r="AD142" s="397" t="s">
        <v>85</v>
      </c>
      <c r="AE142" s="397"/>
      <c r="AF142" s="397" t="s">
        <v>85</v>
      </c>
      <c r="AG142" s="397" t="s">
        <v>85</v>
      </c>
      <c r="AH142" s="397" t="s">
        <v>85</v>
      </c>
      <c r="AI142" s="397" t="s">
        <v>85</v>
      </c>
      <c r="AJ142" s="198" t="s">
        <v>85</v>
      </c>
      <c r="AK142" s="397" t="s">
        <v>66</v>
      </c>
      <c r="AL142" s="397" t="s">
        <v>105</v>
      </c>
      <c r="AM142" s="397" t="s">
        <v>106</v>
      </c>
      <c r="AN142" s="400"/>
    </row>
    <row r="143" spans="1:40" ht="14.25" customHeight="1" x14ac:dyDescent="0.15">
      <c r="A143" s="408"/>
      <c r="B143" s="397"/>
      <c r="C143" s="397"/>
      <c r="D143" s="397"/>
      <c r="E143" s="397"/>
      <c r="F143" s="397"/>
      <c r="G143" s="397"/>
      <c r="H143" s="397"/>
      <c r="I143" s="397"/>
      <c r="J143" s="397"/>
      <c r="K143" s="397"/>
      <c r="L143" s="397"/>
      <c r="M143" s="397"/>
      <c r="N143" s="397"/>
      <c r="O143" s="397"/>
      <c r="P143" s="397"/>
      <c r="Q143" s="415"/>
      <c r="R143" s="415"/>
      <c r="S143" s="405"/>
      <c r="T143" s="397"/>
      <c r="U143" s="397" t="s">
        <v>107</v>
      </c>
      <c r="V143" s="397" t="s">
        <v>107</v>
      </c>
      <c r="W143" s="397" t="s">
        <v>107</v>
      </c>
      <c r="X143" s="397" t="s">
        <v>107</v>
      </c>
      <c r="Y143" s="397"/>
      <c r="Z143" s="397"/>
      <c r="AA143" s="397" t="s">
        <v>107</v>
      </c>
      <c r="AB143" s="397" t="s">
        <v>107</v>
      </c>
      <c r="AC143" s="397" t="s">
        <v>107</v>
      </c>
      <c r="AD143" s="397" t="s">
        <v>107</v>
      </c>
      <c r="AE143" s="397"/>
      <c r="AF143" s="397" t="s">
        <v>107</v>
      </c>
      <c r="AG143" s="397" t="s">
        <v>107</v>
      </c>
      <c r="AH143" s="397" t="s">
        <v>107</v>
      </c>
      <c r="AI143" s="397" t="s">
        <v>107</v>
      </c>
      <c r="AJ143" s="198" t="s">
        <v>107</v>
      </c>
      <c r="AK143" s="397" t="s">
        <v>83</v>
      </c>
      <c r="AL143" s="397" t="s">
        <v>108</v>
      </c>
      <c r="AM143" s="397" t="s">
        <v>93</v>
      </c>
      <c r="AN143" s="400"/>
    </row>
    <row r="144" spans="1:40" ht="14.25" customHeight="1" x14ac:dyDescent="0.15">
      <c r="A144" s="408"/>
      <c r="B144" s="397"/>
      <c r="C144" s="397"/>
      <c r="D144" s="397"/>
      <c r="E144" s="397"/>
      <c r="F144" s="397"/>
      <c r="G144" s="397"/>
      <c r="H144" s="397"/>
      <c r="I144" s="397"/>
      <c r="J144" s="397"/>
      <c r="K144" s="397"/>
      <c r="L144" s="397"/>
      <c r="M144" s="397"/>
      <c r="N144" s="397"/>
      <c r="O144" s="397"/>
      <c r="P144" s="397"/>
      <c r="Q144" s="415"/>
      <c r="R144" s="415"/>
      <c r="S144" s="405"/>
      <c r="T144" s="397"/>
      <c r="U144" s="397"/>
      <c r="V144" s="397"/>
      <c r="W144" s="397"/>
      <c r="X144" s="397"/>
      <c r="Y144" s="397"/>
      <c r="Z144" s="397"/>
      <c r="AA144" s="397"/>
      <c r="AB144" s="397"/>
      <c r="AC144" s="397"/>
      <c r="AD144" s="397"/>
      <c r="AE144" s="397"/>
      <c r="AF144" s="397"/>
      <c r="AG144" s="397"/>
      <c r="AH144" s="397"/>
      <c r="AI144" s="397"/>
      <c r="AJ144" s="198" t="s">
        <v>100</v>
      </c>
      <c r="AK144" s="397" t="s">
        <v>85</v>
      </c>
      <c r="AL144" s="397"/>
      <c r="AM144" s="397" t="s">
        <v>107</v>
      </c>
      <c r="AN144" s="400"/>
    </row>
    <row r="145" spans="1:40" ht="14.25" customHeight="1" x14ac:dyDescent="0.15">
      <c r="A145" s="408"/>
      <c r="B145" s="397"/>
      <c r="C145" s="397"/>
      <c r="D145" s="397"/>
      <c r="E145" s="397"/>
      <c r="F145" s="397"/>
      <c r="G145" s="397"/>
      <c r="H145" s="397"/>
      <c r="I145" s="397"/>
      <c r="J145" s="397"/>
      <c r="K145" s="397"/>
      <c r="L145" s="397"/>
      <c r="M145" s="397"/>
      <c r="N145" s="397"/>
      <c r="O145" s="397"/>
      <c r="P145" s="397"/>
      <c r="Q145" s="415"/>
      <c r="R145" s="415"/>
      <c r="S145" s="405"/>
      <c r="T145" s="397"/>
      <c r="U145" s="397"/>
      <c r="V145" s="397"/>
      <c r="W145" s="397"/>
      <c r="X145" s="397"/>
      <c r="Y145" s="397"/>
      <c r="Z145" s="397"/>
      <c r="AA145" s="397"/>
      <c r="AB145" s="397"/>
      <c r="AC145" s="397"/>
      <c r="AD145" s="397"/>
      <c r="AE145" s="397"/>
      <c r="AF145" s="397"/>
      <c r="AG145" s="397"/>
      <c r="AH145" s="397"/>
      <c r="AI145" s="397"/>
      <c r="AJ145" s="198" t="s">
        <v>80</v>
      </c>
      <c r="AK145" s="397" t="s">
        <v>93</v>
      </c>
      <c r="AL145" s="397"/>
      <c r="AM145" s="397"/>
      <c r="AN145" s="400"/>
    </row>
    <row r="146" spans="1:40" x14ac:dyDescent="0.15">
      <c r="A146" s="408"/>
      <c r="B146" s="397"/>
      <c r="C146" s="397"/>
      <c r="D146" s="397"/>
      <c r="E146" s="397"/>
      <c r="F146" s="397"/>
      <c r="G146" s="397"/>
      <c r="H146" s="397"/>
      <c r="I146" s="397"/>
      <c r="J146" s="397"/>
      <c r="K146" s="397"/>
      <c r="L146" s="397"/>
      <c r="M146" s="397"/>
      <c r="N146" s="397"/>
      <c r="O146" s="397"/>
      <c r="P146" s="397"/>
      <c r="Q146" s="415"/>
      <c r="R146" s="415"/>
      <c r="S146" s="405"/>
      <c r="T146" s="397"/>
      <c r="U146" s="397"/>
      <c r="V146" s="397"/>
      <c r="W146" s="397"/>
      <c r="X146" s="397"/>
      <c r="Y146" s="397"/>
      <c r="Z146" s="397"/>
      <c r="AA146" s="397"/>
      <c r="AB146" s="397"/>
      <c r="AC146" s="397"/>
      <c r="AD146" s="397"/>
      <c r="AE146" s="397"/>
      <c r="AF146" s="397"/>
      <c r="AG146" s="397"/>
      <c r="AH146" s="397"/>
      <c r="AI146" s="397"/>
      <c r="AJ146" s="198" t="s">
        <v>85</v>
      </c>
      <c r="AK146" s="397"/>
      <c r="AL146" s="397"/>
      <c r="AM146" s="397"/>
      <c r="AN146" s="400"/>
    </row>
    <row r="147" spans="1:40" x14ac:dyDescent="0.15">
      <c r="A147" s="409"/>
      <c r="B147" s="398"/>
      <c r="C147" s="398"/>
      <c r="D147" s="398"/>
      <c r="E147" s="398"/>
      <c r="F147" s="398"/>
      <c r="G147" s="398"/>
      <c r="H147" s="398"/>
      <c r="I147" s="398"/>
      <c r="J147" s="398"/>
      <c r="K147" s="398"/>
      <c r="L147" s="398"/>
      <c r="M147" s="398"/>
      <c r="N147" s="398"/>
      <c r="O147" s="398"/>
      <c r="P147" s="398"/>
      <c r="Q147" s="416"/>
      <c r="R147" s="416"/>
      <c r="S147" s="406"/>
      <c r="T147" s="398"/>
      <c r="U147" s="398"/>
      <c r="V147" s="398"/>
      <c r="W147" s="398"/>
      <c r="X147" s="398"/>
      <c r="Y147" s="398"/>
      <c r="Z147" s="398"/>
      <c r="AA147" s="398"/>
      <c r="AB147" s="398"/>
      <c r="AC147" s="398"/>
      <c r="AD147" s="398"/>
      <c r="AE147" s="398"/>
      <c r="AF147" s="398"/>
      <c r="AG147" s="398"/>
      <c r="AH147" s="398"/>
      <c r="AI147" s="398"/>
      <c r="AJ147" s="198" t="s">
        <v>93</v>
      </c>
      <c r="AK147" s="398"/>
      <c r="AL147" s="398"/>
      <c r="AM147" s="398"/>
      <c r="AN147" s="401"/>
    </row>
    <row r="148" spans="1:40" ht="15" customHeight="1" x14ac:dyDescent="0.15">
      <c r="A148" s="46" t="s">
        <v>15</v>
      </c>
      <c r="B148" s="210">
        <f t="shared" ref="B148:B159" si="4">C148+Q148+R148+S148+Y148+AE148+AJ148+AK148+AL148+AM148+AN148</f>
        <v>2961.629999999996</v>
      </c>
      <c r="C148" s="210">
        <v>2313.4099999999958</v>
      </c>
      <c r="D148" s="210">
        <v>0</v>
      </c>
      <c r="E148" s="210">
        <v>0</v>
      </c>
      <c r="F148" s="210">
        <v>0</v>
      </c>
      <c r="G148" s="210">
        <v>0</v>
      </c>
      <c r="H148" s="210">
        <v>0</v>
      </c>
      <c r="I148" s="210">
        <v>0</v>
      </c>
      <c r="J148" s="210">
        <v>0</v>
      </c>
      <c r="K148" s="210">
        <v>0</v>
      </c>
      <c r="L148" s="210">
        <v>0</v>
      </c>
      <c r="M148" s="210">
        <v>0</v>
      </c>
      <c r="N148" s="210">
        <v>0</v>
      </c>
      <c r="O148" s="210">
        <v>2313.4099999999958</v>
      </c>
      <c r="P148" s="210">
        <v>0</v>
      </c>
      <c r="Q148" s="211">
        <v>0</v>
      </c>
      <c r="R148" s="211">
        <v>68.219999999999985</v>
      </c>
      <c r="S148" s="212">
        <v>42.61</v>
      </c>
      <c r="T148" s="210">
        <v>0</v>
      </c>
      <c r="U148" s="210">
        <v>0</v>
      </c>
      <c r="V148" s="210">
        <v>13.95</v>
      </c>
      <c r="W148" s="210">
        <v>1.6700000000000002</v>
      </c>
      <c r="X148" s="210">
        <v>26.99</v>
      </c>
      <c r="Y148" s="210">
        <v>14.280000000000001</v>
      </c>
      <c r="Z148" s="210">
        <v>0</v>
      </c>
      <c r="AA148" s="210">
        <v>0</v>
      </c>
      <c r="AB148" s="210">
        <v>6.12</v>
      </c>
      <c r="AC148" s="210">
        <v>3.1400000000000006</v>
      </c>
      <c r="AD148" s="210">
        <v>5.0199999999999996</v>
      </c>
      <c r="AE148" s="210">
        <v>63.209999999999994</v>
      </c>
      <c r="AF148" s="210">
        <v>0</v>
      </c>
      <c r="AG148" s="210">
        <v>62.239999999999995</v>
      </c>
      <c r="AH148" s="210">
        <v>0</v>
      </c>
      <c r="AI148" s="210">
        <v>0.97</v>
      </c>
      <c r="AJ148" s="210">
        <v>20.329999999999998</v>
      </c>
      <c r="AK148" s="210">
        <v>439.57000000000016</v>
      </c>
      <c r="AL148" s="210">
        <v>0</v>
      </c>
      <c r="AM148" s="210">
        <v>0</v>
      </c>
      <c r="AN148" s="213">
        <v>0</v>
      </c>
    </row>
    <row r="149" spans="1:40" ht="15" customHeight="1" x14ac:dyDescent="0.15">
      <c r="A149" s="272"/>
      <c r="B149" s="214">
        <f t="shared" si="4"/>
        <v>11417.849999999988</v>
      </c>
      <c r="C149" s="214">
        <v>8474.0100000000111</v>
      </c>
      <c r="D149" s="214">
        <v>5138.3700000000099</v>
      </c>
      <c r="E149" s="214">
        <v>3091.2000000000035</v>
      </c>
      <c r="F149" s="214">
        <v>23.470000000000002</v>
      </c>
      <c r="G149" s="214">
        <v>0</v>
      </c>
      <c r="H149" s="214">
        <v>31.71</v>
      </c>
      <c r="I149" s="214">
        <v>0</v>
      </c>
      <c r="J149" s="214">
        <v>108.41000000000003</v>
      </c>
      <c r="K149" s="214">
        <v>5.8599999999999994</v>
      </c>
      <c r="L149" s="214">
        <v>0</v>
      </c>
      <c r="M149" s="214">
        <v>10.129999999999995</v>
      </c>
      <c r="N149" s="214">
        <v>0</v>
      </c>
      <c r="O149" s="214">
        <v>33.389999999999993</v>
      </c>
      <c r="P149" s="214">
        <v>31.47</v>
      </c>
      <c r="Q149" s="215">
        <v>0</v>
      </c>
      <c r="R149" s="215">
        <v>171.67000000000002</v>
      </c>
      <c r="S149" s="216">
        <v>1414.4599999999996</v>
      </c>
      <c r="T149" s="214">
        <v>164.72000000000003</v>
      </c>
      <c r="U149" s="214">
        <v>132.39999999999998</v>
      </c>
      <c r="V149" s="214">
        <v>340.12</v>
      </c>
      <c r="W149" s="214">
        <v>87.94</v>
      </c>
      <c r="X149" s="214">
        <v>689.27999999999963</v>
      </c>
      <c r="Y149" s="214">
        <v>91.140000000000057</v>
      </c>
      <c r="Z149" s="214">
        <v>0</v>
      </c>
      <c r="AA149" s="214">
        <v>0</v>
      </c>
      <c r="AB149" s="214">
        <v>0.31</v>
      </c>
      <c r="AC149" s="214">
        <v>62.39000000000005</v>
      </c>
      <c r="AD149" s="214">
        <v>28.44</v>
      </c>
      <c r="AE149" s="214">
        <v>1244.059999999977</v>
      </c>
      <c r="AF149" s="214">
        <v>0</v>
      </c>
      <c r="AG149" s="214">
        <v>17.79</v>
      </c>
      <c r="AH149" s="214">
        <v>120.8</v>
      </c>
      <c r="AI149" s="214">
        <v>1105.4699999999771</v>
      </c>
      <c r="AJ149" s="214">
        <v>0</v>
      </c>
      <c r="AK149" s="214">
        <v>4.79</v>
      </c>
      <c r="AL149" s="214">
        <v>0</v>
      </c>
      <c r="AM149" s="214">
        <v>17.72</v>
      </c>
      <c r="AN149" s="217">
        <v>0</v>
      </c>
    </row>
    <row r="150" spans="1:40" ht="15" customHeight="1" x14ac:dyDescent="0.15">
      <c r="A150" s="46" t="s">
        <v>43</v>
      </c>
      <c r="B150" s="210">
        <f t="shared" si="4"/>
        <v>981.64000000000033</v>
      </c>
      <c r="C150" s="210">
        <v>421.06000000000012</v>
      </c>
      <c r="D150" s="210">
        <v>0</v>
      </c>
      <c r="E150" s="210">
        <v>0</v>
      </c>
      <c r="F150" s="210">
        <v>0</v>
      </c>
      <c r="G150" s="210">
        <v>0</v>
      </c>
      <c r="H150" s="210">
        <v>0</v>
      </c>
      <c r="I150" s="210">
        <v>0</v>
      </c>
      <c r="J150" s="210">
        <v>0</v>
      </c>
      <c r="K150" s="210">
        <v>0</v>
      </c>
      <c r="L150" s="210">
        <v>0</v>
      </c>
      <c r="M150" s="210">
        <v>0</v>
      </c>
      <c r="N150" s="210">
        <v>0</v>
      </c>
      <c r="O150" s="210">
        <v>421.06000000000012</v>
      </c>
      <c r="P150" s="210">
        <v>0</v>
      </c>
      <c r="Q150" s="211">
        <v>0</v>
      </c>
      <c r="R150" s="211">
        <v>34.409999999999997</v>
      </c>
      <c r="S150" s="212">
        <v>42.61</v>
      </c>
      <c r="T150" s="210">
        <v>0</v>
      </c>
      <c r="U150" s="210">
        <v>0</v>
      </c>
      <c r="V150" s="210">
        <v>13.95</v>
      </c>
      <c r="W150" s="210">
        <v>1.6700000000000002</v>
      </c>
      <c r="X150" s="210">
        <v>26.99</v>
      </c>
      <c r="Y150" s="210">
        <v>0</v>
      </c>
      <c r="Z150" s="210">
        <v>0</v>
      </c>
      <c r="AA150" s="210">
        <v>0</v>
      </c>
      <c r="AB150" s="210">
        <v>0</v>
      </c>
      <c r="AC150" s="210">
        <v>0</v>
      </c>
      <c r="AD150" s="210">
        <v>0</v>
      </c>
      <c r="AE150" s="210">
        <v>43.989999999999995</v>
      </c>
      <c r="AF150" s="210">
        <v>0</v>
      </c>
      <c r="AG150" s="210">
        <v>43.989999999999995</v>
      </c>
      <c r="AH150" s="210">
        <v>0</v>
      </c>
      <c r="AI150" s="210">
        <v>0</v>
      </c>
      <c r="AJ150" s="210">
        <v>0</v>
      </c>
      <c r="AK150" s="210">
        <v>439.57000000000016</v>
      </c>
      <c r="AL150" s="210">
        <v>0</v>
      </c>
      <c r="AM150" s="210">
        <v>0</v>
      </c>
      <c r="AN150" s="213">
        <v>0</v>
      </c>
    </row>
    <row r="151" spans="1:40" ht="15" customHeight="1" x14ac:dyDescent="0.15">
      <c r="A151" s="272"/>
      <c r="B151" s="214">
        <f t="shared" si="4"/>
        <v>6134.1000000000095</v>
      </c>
      <c r="C151" s="214">
        <v>4640.2800000000097</v>
      </c>
      <c r="D151" s="214">
        <v>4480.5000000000091</v>
      </c>
      <c r="E151" s="214">
        <v>80.079999999999956</v>
      </c>
      <c r="F151" s="214">
        <v>10.350000000000001</v>
      </c>
      <c r="G151" s="214">
        <v>0</v>
      </c>
      <c r="H151" s="214">
        <v>0</v>
      </c>
      <c r="I151" s="214">
        <v>0</v>
      </c>
      <c r="J151" s="214">
        <v>32.550000000000004</v>
      </c>
      <c r="K151" s="214">
        <v>5.8599999999999994</v>
      </c>
      <c r="L151" s="214">
        <v>0</v>
      </c>
      <c r="M151" s="214">
        <v>10.129999999999995</v>
      </c>
      <c r="N151" s="214">
        <v>0</v>
      </c>
      <c r="O151" s="214">
        <v>7.589999999999999</v>
      </c>
      <c r="P151" s="214">
        <v>13.22</v>
      </c>
      <c r="Q151" s="215">
        <v>0</v>
      </c>
      <c r="R151" s="215">
        <v>65.850000000000037</v>
      </c>
      <c r="S151" s="216">
        <v>1414.4599999999996</v>
      </c>
      <c r="T151" s="214">
        <v>164.72000000000003</v>
      </c>
      <c r="U151" s="214">
        <v>132.39999999999998</v>
      </c>
      <c r="V151" s="214">
        <v>340.12</v>
      </c>
      <c r="W151" s="214">
        <v>87.94</v>
      </c>
      <c r="X151" s="214">
        <v>689.27999999999963</v>
      </c>
      <c r="Y151" s="214">
        <v>0</v>
      </c>
      <c r="Z151" s="214">
        <v>0</v>
      </c>
      <c r="AA151" s="214">
        <v>0</v>
      </c>
      <c r="AB151" s="214">
        <v>0</v>
      </c>
      <c r="AC151" s="214">
        <v>0</v>
      </c>
      <c r="AD151" s="214">
        <v>0</v>
      </c>
      <c r="AE151" s="214">
        <v>1.1300000000000001</v>
      </c>
      <c r="AF151" s="214">
        <v>0</v>
      </c>
      <c r="AG151" s="214">
        <v>1.1300000000000001</v>
      </c>
      <c r="AH151" s="214">
        <v>0</v>
      </c>
      <c r="AI151" s="214">
        <v>0</v>
      </c>
      <c r="AJ151" s="214">
        <v>0</v>
      </c>
      <c r="AK151" s="214">
        <v>4.79</v>
      </c>
      <c r="AL151" s="214">
        <v>0</v>
      </c>
      <c r="AM151" s="214">
        <v>7.59</v>
      </c>
      <c r="AN151" s="217">
        <v>0</v>
      </c>
    </row>
    <row r="152" spans="1:40" ht="15" customHeight="1" x14ac:dyDescent="0.15">
      <c r="A152" s="46" t="s">
        <v>44</v>
      </c>
      <c r="B152" s="210">
        <f t="shared" si="4"/>
        <v>1938.7999999999959</v>
      </c>
      <c r="C152" s="210">
        <v>1888.0399999999959</v>
      </c>
      <c r="D152" s="210">
        <v>0</v>
      </c>
      <c r="E152" s="210">
        <v>0</v>
      </c>
      <c r="F152" s="210">
        <v>0</v>
      </c>
      <c r="G152" s="210">
        <v>0</v>
      </c>
      <c r="H152" s="210">
        <v>0</v>
      </c>
      <c r="I152" s="210">
        <v>0</v>
      </c>
      <c r="J152" s="210">
        <v>0</v>
      </c>
      <c r="K152" s="210">
        <v>0</v>
      </c>
      <c r="L152" s="210">
        <v>0</v>
      </c>
      <c r="M152" s="210">
        <v>0</v>
      </c>
      <c r="N152" s="210">
        <v>0</v>
      </c>
      <c r="O152" s="210">
        <v>1888.0399999999959</v>
      </c>
      <c r="P152" s="210">
        <v>0</v>
      </c>
      <c r="Q152" s="211">
        <v>0</v>
      </c>
      <c r="R152" s="211">
        <v>31.54</v>
      </c>
      <c r="S152" s="212">
        <v>0</v>
      </c>
      <c r="T152" s="210">
        <v>0</v>
      </c>
      <c r="U152" s="210">
        <v>0</v>
      </c>
      <c r="V152" s="210">
        <v>0</v>
      </c>
      <c r="W152" s="210">
        <v>0</v>
      </c>
      <c r="X152" s="210">
        <v>0</v>
      </c>
      <c r="Y152" s="210">
        <v>0</v>
      </c>
      <c r="Z152" s="210">
        <v>0</v>
      </c>
      <c r="AA152" s="210">
        <v>0</v>
      </c>
      <c r="AB152" s="210">
        <v>0</v>
      </c>
      <c r="AC152" s="210">
        <v>0</v>
      </c>
      <c r="AD152" s="210">
        <v>0</v>
      </c>
      <c r="AE152" s="210">
        <v>19.22</v>
      </c>
      <c r="AF152" s="210">
        <v>0</v>
      </c>
      <c r="AG152" s="210">
        <v>18.25</v>
      </c>
      <c r="AH152" s="210">
        <v>0</v>
      </c>
      <c r="AI152" s="210">
        <v>0.97</v>
      </c>
      <c r="AJ152" s="210">
        <v>0</v>
      </c>
      <c r="AK152" s="210">
        <v>0</v>
      </c>
      <c r="AL152" s="210">
        <v>0</v>
      </c>
      <c r="AM152" s="210">
        <v>0</v>
      </c>
      <c r="AN152" s="213">
        <v>0</v>
      </c>
    </row>
    <row r="153" spans="1:40" ht="15" customHeight="1" x14ac:dyDescent="0.15">
      <c r="A153" s="272"/>
      <c r="B153" s="214">
        <f t="shared" si="4"/>
        <v>4404.3699999999808</v>
      </c>
      <c r="C153" s="214">
        <v>3127.6000000000045</v>
      </c>
      <c r="D153" s="214">
        <v>227.73000000000027</v>
      </c>
      <c r="E153" s="214">
        <v>2776.2000000000035</v>
      </c>
      <c r="F153" s="214">
        <v>3.7600000000000007</v>
      </c>
      <c r="G153" s="214">
        <v>0</v>
      </c>
      <c r="H153" s="214">
        <v>0</v>
      </c>
      <c r="I153" s="214">
        <v>0</v>
      </c>
      <c r="J153" s="214">
        <v>75.860000000000014</v>
      </c>
      <c r="K153" s="214">
        <v>0</v>
      </c>
      <c r="L153" s="214">
        <v>0</v>
      </c>
      <c r="M153" s="214">
        <v>0</v>
      </c>
      <c r="N153" s="214">
        <v>0</v>
      </c>
      <c r="O153" s="214">
        <v>25.799999999999997</v>
      </c>
      <c r="P153" s="214">
        <v>18.25</v>
      </c>
      <c r="Q153" s="215">
        <v>0</v>
      </c>
      <c r="R153" s="215">
        <v>33.600000000000009</v>
      </c>
      <c r="S153" s="216">
        <v>0</v>
      </c>
      <c r="T153" s="214">
        <v>0</v>
      </c>
      <c r="U153" s="214">
        <v>0</v>
      </c>
      <c r="V153" s="214">
        <v>0</v>
      </c>
      <c r="W153" s="214">
        <v>0</v>
      </c>
      <c r="X153" s="214">
        <v>0</v>
      </c>
      <c r="Y153" s="214">
        <v>0</v>
      </c>
      <c r="Z153" s="214">
        <v>0</v>
      </c>
      <c r="AA153" s="214">
        <v>0</v>
      </c>
      <c r="AB153" s="214">
        <v>0</v>
      </c>
      <c r="AC153" s="214">
        <v>0</v>
      </c>
      <c r="AD153" s="214">
        <v>0</v>
      </c>
      <c r="AE153" s="214">
        <v>1242.9299999999771</v>
      </c>
      <c r="AF153" s="214">
        <v>0</v>
      </c>
      <c r="AG153" s="214">
        <v>16.66</v>
      </c>
      <c r="AH153" s="214">
        <v>120.8</v>
      </c>
      <c r="AI153" s="214">
        <v>1105.4699999999771</v>
      </c>
      <c r="AJ153" s="214">
        <v>0</v>
      </c>
      <c r="AK153" s="214">
        <v>0</v>
      </c>
      <c r="AL153" s="214">
        <v>0</v>
      </c>
      <c r="AM153" s="214">
        <v>0.24</v>
      </c>
      <c r="AN153" s="217">
        <v>0</v>
      </c>
    </row>
    <row r="154" spans="1:40" ht="15" customHeight="1" x14ac:dyDescent="0.15">
      <c r="A154" s="46" t="s">
        <v>45</v>
      </c>
      <c r="B154" s="210">
        <f t="shared" si="4"/>
        <v>4.42</v>
      </c>
      <c r="C154" s="210">
        <v>0</v>
      </c>
      <c r="D154" s="210">
        <v>0</v>
      </c>
      <c r="E154" s="210">
        <v>0</v>
      </c>
      <c r="F154" s="210">
        <v>0</v>
      </c>
      <c r="G154" s="210">
        <v>0</v>
      </c>
      <c r="H154" s="210">
        <v>0</v>
      </c>
      <c r="I154" s="210">
        <v>0</v>
      </c>
      <c r="J154" s="210">
        <v>0</v>
      </c>
      <c r="K154" s="210">
        <v>0</v>
      </c>
      <c r="L154" s="210">
        <v>0</v>
      </c>
      <c r="M154" s="210">
        <v>0</v>
      </c>
      <c r="N154" s="210">
        <v>0</v>
      </c>
      <c r="O154" s="210">
        <v>0</v>
      </c>
      <c r="P154" s="210">
        <v>0</v>
      </c>
      <c r="Q154" s="211">
        <v>0</v>
      </c>
      <c r="R154" s="211">
        <v>0</v>
      </c>
      <c r="S154" s="212">
        <v>0</v>
      </c>
      <c r="T154" s="210">
        <v>0</v>
      </c>
      <c r="U154" s="210">
        <v>0</v>
      </c>
      <c r="V154" s="210">
        <v>0</v>
      </c>
      <c r="W154" s="210">
        <v>0</v>
      </c>
      <c r="X154" s="210">
        <v>0</v>
      </c>
      <c r="Y154" s="210">
        <v>4.42</v>
      </c>
      <c r="Z154" s="210">
        <v>0</v>
      </c>
      <c r="AA154" s="210">
        <v>0</v>
      </c>
      <c r="AB154" s="210">
        <v>0</v>
      </c>
      <c r="AC154" s="210">
        <v>1.7400000000000002</v>
      </c>
      <c r="AD154" s="210">
        <v>2.6799999999999997</v>
      </c>
      <c r="AE154" s="210">
        <v>0</v>
      </c>
      <c r="AF154" s="210">
        <v>0</v>
      </c>
      <c r="AG154" s="210">
        <v>0</v>
      </c>
      <c r="AH154" s="210">
        <v>0</v>
      </c>
      <c r="AI154" s="210">
        <v>0</v>
      </c>
      <c r="AJ154" s="210">
        <v>0</v>
      </c>
      <c r="AK154" s="210">
        <v>0</v>
      </c>
      <c r="AL154" s="210">
        <v>0</v>
      </c>
      <c r="AM154" s="210">
        <v>0</v>
      </c>
      <c r="AN154" s="213">
        <v>0</v>
      </c>
    </row>
    <row r="155" spans="1:40" ht="15" customHeight="1" x14ac:dyDescent="0.15">
      <c r="A155" s="272"/>
      <c r="B155" s="214">
        <f t="shared" si="4"/>
        <v>273.74000000000007</v>
      </c>
      <c r="C155" s="214">
        <v>175.02000000000004</v>
      </c>
      <c r="D155" s="214">
        <v>23.93</v>
      </c>
      <c r="E155" s="214">
        <v>141.13000000000005</v>
      </c>
      <c r="F155" s="214">
        <v>6.0399999999999983</v>
      </c>
      <c r="G155" s="214">
        <v>0</v>
      </c>
      <c r="H155" s="214">
        <v>3.92</v>
      </c>
      <c r="I155" s="214">
        <v>0</v>
      </c>
      <c r="J155" s="214">
        <v>0</v>
      </c>
      <c r="K155" s="214">
        <v>0</v>
      </c>
      <c r="L155" s="214">
        <v>0</v>
      </c>
      <c r="M155" s="214">
        <v>0</v>
      </c>
      <c r="N155" s="214">
        <v>0</v>
      </c>
      <c r="O155" s="214">
        <v>0</v>
      </c>
      <c r="P155" s="214">
        <v>0</v>
      </c>
      <c r="Q155" s="215">
        <v>0</v>
      </c>
      <c r="R155" s="215">
        <v>36.619999999999983</v>
      </c>
      <c r="S155" s="216">
        <v>0</v>
      </c>
      <c r="T155" s="214">
        <v>0</v>
      </c>
      <c r="U155" s="214">
        <v>0</v>
      </c>
      <c r="V155" s="214">
        <v>0</v>
      </c>
      <c r="W155" s="214">
        <v>0</v>
      </c>
      <c r="X155" s="214">
        <v>0</v>
      </c>
      <c r="Y155" s="214">
        <v>62.100000000000037</v>
      </c>
      <c r="Z155" s="214">
        <v>0</v>
      </c>
      <c r="AA155" s="214">
        <v>0</v>
      </c>
      <c r="AB155" s="214">
        <v>0</v>
      </c>
      <c r="AC155" s="214">
        <v>38.680000000000035</v>
      </c>
      <c r="AD155" s="214">
        <v>23.42</v>
      </c>
      <c r="AE155" s="214">
        <v>0</v>
      </c>
      <c r="AF155" s="214">
        <v>0</v>
      </c>
      <c r="AG155" s="214">
        <v>0</v>
      </c>
      <c r="AH155" s="214">
        <v>0</v>
      </c>
      <c r="AI155" s="214">
        <v>0</v>
      </c>
      <c r="AJ155" s="214">
        <v>0</v>
      </c>
      <c r="AK155" s="214">
        <v>0</v>
      </c>
      <c r="AL155" s="214">
        <v>0</v>
      </c>
      <c r="AM155" s="214">
        <v>0</v>
      </c>
      <c r="AN155" s="217">
        <v>0</v>
      </c>
    </row>
    <row r="156" spans="1:40" ht="15" customHeight="1" x14ac:dyDescent="0.15">
      <c r="A156" s="46" t="s">
        <v>46</v>
      </c>
      <c r="B156" s="210">
        <f t="shared" si="4"/>
        <v>0</v>
      </c>
      <c r="C156" s="210">
        <v>0</v>
      </c>
      <c r="D156" s="210">
        <v>0</v>
      </c>
      <c r="E156" s="210">
        <v>0</v>
      </c>
      <c r="F156" s="210">
        <v>0</v>
      </c>
      <c r="G156" s="210">
        <v>0</v>
      </c>
      <c r="H156" s="210">
        <v>0</v>
      </c>
      <c r="I156" s="210">
        <v>0</v>
      </c>
      <c r="J156" s="210">
        <v>0</v>
      </c>
      <c r="K156" s="210">
        <v>0</v>
      </c>
      <c r="L156" s="210">
        <v>0</v>
      </c>
      <c r="M156" s="210">
        <v>0</v>
      </c>
      <c r="N156" s="210">
        <v>0</v>
      </c>
      <c r="O156" s="210">
        <v>0</v>
      </c>
      <c r="P156" s="210">
        <v>0</v>
      </c>
      <c r="Q156" s="211">
        <v>0</v>
      </c>
      <c r="R156" s="211">
        <v>0</v>
      </c>
      <c r="S156" s="212">
        <v>0</v>
      </c>
      <c r="T156" s="210">
        <v>0</v>
      </c>
      <c r="U156" s="210">
        <v>0</v>
      </c>
      <c r="V156" s="210">
        <v>0</v>
      </c>
      <c r="W156" s="210">
        <v>0</v>
      </c>
      <c r="X156" s="210">
        <v>0</v>
      </c>
      <c r="Y156" s="210">
        <v>0</v>
      </c>
      <c r="Z156" s="210">
        <v>0</v>
      </c>
      <c r="AA156" s="210">
        <v>0</v>
      </c>
      <c r="AB156" s="210">
        <v>0</v>
      </c>
      <c r="AC156" s="210">
        <v>0</v>
      </c>
      <c r="AD156" s="210">
        <v>0</v>
      </c>
      <c r="AE156" s="210">
        <v>0</v>
      </c>
      <c r="AF156" s="210">
        <v>0</v>
      </c>
      <c r="AG156" s="210">
        <v>0</v>
      </c>
      <c r="AH156" s="210">
        <v>0</v>
      </c>
      <c r="AI156" s="210">
        <v>0</v>
      </c>
      <c r="AJ156" s="210">
        <v>0</v>
      </c>
      <c r="AK156" s="210">
        <v>0</v>
      </c>
      <c r="AL156" s="210">
        <v>0</v>
      </c>
      <c r="AM156" s="210">
        <v>0</v>
      </c>
      <c r="AN156" s="213">
        <v>0</v>
      </c>
    </row>
    <row r="157" spans="1:40" ht="15" customHeight="1" x14ac:dyDescent="0.15">
      <c r="A157" s="272"/>
      <c r="B157" s="214">
        <f t="shared" si="4"/>
        <v>0</v>
      </c>
      <c r="C157" s="214">
        <v>0</v>
      </c>
      <c r="D157" s="214">
        <v>0</v>
      </c>
      <c r="E157" s="214">
        <v>0</v>
      </c>
      <c r="F157" s="214">
        <v>0</v>
      </c>
      <c r="G157" s="214">
        <v>0</v>
      </c>
      <c r="H157" s="214">
        <v>0</v>
      </c>
      <c r="I157" s="214">
        <v>0</v>
      </c>
      <c r="J157" s="214">
        <v>0</v>
      </c>
      <c r="K157" s="214">
        <v>0</v>
      </c>
      <c r="L157" s="214">
        <v>0</v>
      </c>
      <c r="M157" s="214">
        <v>0</v>
      </c>
      <c r="N157" s="214">
        <v>0</v>
      </c>
      <c r="O157" s="214">
        <v>0</v>
      </c>
      <c r="P157" s="214">
        <v>0</v>
      </c>
      <c r="Q157" s="215">
        <v>0</v>
      </c>
      <c r="R157" s="215">
        <v>0</v>
      </c>
      <c r="S157" s="216">
        <v>0</v>
      </c>
      <c r="T157" s="214">
        <v>0</v>
      </c>
      <c r="U157" s="214">
        <v>0</v>
      </c>
      <c r="V157" s="214">
        <v>0</v>
      </c>
      <c r="W157" s="214">
        <v>0</v>
      </c>
      <c r="X157" s="214">
        <v>0</v>
      </c>
      <c r="Y157" s="214">
        <v>0</v>
      </c>
      <c r="Z157" s="214">
        <v>0</v>
      </c>
      <c r="AA157" s="214">
        <v>0</v>
      </c>
      <c r="AB157" s="214">
        <v>0</v>
      </c>
      <c r="AC157" s="214">
        <v>0</v>
      </c>
      <c r="AD157" s="214">
        <v>0</v>
      </c>
      <c r="AE157" s="214">
        <v>0</v>
      </c>
      <c r="AF157" s="214">
        <v>0</v>
      </c>
      <c r="AG157" s="214">
        <v>0</v>
      </c>
      <c r="AH157" s="214">
        <v>0</v>
      </c>
      <c r="AI157" s="214">
        <v>0</v>
      </c>
      <c r="AJ157" s="214">
        <v>0</v>
      </c>
      <c r="AK157" s="214">
        <v>0</v>
      </c>
      <c r="AL157" s="214">
        <v>0</v>
      </c>
      <c r="AM157" s="214">
        <v>0</v>
      </c>
      <c r="AN157" s="217">
        <v>0</v>
      </c>
    </row>
    <row r="158" spans="1:40" ht="15" customHeight="1" x14ac:dyDescent="0.15">
      <c r="A158" s="46" t="s">
        <v>480</v>
      </c>
      <c r="B158" s="210">
        <f t="shared" si="4"/>
        <v>36.769999999999996</v>
      </c>
      <c r="C158" s="210">
        <v>4.3099999999999996</v>
      </c>
      <c r="D158" s="210">
        <v>0</v>
      </c>
      <c r="E158" s="210">
        <v>0</v>
      </c>
      <c r="F158" s="210">
        <v>0</v>
      </c>
      <c r="G158" s="210">
        <v>0</v>
      </c>
      <c r="H158" s="210">
        <v>0</v>
      </c>
      <c r="I158" s="210">
        <v>0</v>
      </c>
      <c r="J158" s="210">
        <v>0</v>
      </c>
      <c r="K158" s="210">
        <v>0</v>
      </c>
      <c r="L158" s="210">
        <v>0</v>
      </c>
      <c r="M158" s="210">
        <v>0</v>
      </c>
      <c r="N158" s="210">
        <v>0</v>
      </c>
      <c r="O158" s="210">
        <v>4.3099999999999996</v>
      </c>
      <c r="P158" s="210">
        <v>0</v>
      </c>
      <c r="Q158" s="211">
        <v>0</v>
      </c>
      <c r="R158" s="211">
        <v>2.2699999999999996</v>
      </c>
      <c r="S158" s="212">
        <v>0</v>
      </c>
      <c r="T158" s="210">
        <v>0</v>
      </c>
      <c r="U158" s="210">
        <v>0</v>
      </c>
      <c r="V158" s="210">
        <v>0</v>
      </c>
      <c r="W158" s="210">
        <v>0</v>
      </c>
      <c r="X158" s="210">
        <v>0</v>
      </c>
      <c r="Y158" s="210">
        <v>9.86</v>
      </c>
      <c r="Z158" s="210">
        <v>0</v>
      </c>
      <c r="AA158" s="210">
        <v>0</v>
      </c>
      <c r="AB158" s="210">
        <v>6.12</v>
      </c>
      <c r="AC158" s="210">
        <v>1.4000000000000006</v>
      </c>
      <c r="AD158" s="210">
        <v>2.3399999999999994</v>
      </c>
      <c r="AE158" s="210">
        <v>0</v>
      </c>
      <c r="AF158" s="210">
        <v>0</v>
      </c>
      <c r="AG158" s="210">
        <v>0</v>
      </c>
      <c r="AH158" s="210">
        <v>0</v>
      </c>
      <c r="AI158" s="210">
        <v>0</v>
      </c>
      <c r="AJ158" s="210">
        <v>20.329999999999998</v>
      </c>
      <c r="AK158" s="210">
        <v>0</v>
      </c>
      <c r="AL158" s="210">
        <v>0</v>
      </c>
      <c r="AM158" s="210">
        <v>0</v>
      </c>
      <c r="AN158" s="213">
        <v>0</v>
      </c>
    </row>
    <row r="159" spans="1:40" ht="15" customHeight="1" thickBot="1" x14ac:dyDescent="0.2">
      <c r="A159" s="271"/>
      <c r="B159" s="218">
        <f t="shared" si="4"/>
        <v>605.6400000000001</v>
      </c>
      <c r="C159" s="218">
        <v>531.11000000000013</v>
      </c>
      <c r="D159" s="218">
        <v>406.21000000000015</v>
      </c>
      <c r="E159" s="218">
        <v>93.790000000000035</v>
      </c>
      <c r="F159" s="218">
        <v>3.3200000000000003</v>
      </c>
      <c r="G159" s="218">
        <v>0</v>
      </c>
      <c r="H159" s="218">
        <v>27.790000000000003</v>
      </c>
      <c r="I159" s="218">
        <v>0</v>
      </c>
      <c r="J159" s="218">
        <v>0</v>
      </c>
      <c r="K159" s="218">
        <v>0</v>
      </c>
      <c r="L159" s="218">
        <v>0</v>
      </c>
      <c r="M159" s="218">
        <v>0</v>
      </c>
      <c r="N159" s="218">
        <v>0</v>
      </c>
      <c r="O159" s="218">
        <v>0</v>
      </c>
      <c r="P159" s="218">
        <v>0</v>
      </c>
      <c r="Q159" s="219">
        <v>0</v>
      </c>
      <c r="R159" s="219">
        <v>35.599999999999994</v>
      </c>
      <c r="S159" s="220">
        <v>0</v>
      </c>
      <c r="T159" s="218">
        <v>0</v>
      </c>
      <c r="U159" s="218">
        <v>0</v>
      </c>
      <c r="V159" s="218">
        <v>0</v>
      </c>
      <c r="W159" s="218">
        <v>0</v>
      </c>
      <c r="X159" s="218">
        <v>0</v>
      </c>
      <c r="Y159" s="218">
        <v>29.040000000000013</v>
      </c>
      <c r="Z159" s="218">
        <v>0</v>
      </c>
      <c r="AA159" s="218">
        <v>0</v>
      </c>
      <c r="AB159" s="218">
        <v>0.31</v>
      </c>
      <c r="AC159" s="218">
        <v>23.710000000000015</v>
      </c>
      <c r="AD159" s="218">
        <v>5.0199999999999996</v>
      </c>
      <c r="AE159" s="218">
        <v>0</v>
      </c>
      <c r="AF159" s="218">
        <v>0</v>
      </c>
      <c r="AG159" s="218">
        <v>0</v>
      </c>
      <c r="AH159" s="218">
        <v>0</v>
      </c>
      <c r="AI159" s="218">
        <v>0</v>
      </c>
      <c r="AJ159" s="218">
        <v>0</v>
      </c>
      <c r="AK159" s="218">
        <v>0</v>
      </c>
      <c r="AL159" s="218">
        <v>0</v>
      </c>
      <c r="AM159" s="218">
        <v>9.8899999999999988</v>
      </c>
      <c r="AN159" s="221">
        <v>0</v>
      </c>
    </row>
    <row r="160" spans="1:40" ht="15" customHeight="1" x14ac:dyDescent="0.15">
      <c r="A160" s="25" t="s">
        <v>113</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row>
    <row r="161" spans="1:40" ht="15" customHeight="1" x14ac:dyDescent="0.15">
      <c r="A161" s="25" t="s">
        <v>472</v>
      </c>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row>
    <row r="163" spans="1:40" s="33" customFormat="1" ht="17.25" x14ac:dyDescent="0.15">
      <c r="A163" s="33" t="s">
        <v>481</v>
      </c>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row>
    <row r="164" spans="1:40" ht="15" thickBot="1" x14ac:dyDescent="0.2">
      <c r="A164" s="2"/>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t="s">
        <v>114</v>
      </c>
      <c r="AM164" s="101"/>
      <c r="AN164" s="101"/>
    </row>
    <row r="165" spans="1:40" ht="14.25" customHeight="1" x14ac:dyDescent="0.15">
      <c r="A165" s="407" t="s">
        <v>393</v>
      </c>
      <c r="B165" s="396" t="s">
        <v>126</v>
      </c>
      <c r="C165" s="410" t="s">
        <v>394</v>
      </c>
      <c r="D165" s="411"/>
      <c r="E165" s="411"/>
      <c r="F165" s="411"/>
      <c r="G165" s="411"/>
      <c r="H165" s="411"/>
      <c r="I165" s="411"/>
      <c r="J165" s="411"/>
      <c r="K165" s="411"/>
      <c r="L165" s="411"/>
      <c r="M165" s="411"/>
      <c r="N165" s="411"/>
      <c r="O165" s="411"/>
      <c r="P165" s="412"/>
      <c r="Q165" s="414" t="s">
        <v>146</v>
      </c>
      <c r="R165" s="414" t="s">
        <v>469</v>
      </c>
      <c r="S165" s="165" t="s">
        <v>446</v>
      </c>
      <c r="T165" s="186"/>
      <c r="U165" s="186"/>
      <c r="V165" s="186"/>
      <c r="W165" s="186"/>
      <c r="X165" s="186"/>
      <c r="Y165" s="186"/>
      <c r="Z165" s="186"/>
      <c r="AA165" s="186"/>
      <c r="AB165" s="186"/>
      <c r="AC165" s="186"/>
      <c r="AD165" s="186"/>
      <c r="AE165" s="186"/>
      <c r="AF165" s="186"/>
      <c r="AG165" s="186"/>
      <c r="AH165" s="186"/>
      <c r="AI165" s="186"/>
      <c r="AJ165" s="90" t="s">
        <v>41</v>
      </c>
      <c r="AK165" s="396" t="s">
        <v>143</v>
      </c>
      <c r="AL165" s="396" t="s">
        <v>144</v>
      </c>
      <c r="AM165" s="396" t="s">
        <v>145</v>
      </c>
      <c r="AN165" s="399" t="s">
        <v>470</v>
      </c>
    </row>
    <row r="166" spans="1:40" ht="14.25" customHeight="1" x14ac:dyDescent="0.15">
      <c r="A166" s="408"/>
      <c r="B166" s="397"/>
      <c r="C166" s="413"/>
      <c r="D166" s="376"/>
      <c r="E166" s="376"/>
      <c r="F166" s="376"/>
      <c r="G166" s="376"/>
      <c r="H166" s="376"/>
      <c r="I166" s="376"/>
      <c r="J166" s="376"/>
      <c r="K166" s="376"/>
      <c r="L166" s="376"/>
      <c r="M166" s="376"/>
      <c r="N166" s="376"/>
      <c r="O166" s="376"/>
      <c r="P166" s="377"/>
      <c r="Q166" s="415" t="s">
        <v>58</v>
      </c>
      <c r="R166" s="415" t="s">
        <v>58</v>
      </c>
      <c r="S166" s="402" t="s">
        <v>395</v>
      </c>
      <c r="T166" s="379"/>
      <c r="U166" s="379"/>
      <c r="V166" s="379"/>
      <c r="W166" s="379"/>
      <c r="X166" s="380"/>
      <c r="Y166" s="378" t="s">
        <v>396</v>
      </c>
      <c r="Z166" s="379"/>
      <c r="AA166" s="379"/>
      <c r="AB166" s="379"/>
      <c r="AC166" s="379"/>
      <c r="AD166" s="380"/>
      <c r="AE166" s="378" t="s">
        <v>397</v>
      </c>
      <c r="AF166" s="379"/>
      <c r="AG166" s="379"/>
      <c r="AH166" s="379"/>
      <c r="AI166" s="380"/>
      <c r="AJ166" s="198" t="s">
        <v>59</v>
      </c>
      <c r="AK166" s="397" t="s">
        <v>60</v>
      </c>
      <c r="AL166" s="397" t="s">
        <v>61</v>
      </c>
      <c r="AM166" s="397" t="s">
        <v>62</v>
      </c>
      <c r="AN166" s="400" t="s">
        <v>63</v>
      </c>
    </row>
    <row r="167" spans="1:40" ht="14.25" customHeight="1" x14ac:dyDescent="0.15">
      <c r="A167" s="408"/>
      <c r="B167" s="397"/>
      <c r="C167" s="403" t="s">
        <v>126</v>
      </c>
      <c r="D167" s="403" t="s">
        <v>127</v>
      </c>
      <c r="E167" s="403" t="s">
        <v>128</v>
      </c>
      <c r="F167" s="403" t="s">
        <v>129</v>
      </c>
      <c r="G167" s="403" t="s">
        <v>130</v>
      </c>
      <c r="H167" s="403" t="s">
        <v>131</v>
      </c>
      <c r="I167" s="403" t="s">
        <v>132</v>
      </c>
      <c r="J167" s="403" t="s">
        <v>133</v>
      </c>
      <c r="K167" s="403" t="s">
        <v>134</v>
      </c>
      <c r="L167" s="403" t="s">
        <v>135</v>
      </c>
      <c r="M167" s="403" t="s">
        <v>136</v>
      </c>
      <c r="N167" s="403" t="s">
        <v>326</v>
      </c>
      <c r="O167" s="403" t="s">
        <v>137</v>
      </c>
      <c r="P167" s="403" t="s">
        <v>138</v>
      </c>
      <c r="Q167" s="415" t="s">
        <v>64</v>
      </c>
      <c r="R167" s="415" t="s">
        <v>64</v>
      </c>
      <c r="S167" s="404" t="s">
        <v>126</v>
      </c>
      <c r="T167" s="403" t="s">
        <v>139</v>
      </c>
      <c r="U167" s="403" t="s">
        <v>140</v>
      </c>
      <c r="V167" s="403" t="s">
        <v>141</v>
      </c>
      <c r="W167" s="403" t="s">
        <v>142</v>
      </c>
      <c r="X167" s="403" t="s">
        <v>471</v>
      </c>
      <c r="Y167" s="403" t="s">
        <v>126</v>
      </c>
      <c r="Z167" s="403" t="s">
        <v>139</v>
      </c>
      <c r="AA167" s="403" t="s">
        <v>140</v>
      </c>
      <c r="AB167" s="403" t="s">
        <v>141</v>
      </c>
      <c r="AC167" s="403" t="s">
        <v>142</v>
      </c>
      <c r="AD167" s="403" t="s">
        <v>471</v>
      </c>
      <c r="AE167" s="403" t="s">
        <v>126</v>
      </c>
      <c r="AF167" s="403" t="s">
        <v>140</v>
      </c>
      <c r="AG167" s="403" t="s">
        <v>141</v>
      </c>
      <c r="AH167" s="403" t="s">
        <v>142</v>
      </c>
      <c r="AI167" s="403" t="s">
        <v>471</v>
      </c>
      <c r="AJ167" s="198" t="s">
        <v>65</v>
      </c>
      <c r="AK167" s="397" t="s">
        <v>66</v>
      </c>
      <c r="AL167" s="397" t="s">
        <v>67</v>
      </c>
      <c r="AM167" s="397" t="s">
        <v>68</v>
      </c>
      <c r="AN167" s="400" t="s">
        <v>69</v>
      </c>
    </row>
    <row r="168" spans="1:40" ht="14.25" customHeight="1" x14ac:dyDescent="0.15">
      <c r="A168" s="408"/>
      <c r="B168" s="397"/>
      <c r="C168" s="397"/>
      <c r="D168" s="397" t="s">
        <v>70</v>
      </c>
      <c r="E168" s="397" t="s">
        <v>71</v>
      </c>
      <c r="F168" s="397" t="s">
        <v>71</v>
      </c>
      <c r="G168" s="397" t="s">
        <v>71</v>
      </c>
      <c r="H168" s="397" t="s">
        <v>72</v>
      </c>
      <c r="I168" s="397" t="s">
        <v>73</v>
      </c>
      <c r="J168" s="397" t="s">
        <v>73</v>
      </c>
      <c r="K168" s="397" t="s">
        <v>74</v>
      </c>
      <c r="L168" s="397" t="s">
        <v>75</v>
      </c>
      <c r="M168" s="397" t="s">
        <v>76</v>
      </c>
      <c r="N168" s="397" t="s">
        <v>325</v>
      </c>
      <c r="O168" s="397" t="s">
        <v>77</v>
      </c>
      <c r="P168" s="397" t="s">
        <v>78</v>
      </c>
      <c r="Q168" s="415" t="s">
        <v>79</v>
      </c>
      <c r="R168" s="415" t="s">
        <v>79</v>
      </c>
      <c r="S168" s="405"/>
      <c r="T168" s="397" t="s">
        <v>80</v>
      </c>
      <c r="U168" s="397" t="s">
        <v>81</v>
      </c>
      <c r="V168" s="397" t="s">
        <v>224</v>
      </c>
      <c r="W168" s="397" t="s">
        <v>225</v>
      </c>
      <c r="X168" s="397" t="s">
        <v>225</v>
      </c>
      <c r="Y168" s="397"/>
      <c r="Z168" s="397" t="s">
        <v>80</v>
      </c>
      <c r="AA168" s="397" t="s">
        <v>81</v>
      </c>
      <c r="AB168" s="397" t="s">
        <v>224</v>
      </c>
      <c r="AC168" s="397" t="s">
        <v>225</v>
      </c>
      <c r="AD168" s="397" t="s">
        <v>225</v>
      </c>
      <c r="AE168" s="397"/>
      <c r="AF168" s="397" t="s">
        <v>81</v>
      </c>
      <c r="AG168" s="397" t="s">
        <v>224</v>
      </c>
      <c r="AH168" s="397" t="s">
        <v>225</v>
      </c>
      <c r="AI168" s="397" t="s">
        <v>225</v>
      </c>
      <c r="AJ168" s="198" t="s">
        <v>82</v>
      </c>
      <c r="AK168" s="397" t="s">
        <v>83</v>
      </c>
      <c r="AL168" s="397" t="s">
        <v>84</v>
      </c>
      <c r="AM168" s="397" t="s">
        <v>85</v>
      </c>
      <c r="AN168" s="400" t="s">
        <v>86</v>
      </c>
    </row>
    <row r="169" spans="1:40" ht="14.25" customHeight="1" x14ac:dyDescent="0.15">
      <c r="A169" s="408"/>
      <c r="B169" s="397"/>
      <c r="C169" s="397"/>
      <c r="D169" s="397" t="s">
        <v>87</v>
      </c>
      <c r="E169" s="397" t="s">
        <v>88</v>
      </c>
      <c r="F169" s="397" t="s">
        <v>89</v>
      </c>
      <c r="G169" s="397" t="s">
        <v>58</v>
      </c>
      <c r="H169" s="397"/>
      <c r="I169" s="397" t="s">
        <v>58</v>
      </c>
      <c r="J169" s="397" t="s">
        <v>58</v>
      </c>
      <c r="K169" s="397" t="s">
        <v>90</v>
      </c>
      <c r="L169" s="397" t="s">
        <v>58</v>
      </c>
      <c r="M169" s="397"/>
      <c r="N169" s="397"/>
      <c r="O169" s="397"/>
      <c r="P169" s="397"/>
      <c r="Q169" s="415" t="s">
        <v>85</v>
      </c>
      <c r="R169" s="415" t="s">
        <v>85</v>
      </c>
      <c r="S169" s="405"/>
      <c r="T169" s="397" t="s">
        <v>66</v>
      </c>
      <c r="U169" s="397" t="s">
        <v>91</v>
      </c>
      <c r="V169" s="397" t="s">
        <v>91</v>
      </c>
      <c r="W169" s="397" t="s">
        <v>91</v>
      </c>
      <c r="X169" s="397" t="s">
        <v>91</v>
      </c>
      <c r="Y169" s="397"/>
      <c r="Z169" s="397" t="s">
        <v>66</v>
      </c>
      <c r="AA169" s="397" t="s">
        <v>91</v>
      </c>
      <c r="AB169" s="397" t="s">
        <v>91</v>
      </c>
      <c r="AC169" s="397" t="s">
        <v>91</v>
      </c>
      <c r="AD169" s="397" t="s">
        <v>91</v>
      </c>
      <c r="AE169" s="397"/>
      <c r="AF169" s="397" t="s">
        <v>91</v>
      </c>
      <c r="AG169" s="397" t="s">
        <v>91</v>
      </c>
      <c r="AH169" s="397" t="s">
        <v>91</v>
      </c>
      <c r="AI169" s="397" t="s">
        <v>91</v>
      </c>
      <c r="AJ169" s="198" t="s">
        <v>92</v>
      </c>
      <c r="AK169" s="397" t="s">
        <v>93</v>
      </c>
      <c r="AL169" s="397" t="s">
        <v>94</v>
      </c>
      <c r="AM169" s="397" t="s">
        <v>89</v>
      </c>
      <c r="AN169" s="400" t="s">
        <v>85</v>
      </c>
    </row>
    <row r="170" spans="1:40" ht="14.25" customHeight="1" x14ac:dyDescent="0.15">
      <c r="A170" s="408"/>
      <c r="B170" s="397"/>
      <c r="C170" s="397"/>
      <c r="D170" s="397" t="s">
        <v>95</v>
      </c>
      <c r="E170" s="397" t="s">
        <v>96</v>
      </c>
      <c r="F170" s="397" t="s">
        <v>97</v>
      </c>
      <c r="G170" s="397" t="s">
        <v>98</v>
      </c>
      <c r="H170" s="397"/>
      <c r="I170" s="397" t="s">
        <v>98</v>
      </c>
      <c r="J170" s="397" t="s">
        <v>98</v>
      </c>
      <c r="K170" s="397" t="s">
        <v>58</v>
      </c>
      <c r="L170" s="397" t="s">
        <v>99</v>
      </c>
      <c r="M170" s="397"/>
      <c r="N170" s="397"/>
      <c r="O170" s="397"/>
      <c r="P170" s="397"/>
      <c r="Q170" s="415"/>
      <c r="R170" s="415"/>
      <c r="S170" s="405"/>
      <c r="T170" s="397" t="s">
        <v>83</v>
      </c>
      <c r="U170" s="397" t="s">
        <v>100</v>
      </c>
      <c r="V170" s="397" t="s">
        <v>100</v>
      </c>
      <c r="W170" s="397" t="s">
        <v>100</v>
      </c>
      <c r="X170" s="397" t="s">
        <v>100</v>
      </c>
      <c r="Y170" s="397"/>
      <c r="Z170" s="397" t="s">
        <v>83</v>
      </c>
      <c r="AA170" s="397" t="s">
        <v>100</v>
      </c>
      <c r="AB170" s="397" t="s">
        <v>100</v>
      </c>
      <c r="AC170" s="397" t="s">
        <v>100</v>
      </c>
      <c r="AD170" s="397" t="s">
        <v>100</v>
      </c>
      <c r="AE170" s="397"/>
      <c r="AF170" s="397" t="s">
        <v>100</v>
      </c>
      <c r="AG170" s="397" t="s">
        <v>100</v>
      </c>
      <c r="AH170" s="397" t="s">
        <v>100</v>
      </c>
      <c r="AI170" s="397" t="s">
        <v>100</v>
      </c>
      <c r="AJ170" s="198" t="s">
        <v>66</v>
      </c>
      <c r="AK170" s="397" t="s">
        <v>100</v>
      </c>
      <c r="AL170" s="397" t="s">
        <v>65</v>
      </c>
      <c r="AM170" s="397" t="s">
        <v>97</v>
      </c>
      <c r="AN170" s="400" t="s">
        <v>93</v>
      </c>
    </row>
    <row r="171" spans="1:40" ht="14.25" customHeight="1" x14ac:dyDescent="0.15">
      <c r="A171" s="408"/>
      <c r="B171" s="397"/>
      <c r="C171" s="397"/>
      <c r="D171" s="397" t="s">
        <v>101</v>
      </c>
      <c r="E171" s="397" t="s">
        <v>58</v>
      </c>
      <c r="F171" s="397" t="s">
        <v>58</v>
      </c>
      <c r="G171" s="397"/>
      <c r="H171" s="397"/>
      <c r="I171" s="397"/>
      <c r="J171" s="397"/>
      <c r="K171" s="397" t="s">
        <v>99</v>
      </c>
      <c r="L171" s="397"/>
      <c r="M171" s="397"/>
      <c r="N171" s="397"/>
      <c r="O171" s="397"/>
      <c r="P171" s="397"/>
      <c r="Q171" s="415"/>
      <c r="R171" s="415"/>
      <c r="S171" s="405"/>
      <c r="T171" s="397" t="s">
        <v>85</v>
      </c>
      <c r="U171" s="397" t="s">
        <v>80</v>
      </c>
      <c r="V171" s="397" t="s">
        <v>80</v>
      </c>
      <c r="W171" s="397" t="s">
        <v>80</v>
      </c>
      <c r="X171" s="397" t="s">
        <v>80</v>
      </c>
      <c r="Y171" s="397"/>
      <c r="Z171" s="397" t="s">
        <v>85</v>
      </c>
      <c r="AA171" s="397" t="s">
        <v>80</v>
      </c>
      <c r="AB171" s="397" t="s">
        <v>80</v>
      </c>
      <c r="AC171" s="397" t="s">
        <v>80</v>
      </c>
      <c r="AD171" s="397" t="s">
        <v>80</v>
      </c>
      <c r="AE171" s="397"/>
      <c r="AF171" s="397" t="s">
        <v>80</v>
      </c>
      <c r="AG171" s="397" t="s">
        <v>80</v>
      </c>
      <c r="AH171" s="397" t="s">
        <v>80</v>
      </c>
      <c r="AI171" s="397" t="s">
        <v>80</v>
      </c>
      <c r="AJ171" s="198" t="s">
        <v>102</v>
      </c>
      <c r="AK171" s="397" t="s">
        <v>80</v>
      </c>
      <c r="AL171" s="397" t="s">
        <v>103</v>
      </c>
      <c r="AM171" s="397" t="s">
        <v>104</v>
      </c>
      <c r="AN171" s="400"/>
    </row>
    <row r="172" spans="1:40" ht="14.25" customHeight="1" x14ac:dyDescent="0.15">
      <c r="A172" s="408"/>
      <c r="B172" s="397"/>
      <c r="C172" s="397"/>
      <c r="D172" s="397"/>
      <c r="E172" s="397" t="s">
        <v>98</v>
      </c>
      <c r="F172" s="397" t="s">
        <v>98</v>
      </c>
      <c r="G172" s="397"/>
      <c r="H172" s="397"/>
      <c r="I172" s="397"/>
      <c r="J172" s="397"/>
      <c r="K172" s="397"/>
      <c r="L172" s="397"/>
      <c r="M172" s="397"/>
      <c r="N172" s="397"/>
      <c r="O172" s="397"/>
      <c r="P172" s="397"/>
      <c r="Q172" s="415"/>
      <c r="R172" s="415"/>
      <c r="S172" s="405"/>
      <c r="T172" s="397" t="s">
        <v>93</v>
      </c>
      <c r="U172" s="397" t="s">
        <v>85</v>
      </c>
      <c r="V172" s="397" t="s">
        <v>85</v>
      </c>
      <c r="W172" s="397" t="s">
        <v>85</v>
      </c>
      <c r="X172" s="397" t="s">
        <v>85</v>
      </c>
      <c r="Y172" s="397"/>
      <c r="Z172" s="397" t="s">
        <v>93</v>
      </c>
      <c r="AA172" s="397" t="s">
        <v>85</v>
      </c>
      <c r="AB172" s="397" t="s">
        <v>85</v>
      </c>
      <c r="AC172" s="397" t="s">
        <v>85</v>
      </c>
      <c r="AD172" s="397" t="s">
        <v>85</v>
      </c>
      <c r="AE172" s="397"/>
      <c r="AF172" s="397" t="s">
        <v>85</v>
      </c>
      <c r="AG172" s="397" t="s">
        <v>85</v>
      </c>
      <c r="AH172" s="397" t="s">
        <v>85</v>
      </c>
      <c r="AI172" s="397" t="s">
        <v>85</v>
      </c>
      <c r="AJ172" s="198" t="s">
        <v>85</v>
      </c>
      <c r="AK172" s="397" t="s">
        <v>66</v>
      </c>
      <c r="AL172" s="397" t="s">
        <v>105</v>
      </c>
      <c r="AM172" s="397" t="s">
        <v>106</v>
      </c>
      <c r="AN172" s="400"/>
    </row>
    <row r="173" spans="1:40" ht="14.25" customHeight="1" x14ac:dyDescent="0.15">
      <c r="A173" s="408"/>
      <c r="B173" s="397"/>
      <c r="C173" s="397"/>
      <c r="D173" s="397"/>
      <c r="E173" s="397"/>
      <c r="F173" s="397"/>
      <c r="G173" s="397"/>
      <c r="H173" s="397"/>
      <c r="I173" s="397"/>
      <c r="J173" s="397"/>
      <c r="K173" s="397"/>
      <c r="L173" s="397"/>
      <c r="M173" s="397"/>
      <c r="N173" s="397"/>
      <c r="O173" s="397"/>
      <c r="P173" s="397"/>
      <c r="Q173" s="415"/>
      <c r="R173" s="415"/>
      <c r="S173" s="405"/>
      <c r="T173" s="397"/>
      <c r="U173" s="397" t="s">
        <v>107</v>
      </c>
      <c r="V173" s="397" t="s">
        <v>107</v>
      </c>
      <c r="W173" s="397" t="s">
        <v>107</v>
      </c>
      <c r="X173" s="397" t="s">
        <v>107</v>
      </c>
      <c r="Y173" s="397"/>
      <c r="Z173" s="397"/>
      <c r="AA173" s="397" t="s">
        <v>107</v>
      </c>
      <c r="AB173" s="397" t="s">
        <v>107</v>
      </c>
      <c r="AC173" s="397" t="s">
        <v>107</v>
      </c>
      <c r="AD173" s="397" t="s">
        <v>107</v>
      </c>
      <c r="AE173" s="397"/>
      <c r="AF173" s="397" t="s">
        <v>107</v>
      </c>
      <c r="AG173" s="397" t="s">
        <v>107</v>
      </c>
      <c r="AH173" s="397" t="s">
        <v>107</v>
      </c>
      <c r="AI173" s="397" t="s">
        <v>107</v>
      </c>
      <c r="AJ173" s="198" t="s">
        <v>107</v>
      </c>
      <c r="AK173" s="397" t="s">
        <v>83</v>
      </c>
      <c r="AL173" s="397" t="s">
        <v>108</v>
      </c>
      <c r="AM173" s="397" t="s">
        <v>93</v>
      </c>
      <c r="AN173" s="400"/>
    </row>
    <row r="174" spans="1:40" ht="14.25" customHeight="1" x14ac:dyDescent="0.15">
      <c r="A174" s="408"/>
      <c r="B174" s="397"/>
      <c r="C174" s="397"/>
      <c r="D174" s="397"/>
      <c r="E174" s="397"/>
      <c r="F174" s="397"/>
      <c r="G174" s="397"/>
      <c r="H174" s="397"/>
      <c r="I174" s="397"/>
      <c r="J174" s="397"/>
      <c r="K174" s="397"/>
      <c r="L174" s="397"/>
      <c r="M174" s="397"/>
      <c r="N174" s="397"/>
      <c r="O174" s="397"/>
      <c r="P174" s="397"/>
      <c r="Q174" s="415"/>
      <c r="R174" s="415"/>
      <c r="S174" s="405"/>
      <c r="T174" s="397"/>
      <c r="U174" s="397"/>
      <c r="V174" s="397"/>
      <c r="W174" s="397"/>
      <c r="X174" s="397"/>
      <c r="Y174" s="397"/>
      <c r="Z174" s="397"/>
      <c r="AA174" s="397"/>
      <c r="AB174" s="397"/>
      <c r="AC174" s="397"/>
      <c r="AD174" s="397"/>
      <c r="AE174" s="397"/>
      <c r="AF174" s="397"/>
      <c r="AG174" s="397"/>
      <c r="AH174" s="397"/>
      <c r="AI174" s="397"/>
      <c r="AJ174" s="198" t="s">
        <v>100</v>
      </c>
      <c r="AK174" s="397" t="s">
        <v>85</v>
      </c>
      <c r="AL174" s="397"/>
      <c r="AM174" s="397" t="s">
        <v>107</v>
      </c>
      <c r="AN174" s="400"/>
    </row>
    <row r="175" spans="1:40" ht="14.25" customHeight="1" x14ac:dyDescent="0.15">
      <c r="A175" s="408"/>
      <c r="B175" s="397"/>
      <c r="C175" s="397"/>
      <c r="D175" s="397"/>
      <c r="E175" s="397"/>
      <c r="F175" s="397"/>
      <c r="G175" s="397"/>
      <c r="H175" s="397"/>
      <c r="I175" s="397"/>
      <c r="J175" s="397"/>
      <c r="K175" s="397"/>
      <c r="L175" s="397"/>
      <c r="M175" s="397"/>
      <c r="N175" s="397"/>
      <c r="O175" s="397"/>
      <c r="P175" s="397"/>
      <c r="Q175" s="415"/>
      <c r="R175" s="415"/>
      <c r="S175" s="405"/>
      <c r="T175" s="397"/>
      <c r="U175" s="397"/>
      <c r="V175" s="397"/>
      <c r="W175" s="397"/>
      <c r="X175" s="397"/>
      <c r="Y175" s="397"/>
      <c r="Z175" s="397"/>
      <c r="AA175" s="397"/>
      <c r="AB175" s="397"/>
      <c r="AC175" s="397"/>
      <c r="AD175" s="397"/>
      <c r="AE175" s="397"/>
      <c r="AF175" s="397"/>
      <c r="AG175" s="397"/>
      <c r="AH175" s="397"/>
      <c r="AI175" s="397"/>
      <c r="AJ175" s="198" t="s">
        <v>80</v>
      </c>
      <c r="AK175" s="397" t="s">
        <v>93</v>
      </c>
      <c r="AL175" s="397"/>
      <c r="AM175" s="397"/>
      <c r="AN175" s="400"/>
    </row>
    <row r="176" spans="1:40" x14ac:dyDescent="0.15">
      <c r="A176" s="408"/>
      <c r="B176" s="397"/>
      <c r="C176" s="397"/>
      <c r="D176" s="397"/>
      <c r="E176" s="397"/>
      <c r="F176" s="397"/>
      <c r="G176" s="397"/>
      <c r="H176" s="397"/>
      <c r="I176" s="397"/>
      <c r="J176" s="397"/>
      <c r="K176" s="397"/>
      <c r="L176" s="397"/>
      <c r="M176" s="397"/>
      <c r="N176" s="397"/>
      <c r="O176" s="397"/>
      <c r="P176" s="397"/>
      <c r="Q176" s="415"/>
      <c r="R176" s="415"/>
      <c r="S176" s="405"/>
      <c r="T176" s="397"/>
      <c r="U176" s="397"/>
      <c r="V176" s="397"/>
      <c r="W176" s="397"/>
      <c r="X176" s="397"/>
      <c r="Y176" s="397"/>
      <c r="Z176" s="397"/>
      <c r="AA176" s="397"/>
      <c r="AB176" s="397"/>
      <c r="AC176" s="397"/>
      <c r="AD176" s="397"/>
      <c r="AE176" s="397"/>
      <c r="AF176" s="397"/>
      <c r="AG176" s="397"/>
      <c r="AH176" s="397"/>
      <c r="AI176" s="397"/>
      <c r="AJ176" s="198" t="s">
        <v>85</v>
      </c>
      <c r="AK176" s="397"/>
      <c r="AL176" s="397"/>
      <c r="AM176" s="397"/>
      <c r="AN176" s="400"/>
    </row>
    <row r="177" spans="1:40" x14ac:dyDescent="0.15">
      <c r="A177" s="409"/>
      <c r="B177" s="398"/>
      <c r="C177" s="398"/>
      <c r="D177" s="398"/>
      <c r="E177" s="398"/>
      <c r="F177" s="398"/>
      <c r="G177" s="398"/>
      <c r="H177" s="398"/>
      <c r="I177" s="398"/>
      <c r="J177" s="398"/>
      <c r="K177" s="398"/>
      <c r="L177" s="398"/>
      <c r="M177" s="398"/>
      <c r="N177" s="398"/>
      <c r="O177" s="398"/>
      <c r="P177" s="398"/>
      <c r="Q177" s="416"/>
      <c r="R177" s="416"/>
      <c r="S177" s="406"/>
      <c r="T177" s="398"/>
      <c r="U177" s="398"/>
      <c r="V177" s="398"/>
      <c r="W177" s="398"/>
      <c r="X177" s="398"/>
      <c r="Y177" s="398"/>
      <c r="Z177" s="398"/>
      <c r="AA177" s="398"/>
      <c r="AB177" s="398"/>
      <c r="AC177" s="398"/>
      <c r="AD177" s="398"/>
      <c r="AE177" s="398"/>
      <c r="AF177" s="398"/>
      <c r="AG177" s="398"/>
      <c r="AH177" s="398"/>
      <c r="AI177" s="398"/>
      <c r="AJ177" s="198" t="s">
        <v>93</v>
      </c>
      <c r="AK177" s="398"/>
      <c r="AL177" s="398"/>
      <c r="AM177" s="398"/>
      <c r="AN177" s="401"/>
    </row>
    <row r="178" spans="1:40" ht="15" customHeight="1" x14ac:dyDescent="0.15">
      <c r="A178" s="46" t="s">
        <v>15</v>
      </c>
      <c r="B178" s="210">
        <f t="shared" ref="B178:B191" si="5">C178+Q178+R178+S178+Y178+AE178+AJ178+AK178+AL178+AM178+AN178</f>
        <v>3429.3100000000004</v>
      </c>
      <c r="C178" s="210">
        <v>933.7</v>
      </c>
      <c r="D178" s="210">
        <v>0</v>
      </c>
      <c r="E178" s="210">
        <v>0.19</v>
      </c>
      <c r="F178" s="210">
        <v>0</v>
      </c>
      <c r="G178" s="210">
        <v>0</v>
      </c>
      <c r="H178" s="210">
        <v>0</v>
      </c>
      <c r="I178" s="210">
        <v>0</v>
      </c>
      <c r="J178" s="210">
        <v>0</v>
      </c>
      <c r="K178" s="210">
        <v>3.74</v>
      </c>
      <c r="L178" s="210">
        <v>0</v>
      </c>
      <c r="M178" s="210">
        <v>18.25</v>
      </c>
      <c r="N178" s="210">
        <v>8.7000000000000011</v>
      </c>
      <c r="O178" s="210">
        <v>891.99</v>
      </c>
      <c r="P178" s="210">
        <v>10.83</v>
      </c>
      <c r="Q178" s="211">
        <v>0</v>
      </c>
      <c r="R178" s="211">
        <v>77.339999999999989</v>
      </c>
      <c r="S178" s="212">
        <v>0</v>
      </c>
      <c r="T178" s="210">
        <v>0</v>
      </c>
      <c r="U178" s="210">
        <v>0</v>
      </c>
      <c r="V178" s="210">
        <v>0</v>
      </c>
      <c r="W178" s="210">
        <v>0</v>
      </c>
      <c r="X178" s="210">
        <v>0</v>
      </c>
      <c r="Y178" s="210">
        <v>1014.1200000000001</v>
      </c>
      <c r="Z178" s="210">
        <v>2.77</v>
      </c>
      <c r="AA178" s="210">
        <v>134.26999999999995</v>
      </c>
      <c r="AB178" s="210">
        <v>489.32000000000011</v>
      </c>
      <c r="AC178" s="210">
        <v>343.04</v>
      </c>
      <c r="AD178" s="210">
        <v>44.72</v>
      </c>
      <c r="AE178" s="210">
        <v>1362.2400000000002</v>
      </c>
      <c r="AF178" s="210">
        <v>0</v>
      </c>
      <c r="AG178" s="210">
        <v>192.82000000000014</v>
      </c>
      <c r="AH178" s="210">
        <v>714.71000000000015</v>
      </c>
      <c r="AI178" s="210">
        <v>454.71</v>
      </c>
      <c r="AJ178" s="210">
        <v>0</v>
      </c>
      <c r="AK178" s="210">
        <v>0</v>
      </c>
      <c r="AL178" s="210">
        <v>0.19</v>
      </c>
      <c r="AM178" s="210">
        <v>41.720000000000006</v>
      </c>
      <c r="AN178" s="213">
        <v>0</v>
      </c>
    </row>
    <row r="179" spans="1:40" ht="15" customHeight="1" x14ac:dyDescent="0.15">
      <c r="A179" s="272"/>
      <c r="B179" s="214">
        <f t="shared" si="5"/>
        <v>20054.009999999907</v>
      </c>
      <c r="C179" s="214">
        <v>13813.089999999935</v>
      </c>
      <c r="D179" s="214">
        <v>4787.0099999999575</v>
      </c>
      <c r="E179" s="214">
        <v>6075.7299999999823</v>
      </c>
      <c r="F179" s="214">
        <v>75.38</v>
      </c>
      <c r="G179" s="214">
        <v>259.33</v>
      </c>
      <c r="H179" s="214">
        <v>2307.3899999999949</v>
      </c>
      <c r="I179" s="214">
        <v>0.66</v>
      </c>
      <c r="J179" s="214">
        <v>43.479999999999976</v>
      </c>
      <c r="K179" s="214">
        <v>90.239999999999981</v>
      </c>
      <c r="L179" s="214">
        <v>5.99</v>
      </c>
      <c r="M179" s="214">
        <v>118.11</v>
      </c>
      <c r="N179" s="214">
        <v>0.01</v>
      </c>
      <c r="O179" s="214">
        <v>32.49</v>
      </c>
      <c r="P179" s="214">
        <v>17.27</v>
      </c>
      <c r="Q179" s="215">
        <v>0</v>
      </c>
      <c r="R179" s="215">
        <v>304.22999999999996</v>
      </c>
      <c r="S179" s="216">
        <v>0</v>
      </c>
      <c r="T179" s="214">
        <v>0</v>
      </c>
      <c r="U179" s="214">
        <v>0</v>
      </c>
      <c r="V179" s="214">
        <v>0</v>
      </c>
      <c r="W179" s="214">
        <v>0</v>
      </c>
      <c r="X179" s="214">
        <v>0</v>
      </c>
      <c r="Y179" s="214">
        <v>1172.1299999999983</v>
      </c>
      <c r="Z179" s="214">
        <v>5.0599999999999996</v>
      </c>
      <c r="AA179" s="214">
        <v>37.760000000000005</v>
      </c>
      <c r="AB179" s="214">
        <v>168.56000000000009</v>
      </c>
      <c r="AC179" s="214">
        <v>891.87999999999806</v>
      </c>
      <c r="AD179" s="214">
        <v>68.870000000000019</v>
      </c>
      <c r="AE179" s="214">
        <v>4697.8799999999756</v>
      </c>
      <c r="AF179" s="214">
        <v>14.319999999999997</v>
      </c>
      <c r="AG179" s="214">
        <v>156.71</v>
      </c>
      <c r="AH179" s="214">
        <v>781.85999999999967</v>
      </c>
      <c r="AI179" s="214">
        <v>3744.9899999999761</v>
      </c>
      <c r="AJ179" s="214">
        <v>0</v>
      </c>
      <c r="AK179" s="214">
        <v>0</v>
      </c>
      <c r="AL179" s="214">
        <v>0.12</v>
      </c>
      <c r="AM179" s="214">
        <v>66.5</v>
      </c>
      <c r="AN179" s="217">
        <v>0.06</v>
      </c>
    </row>
    <row r="180" spans="1:40" ht="15" customHeight="1" x14ac:dyDescent="0.15">
      <c r="A180" s="46" t="s">
        <v>490</v>
      </c>
      <c r="B180" s="210">
        <f t="shared" si="5"/>
        <v>1468.85</v>
      </c>
      <c r="C180" s="210">
        <v>457.47999999999996</v>
      </c>
      <c r="D180" s="210">
        <v>0</v>
      </c>
      <c r="E180" s="210">
        <v>0.19</v>
      </c>
      <c r="F180" s="210">
        <v>0</v>
      </c>
      <c r="G180" s="210">
        <v>0</v>
      </c>
      <c r="H180" s="210">
        <v>0</v>
      </c>
      <c r="I180" s="210">
        <v>0</v>
      </c>
      <c r="J180" s="210">
        <v>0</v>
      </c>
      <c r="K180" s="210">
        <v>3.74</v>
      </c>
      <c r="L180" s="210">
        <v>0</v>
      </c>
      <c r="M180" s="210">
        <v>0</v>
      </c>
      <c r="N180" s="210">
        <v>0</v>
      </c>
      <c r="O180" s="210">
        <v>444.15999999999997</v>
      </c>
      <c r="P180" s="210">
        <v>9.39</v>
      </c>
      <c r="Q180" s="211">
        <v>0</v>
      </c>
      <c r="R180" s="211">
        <v>8.2799999999999976</v>
      </c>
      <c r="S180" s="212">
        <v>0</v>
      </c>
      <c r="T180" s="210">
        <v>0</v>
      </c>
      <c r="U180" s="210">
        <v>0</v>
      </c>
      <c r="V180" s="210">
        <v>0</v>
      </c>
      <c r="W180" s="210">
        <v>0</v>
      </c>
      <c r="X180" s="210">
        <v>0</v>
      </c>
      <c r="Y180" s="210">
        <v>6.25</v>
      </c>
      <c r="Z180" s="210">
        <v>0</v>
      </c>
      <c r="AA180" s="210">
        <v>0</v>
      </c>
      <c r="AB180" s="210">
        <v>0</v>
      </c>
      <c r="AC180" s="210">
        <v>6.25</v>
      </c>
      <c r="AD180" s="210">
        <v>0</v>
      </c>
      <c r="AE180" s="210">
        <v>994.55</v>
      </c>
      <c r="AF180" s="210">
        <v>0</v>
      </c>
      <c r="AG180" s="210">
        <v>8.91</v>
      </c>
      <c r="AH180" s="210">
        <v>530.92999999999995</v>
      </c>
      <c r="AI180" s="210">
        <v>454.71</v>
      </c>
      <c r="AJ180" s="210">
        <v>0</v>
      </c>
      <c r="AK180" s="210">
        <v>0</v>
      </c>
      <c r="AL180" s="210">
        <v>0.19</v>
      </c>
      <c r="AM180" s="210">
        <v>2.1</v>
      </c>
      <c r="AN180" s="213">
        <v>0</v>
      </c>
    </row>
    <row r="181" spans="1:40" ht="15" customHeight="1" x14ac:dyDescent="0.15">
      <c r="A181" s="272" t="s">
        <v>474</v>
      </c>
      <c r="B181" s="214">
        <f t="shared" si="5"/>
        <v>11167.899999999934</v>
      </c>
      <c r="C181" s="214">
        <v>6194.949999999958</v>
      </c>
      <c r="D181" s="214">
        <v>4787.0099999999575</v>
      </c>
      <c r="E181" s="214">
        <v>1202.5600000000004</v>
      </c>
      <c r="F181" s="214">
        <v>58.9</v>
      </c>
      <c r="G181" s="214">
        <v>0</v>
      </c>
      <c r="H181" s="214">
        <v>25.86</v>
      </c>
      <c r="I181" s="214">
        <v>0</v>
      </c>
      <c r="J181" s="214">
        <v>13.83</v>
      </c>
      <c r="K181" s="214">
        <v>59.599999999999987</v>
      </c>
      <c r="L181" s="214">
        <v>0</v>
      </c>
      <c r="M181" s="214">
        <v>0</v>
      </c>
      <c r="N181" s="214">
        <v>0</v>
      </c>
      <c r="O181" s="214">
        <v>29.92</v>
      </c>
      <c r="P181" s="214">
        <v>17.27</v>
      </c>
      <c r="Q181" s="215">
        <v>0</v>
      </c>
      <c r="R181" s="215">
        <v>159.68999999999994</v>
      </c>
      <c r="S181" s="216">
        <v>0</v>
      </c>
      <c r="T181" s="214">
        <v>0</v>
      </c>
      <c r="U181" s="214">
        <v>0</v>
      </c>
      <c r="V181" s="214">
        <v>0</v>
      </c>
      <c r="W181" s="214">
        <v>0</v>
      </c>
      <c r="X181" s="214">
        <v>0</v>
      </c>
      <c r="Y181" s="214">
        <v>161.11999999999995</v>
      </c>
      <c r="Z181" s="214">
        <v>0</v>
      </c>
      <c r="AA181" s="214">
        <v>0</v>
      </c>
      <c r="AB181" s="214">
        <v>0</v>
      </c>
      <c r="AC181" s="214">
        <v>161.11999999999995</v>
      </c>
      <c r="AD181" s="214">
        <v>0</v>
      </c>
      <c r="AE181" s="214">
        <v>4628.5299999999761</v>
      </c>
      <c r="AF181" s="214">
        <v>14.319999999999997</v>
      </c>
      <c r="AG181" s="214">
        <v>126.85000000000001</v>
      </c>
      <c r="AH181" s="214">
        <v>750.71999999999969</v>
      </c>
      <c r="AI181" s="214">
        <v>3736.6399999999762</v>
      </c>
      <c r="AJ181" s="214">
        <v>0</v>
      </c>
      <c r="AK181" s="214">
        <v>0</v>
      </c>
      <c r="AL181" s="214">
        <v>0</v>
      </c>
      <c r="AM181" s="214">
        <v>23.61</v>
      </c>
      <c r="AN181" s="217">
        <v>0</v>
      </c>
    </row>
    <row r="182" spans="1:40" ht="15" customHeight="1" x14ac:dyDescent="0.15">
      <c r="A182" s="46" t="s">
        <v>48</v>
      </c>
      <c r="B182" s="210">
        <f t="shared" si="5"/>
        <v>200</v>
      </c>
      <c r="C182" s="210">
        <v>125.50000000000001</v>
      </c>
      <c r="D182" s="210">
        <v>0</v>
      </c>
      <c r="E182" s="210">
        <v>0.03</v>
      </c>
      <c r="F182" s="210">
        <v>0</v>
      </c>
      <c r="G182" s="210">
        <v>0</v>
      </c>
      <c r="H182" s="210">
        <v>0</v>
      </c>
      <c r="I182" s="210">
        <v>0</v>
      </c>
      <c r="J182" s="210">
        <v>0</v>
      </c>
      <c r="K182" s="210">
        <v>0.67</v>
      </c>
      <c r="L182" s="210">
        <v>0</v>
      </c>
      <c r="M182" s="210">
        <v>0</v>
      </c>
      <c r="N182" s="210">
        <v>0</v>
      </c>
      <c r="O182" s="210">
        <v>124.80000000000001</v>
      </c>
      <c r="P182" s="210">
        <v>0</v>
      </c>
      <c r="Q182" s="211">
        <v>0</v>
      </c>
      <c r="R182" s="211">
        <v>4.799999999999998</v>
      </c>
      <c r="S182" s="212">
        <v>0</v>
      </c>
      <c r="T182" s="210">
        <v>0</v>
      </c>
      <c r="U182" s="210">
        <v>0</v>
      </c>
      <c r="V182" s="210">
        <v>0</v>
      </c>
      <c r="W182" s="210">
        <v>0</v>
      </c>
      <c r="X182" s="210">
        <v>0</v>
      </c>
      <c r="Y182" s="210">
        <v>6.25</v>
      </c>
      <c r="Z182" s="210">
        <v>0</v>
      </c>
      <c r="AA182" s="210">
        <v>0</v>
      </c>
      <c r="AB182" s="210">
        <v>0</v>
      </c>
      <c r="AC182" s="210">
        <v>6.25</v>
      </c>
      <c r="AD182" s="210">
        <v>0</v>
      </c>
      <c r="AE182" s="210">
        <v>63.45</v>
      </c>
      <c r="AF182" s="210">
        <v>0</v>
      </c>
      <c r="AG182" s="210">
        <v>0</v>
      </c>
      <c r="AH182" s="210">
        <v>27.090000000000014</v>
      </c>
      <c r="AI182" s="210">
        <v>36.359999999999992</v>
      </c>
      <c r="AJ182" s="210">
        <v>0</v>
      </c>
      <c r="AK182" s="210">
        <v>0</v>
      </c>
      <c r="AL182" s="210">
        <v>0</v>
      </c>
      <c r="AM182" s="210">
        <v>0</v>
      </c>
      <c r="AN182" s="213">
        <v>0</v>
      </c>
    </row>
    <row r="183" spans="1:40" ht="15" customHeight="1" x14ac:dyDescent="0.15">
      <c r="A183" s="272"/>
      <c r="B183" s="214">
        <f t="shared" si="5"/>
        <v>2932.0599999999599</v>
      </c>
      <c r="C183" s="214">
        <v>1858.5099999999602</v>
      </c>
      <c r="D183" s="214">
        <v>1586.70999999996</v>
      </c>
      <c r="E183" s="214">
        <v>207.45999999999995</v>
      </c>
      <c r="F183" s="214">
        <v>14.63</v>
      </c>
      <c r="G183" s="214">
        <v>0</v>
      </c>
      <c r="H183" s="214">
        <v>25.86</v>
      </c>
      <c r="I183" s="214">
        <v>0</v>
      </c>
      <c r="J183" s="214">
        <v>0</v>
      </c>
      <c r="K183" s="214">
        <v>5.9499999999999993</v>
      </c>
      <c r="L183" s="214">
        <v>0</v>
      </c>
      <c r="M183" s="214">
        <v>0</v>
      </c>
      <c r="N183" s="214">
        <v>0</v>
      </c>
      <c r="O183" s="214">
        <v>0.63</v>
      </c>
      <c r="P183" s="214">
        <v>17.27</v>
      </c>
      <c r="Q183" s="215">
        <v>0</v>
      </c>
      <c r="R183" s="215">
        <v>75.34999999999998</v>
      </c>
      <c r="S183" s="216">
        <v>0</v>
      </c>
      <c r="T183" s="214">
        <v>0</v>
      </c>
      <c r="U183" s="214">
        <v>0</v>
      </c>
      <c r="V183" s="214">
        <v>0</v>
      </c>
      <c r="W183" s="214">
        <v>0</v>
      </c>
      <c r="X183" s="214">
        <v>0</v>
      </c>
      <c r="Y183" s="214">
        <v>161.11999999999995</v>
      </c>
      <c r="Z183" s="214">
        <v>0</v>
      </c>
      <c r="AA183" s="214">
        <v>0</v>
      </c>
      <c r="AB183" s="214">
        <v>0</v>
      </c>
      <c r="AC183" s="214">
        <v>161.11999999999995</v>
      </c>
      <c r="AD183" s="214">
        <v>0</v>
      </c>
      <c r="AE183" s="214">
        <v>827.36000000000013</v>
      </c>
      <c r="AF183" s="214">
        <v>0</v>
      </c>
      <c r="AG183" s="214">
        <v>97.13000000000001</v>
      </c>
      <c r="AH183" s="214">
        <v>237.37999999999985</v>
      </c>
      <c r="AI183" s="214">
        <v>492.85000000000025</v>
      </c>
      <c r="AJ183" s="214">
        <v>0</v>
      </c>
      <c r="AK183" s="214">
        <v>0</v>
      </c>
      <c r="AL183" s="214">
        <v>0</v>
      </c>
      <c r="AM183" s="214">
        <v>9.7199999999999971</v>
      </c>
      <c r="AN183" s="217">
        <v>0</v>
      </c>
    </row>
    <row r="184" spans="1:40" ht="15" customHeight="1" x14ac:dyDescent="0.15">
      <c r="A184" s="46" t="s">
        <v>49</v>
      </c>
      <c r="B184" s="210">
        <f t="shared" si="5"/>
        <v>631.81999999999994</v>
      </c>
      <c r="C184" s="210">
        <v>18.600000000000001</v>
      </c>
      <c r="D184" s="210">
        <v>0</v>
      </c>
      <c r="E184" s="210">
        <v>0</v>
      </c>
      <c r="F184" s="210">
        <v>0</v>
      </c>
      <c r="G184" s="210">
        <v>0</v>
      </c>
      <c r="H184" s="210">
        <v>0</v>
      </c>
      <c r="I184" s="210">
        <v>0</v>
      </c>
      <c r="J184" s="210">
        <v>0</v>
      </c>
      <c r="K184" s="210">
        <v>0</v>
      </c>
      <c r="L184" s="210">
        <v>0</v>
      </c>
      <c r="M184" s="210">
        <v>0</v>
      </c>
      <c r="N184" s="210">
        <v>0</v>
      </c>
      <c r="O184" s="210">
        <v>9.2100000000000009</v>
      </c>
      <c r="P184" s="210">
        <v>9.39</v>
      </c>
      <c r="Q184" s="211">
        <v>0</v>
      </c>
      <c r="R184" s="211">
        <v>0</v>
      </c>
      <c r="S184" s="212">
        <v>0</v>
      </c>
      <c r="T184" s="210">
        <v>0</v>
      </c>
      <c r="U184" s="210">
        <v>0</v>
      </c>
      <c r="V184" s="210">
        <v>0</v>
      </c>
      <c r="W184" s="210">
        <v>0</v>
      </c>
      <c r="X184" s="210">
        <v>0</v>
      </c>
      <c r="Y184" s="210">
        <v>0</v>
      </c>
      <c r="Z184" s="210">
        <v>0</v>
      </c>
      <c r="AA184" s="210">
        <v>0</v>
      </c>
      <c r="AB184" s="210">
        <v>0</v>
      </c>
      <c r="AC184" s="210">
        <v>0</v>
      </c>
      <c r="AD184" s="210">
        <v>0</v>
      </c>
      <c r="AE184" s="210">
        <v>612.92999999999984</v>
      </c>
      <c r="AF184" s="210">
        <v>0</v>
      </c>
      <c r="AG184" s="210">
        <v>8.91</v>
      </c>
      <c r="AH184" s="210">
        <v>285.51999999999992</v>
      </c>
      <c r="AI184" s="210">
        <v>318.49999999999994</v>
      </c>
      <c r="AJ184" s="210">
        <v>0</v>
      </c>
      <c r="AK184" s="210">
        <v>0</v>
      </c>
      <c r="AL184" s="210">
        <v>0.19</v>
      </c>
      <c r="AM184" s="210">
        <v>0.1</v>
      </c>
      <c r="AN184" s="213">
        <v>0</v>
      </c>
    </row>
    <row r="185" spans="1:40" ht="15" customHeight="1" x14ac:dyDescent="0.15">
      <c r="A185" s="272"/>
      <c r="B185" s="214">
        <f t="shared" si="5"/>
        <v>3616.9999999999741</v>
      </c>
      <c r="C185" s="214">
        <v>1369.5599999999981</v>
      </c>
      <c r="D185" s="214">
        <v>1191.8499999999983</v>
      </c>
      <c r="E185" s="214">
        <v>90.489999999999981</v>
      </c>
      <c r="F185" s="214">
        <v>12.620000000000001</v>
      </c>
      <c r="G185" s="214">
        <v>0</v>
      </c>
      <c r="H185" s="214">
        <v>0</v>
      </c>
      <c r="I185" s="214">
        <v>0</v>
      </c>
      <c r="J185" s="214">
        <v>9.94</v>
      </c>
      <c r="K185" s="214">
        <v>35.369999999999997</v>
      </c>
      <c r="L185" s="214">
        <v>0</v>
      </c>
      <c r="M185" s="214">
        <v>0</v>
      </c>
      <c r="N185" s="214">
        <v>0</v>
      </c>
      <c r="O185" s="214">
        <v>29.290000000000003</v>
      </c>
      <c r="P185" s="214">
        <v>0</v>
      </c>
      <c r="Q185" s="215">
        <v>0</v>
      </c>
      <c r="R185" s="215">
        <v>12.78</v>
      </c>
      <c r="S185" s="216">
        <v>0</v>
      </c>
      <c r="T185" s="214">
        <v>0</v>
      </c>
      <c r="U185" s="214">
        <v>0</v>
      </c>
      <c r="V185" s="214">
        <v>0</v>
      </c>
      <c r="W185" s="214">
        <v>0</v>
      </c>
      <c r="X185" s="214">
        <v>0</v>
      </c>
      <c r="Y185" s="214">
        <v>0</v>
      </c>
      <c r="Z185" s="214">
        <v>0</v>
      </c>
      <c r="AA185" s="214">
        <v>0</v>
      </c>
      <c r="AB185" s="214">
        <v>0</v>
      </c>
      <c r="AC185" s="214">
        <v>0</v>
      </c>
      <c r="AD185" s="214">
        <v>0</v>
      </c>
      <c r="AE185" s="214">
        <v>2232.8399999999756</v>
      </c>
      <c r="AF185" s="214">
        <v>14.319999999999997</v>
      </c>
      <c r="AG185" s="214">
        <v>29.72</v>
      </c>
      <c r="AH185" s="214">
        <v>264.32999999999987</v>
      </c>
      <c r="AI185" s="214">
        <v>1924.4699999999755</v>
      </c>
      <c r="AJ185" s="214">
        <v>0</v>
      </c>
      <c r="AK185" s="214">
        <v>0</v>
      </c>
      <c r="AL185" s="214">
        <v>0</v>
      </c>
      <c r="AM185" s="214">
        <v>1.82</v>
      </c>
      <c r="AN185" s="217">
        <v>0</v>
      </c>
    </row>
    <row r="186" spans="1:40" ht="15" customHeight="1" x14ac:dyDescent="0.15">
      <c r="A186" s="46" t="s">
        <v>482</v>
      </c>
      <c r="B186" s="210">
        <f t="shared" si="5"/>
        <v>582.4</v>
      </c>
      <c r="C186" s="210">
        <v>312.87</v>
      </c>
      <c r="D186" s="210">
        <v>0</v>
      </c>
      <c r="E186" s="210">
        <v>0.16</v>
      </c>
      <c r="F186" s="210">
        <v>0</v>
      </c>
      <c r="G186" s="210">
        <v>0</v>
      </c>
      <c r="H186" s="210">
        <v>0</v>
      </c>
      <c r="I186" s="210">
        <v>0</v>
      </c>
      <c r="J186" s="210">
        <v>0</v>
      </c>
      <c r="K186" s="210">
        <v>2.56</v>
      </c>
      <c r="L186" s="210">
        <v>0</v>
      </c>
      <c r="M186" s="210">
        <v>0</v>
      </c>
      <c r="N186" s="210">
        <v>0</v>
      </c>
      <c r="O186" s="210">
        <v>310.14999999999998</v>
      </c>
      <c r="P186" s="210">
        <v>0</v>
      </c>
      <c r="Q186" s="211">
        <v>0</v>
      </c>
      <c r="R186" s="211">
        <v>2.71</v>
      </c>
      <c r="S186" s="212">
        <v>0</v>
      </c>
      <c r="T186" s="210">
        <v>0</v>
      </c>
      <c r="U186" s="210">
        <v>0</v>
      </c>
      <c r="V186" s="210">
        <v>0</v>
      </c>
      <c r="W186" s="210">
        <v>0</v>
      </c>
      <c r="X186" s="210">
        <v>0</v>
      </c>
      <c r="Y186" s="210">
        <v>0</v>
      </c>
      <c r="Z186" s="210">
        <v>0</v>
      </c>
      <c r="AA186" s="210">
        <v>0</v>
      </c>
      <c r="AB186" s="210">
        <v>0</v>
      </c>
      <c r="AC186" s="210">
        <v>0</v>
      </c>
      <c r="AD186" s="210">
        <v>0</v>
      </c>
      <c r="AE186" s="210">
        <v>265.24</v>
      </c>
      <c r="AF186" s="210">
        <v>0</v>
      </c>
      <c r="AG186" s="210">
        <v>0</v>
      </c>
      <c r="AH186" s="210">
        <v>218.12</v>
      </c>
      <c r="AI186" s="210">
        <v>47.12</v>
      </c>
      <c r="AJ186" s="210">
        <v>0</v>
      </c>
      <c r="AK186" s="210">
        <v>0</v>
      </c>
      <c r="AL186" s="210">
        <v>0</v>
      </c>
      <c r="AM186" s="210">
        <v>1.58</v>
      </c>
      <c r="AN186" s="213">
        <v>0</v>
      </c>
    </row>
    <row r="187" spans="1:40" ht="15" customHeight="1" x14ac:dyDescent="0.15">
      <c r="A187" s="272"/>
      <c r="B187" s="214">
        <f t="shared" si="5"/>
        <v>2221.4299999999989</v>
      </c>
      <c r="C187" s="214">
        <v>1705.7499999999991</v>
      </c>
      <c r="D187" s="214">
        <v>1477.309999999999</v>
      </c>
      <c r="E187" s="214">
        <v>190.01999999999995</v>
      </c>
      <c r="F187" s="214">
        <v>27.52</v>
      </c>
      <c r="G187" s="214">
        <v>0</v>
      </c>
      <c r="H187" s="214">
        <v>0</v>
      </c>
      <c r="I187" s="214">
        <v>0</v>
      </c>
      <c r="J187" s="214">
        <v>3.89</v>
      </c>
      <c r="K187" s="214">
        <v>7.0100000000000007</v>
      </c>
      <c r="L187" s="214">
        <v>0</v>
      </c>
      <c r="M187" s="214">
        <v>0</v>
      </c>
      <c r="N187" s="214">
        <v>0</v>
      </c>
      <c r="O187" s="214">
        <v>0</v>
      </c>
      <c r="P187" s="214">
        <v>0</v>
      </c>
      <c r="Q187" s="215">
        <v>0</v>
      </c>
      <c r="R187" s="215">
        <v>14.419999999999993</v>
      </c>
      <c r="S187" s="216">
        <v>0</v>
      </c>
      <c r="T187" s="214">
        <v>0</v>
      </c>
      <c r="U187" s="214">
        <v>0</v>
      </c>
      <c r="V187" s="214">
        <v>0</v>
      </c>
      <c r="W187" s="214">
        <v>0</v>
      </c>
      <c r="X187" s="214">
        <v>0</v>
      </c>
      <c r="Y187" s="214">
        <v>0</v>
      </c>
      <c r="Z187" s="214">
        <v>0</v>
      </c>
      <c r="AA187" s="214">
        <v>0</v>
      </c>
      <c r="AB187" s="214">
        <v>0</v>
      </c>
      <c r="AC187" s="214">
        <v>0</v>
      </c>
      <c r="AD187" s="214">
        <v>0</v>
      </c>
      <c r="AE187" s="214">
        <v>496.33</v>
      </c>
      <c r="AF187" s="214">
        <v>0</v>
      </c>
      <c r="AG187" s="214">
        <v>0</v>
      </c>
      <c r="AH187" s="214">
        <v>58.05</v>
      </c>
      <c r="AI187" s="214">
        <v>438.28</v>
      </c>
      <c r="AJ187" s="214">
        <v>0</v>
      </c>
      <c r="AK187" s="214">
        <v>0</v>
      </c>
      <c r="AL187" s="214">
        <v>0</v>
      </c>
      <c r="AM187" s="214">
        <v>4.9300000000000006</v>
      </c>
      <c r="AN187" s="217">
        <v>0</v>
      </c>
    </row>
    <row r="188" spans="1:40" ht="15" customHeight="1" x14ac:dyDescent="0.15">
      <c r="A188" s="46" t="s">
        <v>51</v>
      </c>
      <c r="B188" s="210">
        <f t="shared" si="5"/>
        <v>2.12</v>
      </c>
      <c r="C188" s="210">
        <v>0.51</v>
      </c>
      <c r="D188" s="210">
        <v>0</v>
      </c>
      <c r="E188" s="210">
        <v>0</v>
      </c>
      <c r="F188" s="210">
        <v>0</v>
      </c>
      <c r="G188" s="210">
        <v>0</v>
      </c>
      <c r="H188" s="210">
        <v>0</v>
      </c>
      <c r="I188" s="210">
        <v>0</v>
      </c>
      <c r="J188" s="210">
        <v>0</v>
      </c>
      <c r="K188" s="210">
        <v>0.51</v>
      </c>
      <c r="L188" s="210">
        <v>0</v>
      </c>
      <c r="M188" s="210">
        <v>0</v>
      </c>
      <c r="N188" s="210">
        <v>0</v>
      </c>
      <c r="O188" s="210">
        <v>0</v>
      </c>
      <c r="P188" s="210">
        <v>0</v>
      </c>
      <c r="Q188" s="211">
        <v>0</v>
      </c>
      <c r="R188" s="211">
        <v>0.77</v>
      </c>
      <c r="S188" s="212">
        <v>0</v>
      </c>
      <c r="T188" s="210">
        <v>0</v>
      </c>
      <c r="U188" s="210">
        <v>0</v>
      </c>
      <c r="V188" s="210">
        <v>0</v>
      </c>
      <c r="W188" s="210">
        <v>0</v>
      </c>
      <c r="X188" s="210">
        <v>0</v>
      </c>
      <c r="Y188" s="210">
        <v>0</v>
      </c>
      <c r="Z188" s="210">
        <v>0</v>
      </c>
      <c r="AA188" s="210">
        <v>0</v>
      </c>
      <c r="AB188" s="210">
        <v>0</v>
      </c>
      <c r="AC188" s="210">
        <v>0</v>
      </c>
      <c r="AD188" s="210">
        <v>0</v>
      </c>
      <c r="AE188" s="210">
        <v>0.84000000000000008</v>
      </c>
      <c r="AF188" s="210">
        <v>0</v>
      </c>
      <c r="AG188" s="210">
        <v>0</v>
      </c>
      <c r="AH188" s="210">
        <v>0.03</v>
      </c>
      <c r="AI188" s="210">
        <v>0.81</v>
      </c>
      <c r="AJ188" s="210">
        <v>0</v>
      </c>
      <c r="AK188" s="210">
        <v>0</v>
      </c>
      <c r="AL188" s="210">
        <v>0</v>
      </c>
      <c r="AM188" s="210">
        <v>0</v>
      </c>
      <c r="AN188" s="213">
        <v>0</v>
      </c>
    </row>
    <row r="189" spans="1:40" ht="15" customHeight="1" x14ac:dyDescent="0.15">
      <c r="A189" s="272"/>
      <c r="B189" s="214">
        <f t="shared" si="5"/>
        <v>622.43999999999983</v>
      </c>
      <c r="C189" s="214">
        <v>466.43999999999994</v>
      </c>
      <c r="D189" s="214">
        <v>387.50999999999988</v>
      </c>
      <c r="E189" s="214">
        <v>69.180000000000035</v>
      </c>
      <c r="F189" s="214">
        <v>0.17</v>
      </c>
      <c r="G189" s="214">
        <v>0</v>
      </c>
      <c r="H189" s="214">
        <v>0</v>
      </c>
      <c r="I189" s="214">
        <v>0</v>
      </c>
      <c r="J189" s="214">
        <v>0</v>
      </c>
      <c r="K189" s="214">
        <v>9.5799999999999983</v>
      </c>
      <c r="L189" s="214">
        <v>0</v>
      </c>
      <c r="M189" s="214">
        <v>0</v>
      </c>
      <c r="N189" s="214">
        <v>0</v>
      </c>
      <c r="O189" s="214">
        <v>0</v>
      </c>
      <c r="P189" s="214">
        <v>0</v>
      </c>
      <c r="Q189" s="215">
        <v>0</v>
      </c>
      <c r="R189" s="215">
        <v>25.419999999999987</v>
      </c>
      <c r="S189" s="216">
        <v>0</v>
      </c>
      <c r="T189" s="214">
        <v>0</v>
      </c>
      <c r="U189" s="214">
        <v>0</v>
      </c>
      <c r="V189" s="214">
        <v>0</v>
      </c>
      <c r="W189" s="214">
        <v>0</v>
      </c>
      <c r="X189" s="214">
        <v>0</v>
      </c>
      <c r="Y189" s="214">
        <v>0</v>
      </c>
      <c r="Z189" s="214">
        <v>0</v>
      </c>
      <c r="AA189" s="214">
        <v>0</v>
      </c>
      <c r="AB189" s="214">
        <v>0</v>
      </c>
      <c r="AC189" s="214">
        <v>0</v>
      </c>
      <c r="AD189" s="214">
        <v>0</v>
      </c>
      <c r="AE189" s="214">
        <v>130.57999999999993</v>
      </c>
      <c r="AF189" s="214">
        <v>0</v>
      </c>
      <c r="AG189" s="214">
        <v>0</v>
      </c>
      <c r="AH189" s="214">
        <v>78.479999999999976</v>
      </c>
      <c r="AI189" s="214">
        <v>52.099999999999966</v>
      </c>
      <c r="AJ189" s="214">
        <v>0</v>
      </c>
      <c r="AK189" s="214">
        <v>0</v>
      </c>
      <c r="AL189" s="214">
        <v>0</v>
      </c>
      <c r="AM189" s="214">
        <v>0</v>
      </c>
      <c r="AN189" s="217">
        <v>0</v>
      </c>
    </row>
    <row r="190" spans="1:40" ht="15" customHeight="1" x14ac:dyDescent="0.15">
      <c r="A190" s="46" t="s">
        <v>50</v>
      </c>
      <c r="B190" s="210">
        <f t="shared" si="5"/>
        <v>52.51</v>
      </c>
      <c r="C190" s="210">
        <v>0</v>
      </c>
      <c r="D190" s="210">
        <v>0</v>
      </c>
      <c r="E190" s="210">
        <v>0</v>
      </c>
      <c r="F190" s="210">
        <v>0</v>
      </c>
      <c r="G190" s="210">
        <v>0</v>
      </c>
      <c r="H190" s="210">
        <v>0</v>
      </c>
      <c r="I190" s="210">
        <v>0</v>
      </c>
      <c r="J190" s="210">
        <v>0</v>
      </c>
      <c r="K190" s="210">
        <v>0</v>
      </c>
      <c r="L190" s="210">
        <v>0</v>
      </c>
      <c r="M190" s="210">
        <v>0</v>
      </c>
      <c r="N190" s="210">
        <v>0</v>
      </c>
      <c r="O190" s="210">
        <v>0</v>
      </c>
      <c r="P190" s="210">
        <v>0</v>
      </c>
      <c r="Q190" s="211">
        <v>0</v>
      </c>
      <c r="R190" s="211">
        <v>0</v>
      </c>
      <c r="S190" s="212">
        <v>0</v>
      </c>
      <c r="T190" s="210">
        <v>0</v>
      </c>
      <c r="U190" s="210">
        <v>0</v>
      </c>
      <c r="V190" s="210">
        <v>0</v>
      </c>
      <c r="W190" s="210">
        <v>0</v>
      </c>
      <c r="X190" s="210">
        <v>0</v>
      </c>
      <c r="Y190" s="210">
        <v>0</v>
      </c>
      <c r="Z190" s="210">
        <v>0</v>
      </c>
      <c r="AA190" s="210">
        <v>0</v>
      </c>
      <c r="AB190" s="210">
        <v>0</v>
      </c>
      <c r="AC190" s="210">
        <v>0</v>
      </c>
      <c r="AD190" s="210">
        <v>0</v>
      </c>
      <c r="AE190" s="210">
        <v>52.089999999999996</v>
      </c>
      <c r="AF190" s="210">
        <v>0</v>
      </c>
      <c r="AG190" s="210">
        <v>0</v>
      </c>
      <c r="AH190" s="210">
        <v>0.17</v>
      </c>
      <c r="AI190" s="210">
        <v>51.919999999999995</v>
      </c>
      <c r="AJ190" s="210">
        <v>0</v>
      </c>
      <c r="AK190" s="210">
        <v>0</v>
      </c>
      <c r="AL190" s="210">
        <v>0</v>
      </c>
      <c r="AM190" s="210">
        <v>0.42000000000000004</v>
      </c>
      <c r="AN190" s="213">
        <v>0</v>
      </c>
    </row>
    <row r="191" spans="1:40" ht="15" customHeight="1" thickBot="1" x14ac:dyDescent="0.2">
      <c r="A191" s="271"/>
      <c r="B191" s="218">
        <f t="shared" si="5"/>
        <v>1774.9700000000009</v>
      </c>
      <c r="C191" s="218">
        <v>794.6900000000004</v>
      </c>
      <c r="D191" s="218">
        <v>143.63</v>
      </c>
      <c r="E191" s="218">
        <v>645.41000000000031</v>
      </c>
      <c r="F191" s="218">
        <v>3.9600000000000009</v>
      </c>
      <c r="G191" s="218">
        <v>0</v>
      </c>
      <c r="H191" s="218">
        <v>0</v>
      </c>
      <c r="I191" s="218">
        <v>0</v>
      </c>
      <c r="J191" s="218">
        <v>0</v>
      </c>
      <c r="K191" s="218">
        <v>1.69</v>
      </c>
      <c r="L191" s="218">
        <v>0</v>
      </c>
      <c r="M191" s="218">
        <v>0</v>
      </c>
      <c r="N191" s="218">
        <v>0</v>
      </c>
      <c r="O191" s="218">
        <v>0</v>
      </c>
      <c r="P191" s="218">
        <v>0</v>
      </c>
      <c r="Q191" s="219">
        <v>0</v>
      </c>
      <c r="R191" s="219">
        <v>31.719999999999992</v>
      </c>
      <c r="S191" s="220">
        <v>0</v>
      </c>
      <c r="T191" s="218">
        <v>0</v>
      </c>
      <c r="U191" s="218">
        <v>0</v>
      </c>
      <c r="V191" s="218">
        <v>0</v>
      </c>
      <c r="W191" s="218">
        <v>0</v>
      </c>
      <c r="X191" s="218">
        <v>0</v>
      </c>
      <c r="Y191" s="218">
        <v>0</v>
      </c>
      <c r="Z191" s="218">
        <v>0</v>
      </c>
      <c r="AA191" s="218">
        <v>0</v>
      </c>
      <c r="AB191" s="218">
        <v>0</v>
      </c>
      <c r="AC191" s="218">
        <v>0</v>
      </c>
      <c r="AD191" s="218">
        <v>0</v>
      </c>
      <c r="AE191" s="218">
        <v>941.42000000000041</v>
      </c>
      <c r="AF191" s="218">
        <v>0</v>
      </c>
      <c r="AG191" s="218">
        <v>0</v>
      </c>
      <c r="AH191" s="218">
        <v>112.47999999999998</v>
      </c>
      <c r="AI191" s="218">
        <v>828.9400000000004</v>
      </c>
      <c r="AJ191" s="218">
        <v>0</v>
      </c>
      <c r="AK191" s="218">
        <v>0</v>
      </c>
      <c r="AL191" s="218">
        <v>0</v>
      </c>
      <c r="AM191" s="218">
        <v>7.1399999999999988</v>
      </c>
      <c r="AN191" s="221">
        <v>0</v>
      </c>
    </row>
    <row r="192" spans="1:40" ht="15" customHeight="1" x14ac:dyDescent="0.15">
      <c r="A192" s="25" t="s">
        <v>113</v>
      </c>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row>
    <row r="193" spans="1:40" ht="15" customHeight="1" x14ac:dyDescent="0.15">
      <c r="A193" s="25" t="s">
        <v>472</v>
      </c>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row>
    <row r="195" spans="1:40" s="33" customFormat="1" ht="17.25" x14ac:dyDescent="0.15">
      <c r="A195" s="33" t="s">
        <v>483</v>
      </c>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row>
    <row r="196" spans="1:40" ht="15" thickBot="1" x14ac:dyDescent="0.2">
      <c r="A196" s="2"/>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t="s">
        <v>114</v>
      </c>
      <c r="AM196" s="101"/>
      <c r="AN196" s="101"/>
    </row>
    <row r="197" spans="1:40" ht="14.25" customHeight="1" x14ac:dyDescent="0.15">
      <c r="A197" s="407" t="s">
        <v>393</v>
      </c>
      <c r="B197" s="396" t="s">
        <v>126</v>
      </c>
      <c r="C197" s="410" t="s">
        <v>394</v>
      </c>
      <c r="D197" s="411"/>
      <c r="E197" s="411"/>
      <c r="F197" s="411"/>
      <c r="G197" s="411"/>
      <c r="H197" s="411"/>
      <c r="I197" s="411"/>
      <c r="J197" s="411"/>
      <c r="K197" s="411"/>
      <c r="L197" s="411"/>
      <c r="M197" s="411"/>
      <c r="N197" s="411"/>
      <c r="O197" s="411"/>
      <c r="P197" s="412"/>
      <c r="Q197" s="414" t="s">
        <v>146</v>
      </c>
      <c r="R197" s="414" t="s">
        <v>469</v>
      </c>
      <c r="S197" s="165" t="s">
        <v>446</v>
      </c>
      <c r="T197" s="186"/>
      <c r="U197" s="186"/>
      <c r="V197" s="186"/>
      <c r="W197" s="186"/>
      <c r="X197" s="186"/>
      <c r="Y197" s="186"/>
      <c r="Z197" s="186"/>
      <c r="AA197" s="186"/>
      <c r="AB197" s="186"/>
      <c r="AC197" s="186"/>
      <c r="AD197" s="186"/>
      <c r="AE197" s="186"/>
      <c r="AF197" s="186"/>
      <c r="AG197" s="186"/>
      <c r="AH197" s="186"/>
      <c r="AI197" s="186"/>
      <c r="AJ197" s="90" t="s">
        <v>41</v>
      </c>
      <c r="AK197" s="396" t="s">
        <v>143</v>
      </c>
      <c r="AL197" s="396" t="s">
        <v>144</v>
      </c>
      <c r="AM197" s="396" t="s">
        <v>145</v>
      </c>
      <c r="AN197" s="399" t="s">
        <v>470</v>
      </c>
    </row>
    <row r="198" spans="1:40" ht="14.25" customHeight="1" x14ac:dyDescent="0.15">
      <c r="A198" s="408"/>
      <c r="B198" s="397"/>
      <c r="C198" s="413"/>
      <c r="D198" s="376"/>
      <c r="E198" s="376"/>
      <c r="F198" s="376"/>
      <c r="G198" s="376"/>
      <c r="H198" s="376"/>
      <c r="I198" s="376"/>
      <c r="J198" s="376"/>
      <c r="K198" s="376"/>
      <c r="L198" s="376"/>
      <c r="M198" s="376"/>
      <c r="N198" s="376"/>
      <c r="O198" s="376"/>
      <c r="P198" s="377"/>
      <c r="Q198" s="415" t="s">
        <v>58</v>
      </c>
      <c r="R198" s="415" t="s">
        <v>58</v>
      </c>
      <c r="S198" s="402" t="s">
        <v>395</v>
      </c>
      <c r="T198" s="379"/>
      <c r="U198" s="379"/>
      <c r="V198" s="379"/>
      <c r="W198" s="379"/>
      <c r="X198" s="380"/>
      <c r="Y198" s="378" t="s">
        <v>396</v>
      </c>
      <c r="Z198" s="379"/>
      <c r="AA198" s="379"/>
      <c r="AB198" s="379"/>
      <c r="AC198" s="379"/>
      <c r="AD198" s="380"/>
      <c r="AE198" s="378" t="s">
        <v>397</v>
      </c>
      <c r="AF198" s="379"/>
      <c r="AG198" s="379"/>
      <c r="AH198" s="379"/>
      <c r="AI198" s="380"/>
      <c r="AJ198" s="198" t="s">
        <v>59</v>
      </c>
      <c r="AK198" s="397" t="s">
        <v>60</v>
      </c>
      <c r="AL198" s="397" t="s">
        <v>61</v>
      </c>
      <c r="AM198" s="397" t="s">
        <v>62</v>
      </c>
      <c r="AN198" s="400" t="s">
        <v>63</v>
      </c>
    </row>
    <row r="199" spans="1:40" ht="14.25" customHeight="1" x14ac:dyDescent="0.15">
      <c r="A199" s="408"/>
      <c r="B199" s="397"/>
      <c r="C199" s="403" t="s">
        <v>126</v>
      </c>
      <c r="D199" s="403" t="s">
        <v>127</v>
      </c>
      <c r="E199" s="403" t="s">
        <v>128</v>
      </c>
      <c r="F199" s="403" t="s">
        <v>129</v>
      </c>
      <c r="G199" s="403" t="s">
        <v>130</v>
      </c>
      <c r="H199" s="403" t="s">
        <v>131</v>
      </c>
      <c r="I199" s="403" t="s">
        <v>132</v>
      </c>
      <c r="J199" s="403" t="s">
        <v>133</v>
      </c>
      <c r="K199" s="403" t="s">
        <v>134</v>
      </c>
      <c r="L199" s="403" t="s">
        <v>135</v>
      </c>
      <c r="M199" s="403" t="s">
        <v>136</v>
      </c>
      <c r="N199" s="403" t="s">
        <v>326</v>
      </c>
      <c r="O199" s="403" t="s">
        <v>137</v>
      </c>
      <c r="P199" s="403" t="s">
        <v>138</v>
      </c>
      <c r="Q199" s="415" t="s">
        <v>64</v>
      </c>
      <c r="R199" s="415" t="s">
        <v>64</v>
      </c>
      <c r="S199" s="404" t="s">
        <v>126</v>
      </c>
      <c r="T199" s="403" t="s">
        <v>139</v>
      </c>
      <c r="U199" s="403" t="s">
        <v>140</v>
      </c>
      <c r="V199" s="403" t="s">
        <v>141</v>
      </c>
      <c r="W199" s="403" t="s">
        <v>142</v>
      </c>
      <c r="X199" s="403" t="s">
        <v>471</v>
      </c>
      <c r="Y199" s="403" t="s">
        <v>126</v>
      </c>
      <c r="Z199" s="403" t="s">
        <v>139</v>
      </c>
      <c r="AA199" s="403" t="s">
        <v>140</v>
      </c>
      <c r="AB199" s="403" t="s">
        <v>141</v>
      </c>
      <c r="AC199" s="403" t="s">
        <v>142</v>
      </c>
      <c r="AD199" s="403" t="s">
        <v>471</v>
      </c>
      <c r="AE199" s="403" t="s">
        <v>126</v>
      </c>
      <c r="AF199" s="403" t="s">
        <v>140</v>
      </c>
      <c r="AG199" s="403" t="s">
        <v>141</v>
      </c>
      <c r="AH199" s="403" t="s">
        <v>142</v>
      </c>
      <c r="AI199" s="403" t="s">
        <v>471</v>
      </c>
      <c r="AJ199" s="198" t="s">
        <v>65</v>
      </c>
      <c r="AK199" s="397" t="s">
        <v>66</v>
      </c>
      <c r="AL199" s="397" t="s">
        <v>67</v>
      </c>
      <c r="AM199" s="397" t="s">
        <v>68</v>
      </c>
      <c r="AN199" s="400" t="s">
        <v>69</v>
      </c>
    </row>
    <row r="200" spans="1:40" ht="14.25" customHeight="1" x14ac:dyDescent="0.15">
      <c r="A200" s="408"/>
      <c r="B200" s="397"/>
      <c r="C200" s="397"/>
      <c r="D200" s="397" t="s">
        <v>70</v>
      </c>
      <c r="E200" s="397" t="s">
        <v>71</v>
      </c>
      <c r="F200" s="397" t="s">
        <v>71</v>
      </c>
      <c r="G200" s="397" t="s">
        <v>71</v>
      </c>
      <c r="H200" s="397" t="s">
        <v>72</v>
      </c>
      <c r="I200" s="397" t="s">
        <v>73</v>
      </c>
      <c r="J200" s="397" t="s">
        <v>73</v>
      </c>
      <c r="K200" s="397" t="s">
        <v>74</v>
      </c>
      <c r="L200" s="397" t="s">
        <v>75</v>
      </c>
      <c r="M200" s="397" t="s">
        <v>76</v>
      </c>
      <c r="N200" s="397" t="s">
        <v>325</v>
      </c>
      <c r="O200" s="397" t="s">
        <v>77</v>
      </c>
      <c r="P200" s="397" t="s">
        <v>78</v>
      </c>
      <c r="Q200" s="415" t="s">
        <v>79</v>
      </c>
      <c r="R200" s="415" t="s">
        <v>79</v>
      </c>
      <c r="S200" s="405"/>
      <c r="T200" s="397" t="s">
        <v>80</v>
      </c>
      <c r="U200" s="397" t="s">
        <v>81</v>
      </c>
      <c r="V200" s="397" t="s">
        <v>224</v>
      </c>
      <c r="W200" s="397" t="s">
        <v>225</v>
      </c>
      <c r="X200" s="397" t="s">
        <v>225</v>
      </c>
      <c r="Y200" s="397"/>
      <c r="Z200" s="397" t="s">
        <v>80</v>
      </c>
      <c r="AA200" s="397" t="s">
        <v>81</v>
      </c>
      <c r="AB200" s="397" t="s">
        <v>224</v>
      </c>
      <c r="AC200" s="397" t="s">
        <v>225</v>
      </c>
      <c r="AD200" s="397" t="s">
        <v>225</v>
      </c>
      <c r="AE200" s="397"/>
      <c r="AF200" s="397" t="s">
        <v>81</v>
      </c>
      <c r="AG200" s="397" t="s">
        <v>224</v>
      </c>
      <c r="AH200" s="397" t="s">
        <v>225</v>
      </c>
      <c r="AI200" s="397" t="s">
        <v>225</v>
      </c>
      <c r="AJ200" s="198" t="s">
        <v>82</v>
      </c>
      <c r="AK200" s="397" t="s">
        <v>83</v>
      </c>
      <c r="AL200" s="397" t="s">
        <v>84</v>
      </c>
      <c r="AM200" s="397" t="s">
        <v>85</v>
      </c>
      <c r="AN200" s="400" t="s">
        <v>86</v>
      </c>
    </row>
    <row r="201" spans="1:40" ht="14.25" customHeight="1" x14ac:dyDescent="0.15">
      <c r="A201" s="408"/>
      <c r="B201" s="397"/>
      <c r="C201" s="397"/>
      <c r="D201" s="397" t="s">
        <v>87</v>
      </c>
      <c r="E201" s="397" t="s">
        <v>88</v>
      </c>
      <c r="F201" s="397" t="s">
        <v>89</v>
      </c>
      <c r="G201" s="397" t="s">
        <v>58</v>
      </c>
      <c r="H201" s="397"/>
      <c r="I201" s="397" t="s">
        <v>58</v>
      </c>
      <c r="J201" s="397" t="s">
        <v>58</v>
      </c>
      <c r="K201" s="397" t="s">
        <v>90</v>
      </c>
      <c r="L201" s="397" t="s">
        <v>58</v>
      </c>
      <c r="M201" s="397"/>
      <c r="N201" s="397"/>
      <c r="O201" s="397"/>
      <c r="P201" s="397"/>
      <c r="Q201" s="415" t="s">
        <v>85</v>
      </c>
      <c r="R201" s="415" t="s">
        <v>85</v>
      </c>
      <c r="S201" s="405"/>
      <c r="T201" s="397" t="s">
        <v>66</v>
      </c>
      <c r="U201" s="397" t="s">
        <v>91</v>
      </c>
      <c r="V201" s="397" t="s">
        <v>91</v>
      </c>
      <c r="W201" s="397" t="s">
        <v>91</v>
      </c>
      <c r="X201" s="397" t="s">
        <v>91</v>
      </c>
      <c r="Y201" s="397"/>
      <c r="Z201" s="397" t="s">
        <v>66</v>
      </c>
      <c r="AA201" s="397" t="s">
        <v>91</v>
      </c>
      <c r="AB201" s="397" t="s">
        <v>91</v>
      </c>
      <c r="AC201" s="397" t="s">
        <v>91</v>
      </c>
      <c r="AD201" s="397" t="s">
        <v>91</v>
      </c>
      <c r="AE201" s="397"/>
      <c r="AF201" s="397" t="s">
        <v>91</v>
      </c>
      <c r="AG201" s="397" t="s">
        <v>91</v>
      </c>
      <c r="AH201" s="397" t="s">
        <v>91</v>
      </c>
      <c r="AI201" s="397" t="s">
        <v>91</v>
      </c>
      <c r="AJ201" s="198" t="s">
        <v>92</v>
      </c>
      <c r="AK201" s="397" t="s">
        <v>93</v>
      </c>
      <c r="AL201" s="397" t="s">
        <v>94</v>
      </c>
      <c r="AM201" s="397" t="s">
        <v>89</v>
      </c>
      <c r="AN201" s="400" t="s">
        <v>85</v>
      </c>
    </row>
    <row r="202" spans="1:40" ht="14.25" customHeight="1" x14ac:dyDescent="0.15">
      <c r="A202" s="408"/>
      <c r="B202" s="397"/>
      <c r="C202" s="397"/>
      <c r="D202" s="397" t="s">
        <v>95</v>
      </c>
      <c r="E202" s="397" t="s">
        <v>96</v>
      </c>
      <c r="F202" s="397" t="s">
        <v>97</v>
      </c>
      <c r="G202" s="397" t="s">
        <v>98</v>
      </c>
      <c r="H202" s="397"/>
      <c r="I202" s="397" t="s">
        <v>98</v>
      </c>
      <c r="J202" s="397" t="s">
        <v>98</v>
      </c>
      <c r="K202" s="397" t="s">
        <v>58</v>
      </c>
      <c r="L202" s="397" t="s">
        <v>99</v>
      </c>
      <c r="M202" s="397"/>
      <c r="N202" s="397"/>
      <c r="O202" s="397"/>
      <c r="P202" s="397"/>
      <c r="Q202" s="415"/>
      <c r="R202" s="415"/>
      <c r="S202" s="405"/>
      <c r="T202" s="397" t="s">
        <v>83</v>
      </c>
      <c r="U202" s="397" t="s">
        <v>100</v>
      </c>
      <c r="V202" s="397" t="s">
        <v>100</v>
      </c>
      <c r="W202" s="397" t="s">
        <v>100</v>
      </c>
      <c r="X202" s="397" t="s">
        <v>100</v>
      </c>
      <c r="Y202" s="397"/>
      <c r="Z202" s="397" t="s">
        <v>83</v>
      </c>
      <c r="AA202" s="397" t="s">
        <v>100</v>
      </c>
      <c r="AB202" s="397" t="s">
        <v>100</v>
      </c>
      <c r="AC202" s="397" t="s">
        <v>100</v>
      </c>
      <c r="AD202" s="397" t="s">
        <v>100</v>
      </c>
      <c r="AE202" s="397"/>
      <c r="AF202" s="397" t="s">
        <v>100</v>
      </c>
      <c r="AG202" s="397" t="s">
        <v>100</v>
      </c>
      <c r="AH202" s="397" t="s">
        <v>100</v>
      </c>
      <c r="AI202" s="397" t="s">
        <v>100</v>
      </c>
      <c r="AJ202" s="198" t="s">
        <v>66</v>
      </c>
      <c r="AK202" s="397" t="s">
        <v>100</v>
      </c>
      <c r="AL202" s="397" t="s">
        <v>65</v>
      </c>
      <c r="AM202" s="397" t="s">
        <v>97</v>
      </c>
      <c r="AN202" s="400" t="s">
        <v>93</v>
      </c>
    </row>
    <row r="203" spans="1:40" ht="14.25" customHeight="1" x14ac:dyDescent="0.15">
      <c r="A203" s="408"/>
      <c r="B203" s="397"/>
      <c r="C203" s="397"/>
      <c r="D203" s="397" t="s">
        <v>101</v>
      </c>
      <c r="E203" s="397" t="s">
        <v>58</v>
      </c>
      <c r="F203" s="397" t="s">
        <v>58</v>
      </c>
      <c r="G203" s="397"/>
      <c r="H203" s="397"/>
      <c r="I203" s="397"/>
      <c r="J203" s="397"/>
      <c r="K203" s="397" t="s">
        <v>99</v>
      </c>
      <c r="L203" s="397"/>
      <c r="M203" s="397"/>
      <c r="N203" s="397"/>
      <c r="O203" s="397"/>
      <c r="P203" s="397"/>
      <c r="Q203" s="415"/>
      <c r="R203" s="415"/>
      <c r="S203" s="405"/>
      <c r="T203" s="397" t="s">
        <v>85</v>
      </c>
      <c r="U203" s="397" t="s">
        <v>80</v>
      </c>
      <c r="V203" s="397" t="s">
        <v>80</v>
      </c>
      <c r="W203" s="397" t="s">
        <v>80</v>
      </c>
      <c r="X203" s="397" t="s">
        <v>80</v>
      </c>
      <c r="Y203" s="397"/>
      <c r="Z203" s="397" t="s">
        <v>85</v>
      </c>
      <c r="AA203" s="397" t="s">
        <v>80</v>
      </c>
      <c r="AB203" s="397" t="s">
        <v>80</v>
      </c>
      <c r="AC203" s="397" t="s">
        <v>80</v>
      </c>
      <c r="AD203" s="397" t="s">
        <v>80</v>
      </c>
      <c r="AE203" s="397"/>
      <c r="AF203" s="397" t="s">
        <v>80</v>
      </c>
      <c r="AG203" s="397" t="s">
        <v>80</v>
      </c>
      <c r="AH203" s="397" t="s">
        <v>80</v>
      </c>
      <c r="AI203" s="397" t="s">
        <v>80</v>
      </c>
      <c r="AJ203" s="198" t="s">
        <v>102</v>
      </c>
      <c r="AK203" s="397" t="s">
        <v>80</v>
      </c>
      <c r="AL203" s="397" t="s">
        <v>103</v>
      </c>
      <c r="AM203" s="397" t="s">
        <v>104</v>
      </c>
      <c r="AN203" s="400"/>
    </row>
    <row r="204" spans="1:40" ht="14.25" customHeight="1" x14ac:dyDescent="0.15">
      <c r="A204" s="408"/>
      <c r="B204" s="397"/>
      <c r="C204" s="397"/>
      <c r="D204" s="397"/>
      <c r="E204" s="397" t="s">
        <v>98</v>
      </c>
      <c r="F204" s="397" t="s">
        <v>98</v>
      </c>
      <c r="G204" s="397"/>
      <c r="H204" s="397"/>
      <c r="I204" s="397"/>
      <c r="J204" s="397"/>
      <c r="K204" s="397"/>
      <c r="L204" s="397"/>
      <c r="M204" s="397"/>
      <c r="N204" s="397"/>
      <c r="O204" s="397"/>
      <c r="P204" s="397"/>
      <c r="Q204" s="415"/>
      <c r="R204" s="415"/>
      <c r="S204" s="405"/>
      <c r="T204" s="397" t="s">
        <v>93</v>
      </c>
      <c r="U204" s="397" t="s">
        <v>85</v>
      </c>
      <c r="V204" s="397" t="s">
        <v>85</v>
      </c>
      <c r="W204" s="397" t="s">
        <v>85</v>
      </c>
      <c r="X204" s="397" t="s">
        <v>85</v>
      </c>
      <c r="Y204" s="397"/>
      <c r="Z204" s="397" t="s">
        <v>93</v>
      </c>
      <c r="AA204" s="397" t="s">
        <v>85</v>
      </c>
      <c r="AB204" s="397" t="s">
        <v>85</v>
      </c>
      <c r="AC204" s="397" t="s">
        <v>85</v>
      </c>
      <c r="AD204" s="397" t="s">
        <v>85</v>
      </c>
      <c r="AE204" s="397"/>
      <c r="AF204" s="397" t="s">
        <v>85</v>
      </c>
      <c r="AG204" s="397" t="s">
        <v>85</v>
      </c>
      <c r="AH204" s="397" t="s">
        <v>85</v>
      </c>
      <c r="AI204" s="397" t="s">
        <v>85</v>
      </c>
      <c r="AJ204" s="198" t="s">
        <v>85</v>
      </c>
      <c r="AK204" s="397" t="s">
        <v>66</v>
      </c>
      <c r="AL204" s="397" t="s">
        <v>105</v>
      </c>
      <c r="AM204" s="397" t="s">
        <v>106</v>
      </c>
      <c r="AN204" s="400"/>
    </row>
    <row r="205" spans="1:40" ht="14.25" customHeight="1" x14ac:dyDescent="0.15">
      <c r="A205" s="408"/>
      <c r="B205" s="397"/>
      <c r="C205" s="397"/>
      <c r="D205" s="397"/>
      <c r="E205" s="397"/>
      <c r="F205" s="397"/>
      <c r="G205" s="397"/>
      <c r="H205" s="397"/>
      <c r="I205" s="397"/>
      <c r="J205" s="397"/>
      <c r="K205" s="397"/>
      <c r="L205" s="397"/>
      <c r="M205" s="397"/>
      <c r="N205" s="397"/>
      <c r="O205" s="397"/>
      <c r="P205" s="397"/>
      <c r="Q205" s="415"/>
      <c r="R205" s="415"/>
      <c r="S205" s="405"/>
      <c r="T205" s="397"/>
      <c r="U205" s="397" t="s">
        <v>107</v>
      </c>
      <c r="V205" s="397" t="s">
        <v>107</v>
      </c>
      <c r="W205" s="397" t="s">
        <v>107</v>
      </c>
      <c r="X205" s="397" t="s">
        <v>107</v>
      </c>
      <c r="Y205" s="397"/>
      <c r="Z205" s="397"/>
      <c r="AA205" s="397" t="s">
        <v>107</v>
      </c>
      <c r="AB205" s="397" t="s">
        <v>107</v>
      </c>
      <c r="AC205" s="397" t="s">
        <v>107</v>
      </c>
      <c r="AD205" s="397" t="s">
        <v>107</v>
      </c>
      <c r="AE205" s="397"/>
      <c r="AF205" s="397" t="s">
        <v>107</v>
      </c>
      <c r="AG205" s="397" t="s">
        <v>107</v>
      </c>
      <c r="AH205" s="397" t="s">
        <v>107</v>
      </c>
      <c r="AI205" s="397" t="s">
        <v>107</v>
      </c>
      <c r="AJ205" s="198" t="s">
        <v>107</v>
      </c>
      <c r="AK205" s="397" t="s">
        <v>83</v>
      </c>
      <c r="AL205" s="397" t="s">
        <v>108</v>
      </c>
      <c r="AM205" s="397" t="s">
        <v>93</v>
      </c>
      <c r="AN205" s="400"/>
    </row>
    <row r="206" spans="1:40" ht="14.25" customHeight="1" x14ac:dyDescent="0.15">
      <c r="A206" s="408"/>
      <c r="B206" s="397"/>
      <c r="C206" s="397"/>
      <c r="D206" s="397"/>
      <c r="E206" s="397"/>
      <c r="F206" s="397"/>
      <c r="G206" s="397"/>
      <c r="H206" s="397"/>
      <c r="I206" s="397"/>
      <c r="J206" s="397"/>
      <c r="K206" s="397"/>
      <c r="L206" s="397"/>
      <c r="M206" s="397"/>
      <c r="N206" s="397"/>
      <c r="O206" s="397"/>
      <c r="P206" s="397"/>
      <c r="Q206" s="415"/>
      <c r="R206" s="415"/>
      <c r="S206" s="405"/>
      <c r="T206" s="397"/>
      <c r="U206" s="397"/>
      <c r="V206" s="397"/>
      <c r="W206" s="397"/>
      <c r="X206" s="397"/>
      <c r="Y206" s="397"/>
      <c r="Z206" s="397"/>
      <c r="AA206" s="397"/>
      <c r="AB206" s="397"/>
      <c r="AC206" s="397"/>
      <c r="AD206" s="397"/>
      <c r="AE206" s="397"/>
      <c r="AF206" s="397"/>
      <c r="AG206" s="397"/>
      <c r="AH206" s="397"/>
      <c r="AI206" s="397"/>
      <c r="AJ206" s="198" t="s">
        <v>100</v>
      </c>
      <c r="AK206" s="397" t="s">
        <v>85</v>
      </c>
      <c r="AL206" s="397"/>
      <c r="AM206" s="397" t="s">
        <v>107</v>
      </c>
      <c r="AN206" s="400"/>
    </row>
    <row r="207" spans="1:40" ht="14.25" customHeight="1" x14ac:dyDescent="0.15">
      <c r="A207" s="408"/>
      <c r="B207" s="397"/>
      <c r="C207" s="397"/>
      <c r="D207" s="397"/>
      <c r="E207" s="397"/>
      <c r="F207" s="397"/>
      <c r="G207" s="397"/>
      <c r="H207" s="397"/>
      <c r="I207" s="397"/>
      <c r="J207" s="397"/>
      <c r="K207" s="397"/>
      <c r="L207" s="397"/>
      <c r="M207" s="397"/>
      <c r="N207" s="397"/>
      <c r="O207" s="397"/>
      <c r="P207" s="397"/>
      <c r="Q207" s="415"/>
      <c r="R207" s="415"/>
      <c r="S207" s="405"/>
      <c r="T207" s="397"/>
      <c r="U207" s="397"/>
      <c r="V207" s="397"/>
      <c r="W207" s="397"/>
      <c r="X207" s="397"/>
      <c r="Y207" s="397"/>
      <c r="Z207" s="397"/>
      <c r="AA207" s="397"/>
      <c r="AB207" s="397"/>
      <c r="AC207" s="397"/>
      <c r="AD207" s="397"/>
      <c r="AE207" s="397"/>
      <c r="AF207" s="397"/>
      <c r="AG207" s="397"/>
      <c r="AH207" s="397"/>
      <c r="AI207" s="397"/>
      <c r="AJ207" s="198" t="s">
        <v>80</v>
      </c>
      <c r="AK207" s="397" t="s">
        <v>93</v>
      </c>
      <c r="AL207" s="397"/>
      <c r="AM207" s="397"/>
      <c r="AN207" s="400"/>
    </row>
    <row r="208" spans="1:40" x14ac:dyDescent="0.15">
      <c r="A208" s="408"/>
      <c r="B208" s="397"/>
      <c r="C208" s="397"/>
      <c r="D208" s="397"/>
      <c r="E208" s="397"/>
      <c r="F208" s="397"/>
      <c r="G208" s="397"/>
      <c r="H208" s="397"/>
      <c r="I208" s="397"/>
      <c r="J208" s="397"/>
      <c r="K208" s="397"/>
      <c r="L208" s="397"/>
      <c r="M208" s="397"/>
      <c r="N208" s="397"/>
      <c r="O208" s="397"/>
      <c r="P208" s="397"/>
      <c r="Q208" s="415"/>
      <c r="R208" s="415"/>
      <c r="S208" s="405"/>
      <c r="T208" s="397"/>
      <c r="U208" s="397"/>
      <c r="V208" s="397"/>
      <c r="W208" s="397"/>
      <c r="X208" s="397"/>
      <c r="Y208" s="397"/>
      <c r="Z208" s="397"/>
      <c r="AA208" s="397"/>
      <c r="AB208" s="397"/>
      <c r="AC208" s="397"/>
      <c r="AD208" s="397"/>
      <c r="AE208" s="397"/>
      <c r="AF208" s="397"/>
      <c r="AG208" s="397"/>
      <c r="AH208" s="397"/>
      <c r="AI208" s="397"/>
      <c r="AJ208" s="198" t="s">
        <v>85</v>
      </c>
      <c r="AK208" s="397"/>
      <c r="AL208" s="397"/>
      <c r="AM208" s="397"/>
      <c r="AN208" s="400"/>
    </row>
    <row r="209" spans="1:40" x14ac:dyDescent="0.15">
      <c r="A209" s="409"/>
      <c r="B209" s="398"/>
      <c r="C209" s="398"/>
      <c r="D209" s="398"/>
      <c r="E209" s="398"/>
      <c r="F209" s="398"/>
      <c r="G209" s="398"/>
      <c r="H209" s="398"/>
      <c r="I209" s="398"/>
      <c r="J209" s="398"/>
      <c r="K209" s="398"/>
      <c r="L209" s="398"/>
      <c r="M209" s="398"/>
      <c r="N209" s="398"/>
      <c r="O209" s="398"/>
      <c r="P209" s="398"/>
      <c r="Q209" s="416"/>
      <c r="R209" s="416"/>
      <c r="S209" s="406"/>
      <c r="T209" s="398"/>
      <c r="U209" s="398"/>
      <c r="V209" s="398"/>
      <c r="W209" s="398"/>
      <c r="X209" s="398"/>
      <c r="Y209" s="398"/>
      <c r="Z209" s="398"/>
      <c r="AA209" s="398"/>
      <c r="AB209" s="398"/>
      <c r="AC209" s="398"/>
      <c r="AD209" s="398"/>
      <c r="AE209" s="398"/>
      <c r="AF209" s="398"/>
      <c r="AG209" s="398"/>
      <c r="AH209" s="398"/>
      <c r="AI209" s="398"/>
      <c r="AJ209" s="198" t="s">
        <v>93</v>
      </c>
      <c r="AK209" s="398"/>
      <c r="AL209" s="398"/>
      <c r="AM209" s="398"/>
      <c r="AN209" s="401"/>
    </row>
    <row r="210" spans="1:40" ht="15" customHeight="1" x14ac:dyDescent="0.15">
      <c r="A210" s="46" t="s">
        <v>484</v>
      </c>
      <c r="B210" s="210">
        <f t="shared" ref="B210:B223" si="6">C210+Q210+R210+S210+Y210+AE210+AJ210+AK210+AL210+AM210+AN210</f>
        <v>1960.4600000000005</v>
      </c>
      <c r="C210" s="210">
        <v>476.21999999999997</v>
      </c>
      <c r="D210" s="210">
        <v>0</v>
      </c>
      <c r="E210" s="210">
        <v>0</v>
      </c>
      <c r="F210" s="210">
        <v>0</v>
      </c>
      <c r="G210" s="210">
        <v>0</v>
      </c>
      <c r="H210" s="210">
        <v>0</v>
      </c>
      <c r="I210" s="210">
        <v>0</v>
      </c>
      <c r="J210" s="210">
        <v>0</v>
      </c>
      <c r="K210" s="210">
        <v>0</v>
      </c>
      <c r="L210" s="210">
        <v>0</v>
      </c>
      <c r="M210" s="210">
        <v>18.25</v>
      </c>
      <c r="N210" s="210">
        <v>8.7000000000000011</v>
      </c>
      <c r="O210" s="210">
        <v>447.83</v>
      </c>
      <c r="P210" s="210">
        <v>1.4400000000000002</v>
      </c>
      <c r="Q210" s="211">
        <v>0</v>
      </c>
      <c r="R210" s="211">
        <v>69.059999999999988</v>
      </c>
      <c r="S210" s="212">
        <v>0</v>
      </c>
      <c r="T210" s="210">
        <v>0</v>
      </c>
      <c r="U210" s="210">
        <v>0</v>
      </c>
      <c r="V210" s="210">
        <v>0</v>
      </c>
      <c r="W210" s="210">
        <v>0</v>
      </c>
      <c r="X210" s="210">
        <v>0</v>
      </c>
      <c r="Y210" s="210">
        <v>1007.8700000000001</v>
      </c>
      <c r="Z210" s="210">
        <v>2.77</v>
      </c>
      <c r="AA210" s="210">
        <v>134.26999999999995</v>
      </c>
      <c r="AB210" s="210">
        <v>489.32000000000011</v>
      </c>
      <c r="AC210" s="210">
        <v>336.79</v>
      </c>
      <c r="AD210" s="210">
        <v>44.72</v>
      </c>
      <c r="AE210" s="210">
        <v>367.69000000000034</v>
      </c>
      <c r="AF210" s="210">
        <v>0</v>
      </c>
      <c r="AG210" s="210">
        <v>183.91000000000014</v>
      </c>
      <c r="AH210" s="210">
        <v>183.7800000000002</v>
      </c>
      <c r="AI210" s="210">
        <v>0</v>
      </c>
      <c r="AJ210" s="210">
        <v>0</v>
      </c>
      <c r="AK210" s="210">
        <v>0</v>
      </c>
      <c r="AL210" s="210">
        <v>0</v>
      </c>
      <c r="AM210" s="210">
        <v>39.620000000000005</v>
      </c>
      <c r="AN210" s="213">
        <v>0</v>
      </c>
    </row>
    <row r="211" spans="1:40" ht="15" customHeight="1" x14ac:dyDescent="0.15">
      <c r="A211" s="272" t="s">
        <v>474</v>
      </c>
      <c r="B211" s="214">
        <f t="shared" si="6"/>
        <v>8886.1099999999733</v>
      </c>
      <c r="C211" s="214">
        <v>7618.1399999999758</v>
      </c>
      <c r="D211" s="214">
        <v>0</v>
      </c>
      <c r="E211" s="214">
        <v>4873.1699999999819</v>
      </c>
      <c r="F211" s="214">
        <v>16.48</v>
      </c>
      <c r="G211" s="214">
        <v>259.33</v>
      </c>
      <c r="H211" s="214">
        <v>2281.5299999999947</v>
      </c>
      <c r="I211" s="214">
        <v>0.66</v>
      </c>
      <c r="J211" s="214">
        <v>29.649999999999977</v>
      </c>
      <c r="K211" s="214">
        <v>30.639999999999997</v>
      </c>
      <c r="L211" s="214">
        <v>5.99</v>
      </c>
      <c r="M211" s="214">
        <v>118.11</v>
      </c>
      <c r="N211" s="214">
        <v>0.01</v>
      </c>
      <c r="O211" s="214">
        <v>2.5700000000000003</v>
      </c>
      <c r="P211" s="214">
        <v>0</v>
      </c>
      <c r="Q211" s="215">
        <v>0</v>
      </c>
      <c r="R211" s="215">
        <v>144.54000000000002</v>
      </c>
      <c r="S211" s="216">
        <v>0</v>
      </c>
      <c r="T211" s="214">
        <v>0</v>
      </c>
      <c r="U211" s="214">
        <v>0</v>
      </c>
      <c r="V211" s="214">
        <v>0</v>
      </c>
      <c r="W211" s="214">
        <v>0</v>
      </c>
      <c r="X211" s="214">
        <v>0</v>
      </c>
      <c r="Y211" s="214">
        <v>1011.0099999999983</v>
      </c>
      <c r="Z211" s="214">
        <v>5.0599999999999996</v>
      </c>
      <c r="AA211" s="214">
        <v>37.760000000000005</v>
      </c>
      <c r="AB211" s="214">
        <v>168.56000000000009</v>
      </c>
      <c r="AC211" s="214">
        <v>730.75999999999817</v>
      </c>
      <c r="AD211" s="214">
        <v>68.870000000000019</v>
      </c>
      <c r="AE211" s="214">
        <v>69.349999999999994</v>
      </c>
      <c r="AF211" s="214">
        <v>0</v>
      </c>
      <c r="AG211" s="214">
        <v>29.86</v>
      </c>
      <c r="AH211" s="214">
        <v>31.14</v>
      </c>
      <c r="AI211" s="214">
        <v>8.3499999999999943</v>
      </c>
      <c r="AJ211" s="214">
        <v>0</v>
      </c>
      <c r="AK211" s="214">
        <v>0</v>
      </c>
      <c r="AL211" s="214">
        <v>0.12</v>
      </c>
      <c r="AM211" s="214">
        <v>42.89</v>
      </c>
      <c r="AN211" s="217">
        <v>0.06</v>
      </c>
    </row>
    <row r="212" spans="1:40" ht="15" customHeight="1" x14ac:dyDescent="0.15">
      <c r="A212" s="46" t="s">
        <v>178</v>
      </c>
      <c r="B212" s="210">
        <f t="shared" si="6"/>
        <v>226.62999999999994</v>
      </c>
      <c r="C212" s="210">
        <v>52.99</v>
      </c>
      <c r="D212" s="210">
        <v>0</v>
      </c>
      <c r="E212" s="210">
        <v>0</v>
      </c>
      <c r="F212" s="210">
        <v>0</v>
      </c>
      <c r="G212" s="210">
        <v>0</v>
      </c>
      <c r="H212" s="210">
        <v>0</v>
      </c>
      <c r="I212" s="210">
        <v>0</v>
      </c>
      <c r="J212" s="210">
        <v>0</v>
      </c>
      <c r="K212" s="210">
        <v>0</v>
      </c>
      <c r="L212" s="210">
        <v>0</v>
      </c>
      <c r="M212" s="210">
        <v>4.6900000000000004</v>
      </c>
      <c r="N212" s="210">
        <v>8.7000000000000011</v>
      </c>
      <c r="O212" s="210">
        <v>38.160000000000004</v>
      </c>
      <c r="P212" s="210">
        <v>1.4400000000000002</v>
      </c>
      <c r="Q212" s="211">
        <v>0</v>
      </c>
      <c r="R212" s="211">
        <v>6.4499999999999993</v>
      </c>
      <c r="S212" s="212">
        <v>0</v>
      </c>
      <c r="T212" s="210">
        <v>0</v>
      </c>
      <c r="U212" s="210">
        <v>0</v>
      </c>
      <c r="V212" s="210">
        <v>0</v>
      </c>
      <c r="W212" s="210">
        <v>0</v>
      </c>
      <c r="X212" s="210">
        <v>0</v>
      </c>
      <c r="Y212" s="210">
        <v>167.18999999999994</v>
      </c>
      <c r="Z212" s="210">
        <v>0</v>
      </c>
      <c r="AA212" s="210">
        <v>0</v>
      </c>
      <c r="AB212" s="210">
        <v>154.42999999999995</v>
      </c>
      <c r="AC212" s="210">
        <v>7.129999999999999</v>
      </c>
      <c r="AD212" s="210">
        <v>5.629999999999999</v>
      </c>
      <c r="AE212" s="210">
        <v>0</v>
      </c>
      <c r="AF212" s="210">
        <v>0</v>
      </c>
      <c r="AG212" s="210">
        <v>0</v>
      </c>
      <c r="AH212" s="210">
        <v>0</v>
      </c>
      <c r="AI212" s="210">
        <v>0</v>
      </c>
      <c r="AJ212" s="210">
        <v>0</v>
      </c>
      <c r="AK212" s="210">
        <v>0</v>
      </c>
      <c r="AL212" s="210">
        <v>0</v>
      </c>
      <c r="AM212" s="210">
        <v>0</v>
      </c>
      <c r="AN212" s="213">
        <v>0</v>
      </c>
    </row>
    <row r="213" spans="1:40" ht="15" customHeight="1" x14ac:dyDescent="0.15">
      <c r="A213" s="272"/>
      <c r="B213" s="214">
        <f t="shared" si="6"/>
        <v>2132.6699999999937</v>
      </c>
      <c r="C213" s="214">
        <v>1994.3099999999938</v>
      </c>
      <c r="D213" s="214">
        <v>0</v>
      </c>
      <c r="E213" s="214">
        <v>1670.5699999999938</v>
      </c>
      <c r="F213" s="214">
        <v>0</v>
      </c>
      <c r="G213" s="214">
        <v>129.44999999999999</v>
      </c>
      <c r="H213" s="214">
        <v>183.3899999999999</v>
      </c>
      <c r="I213" s="214">
        <v>0.66</v>
      </c>
      <c r="J213" s="214">
        <v>8.7899999999999991</v>
      </c>
      <c r="K213" s="214">
        <v>0</v>
      </c>
      <c r="L213" s="214">
        <v>0</v>
      </c>
      <c r="M213" s="214">
        <v>0</v>
      </c>
      <c r="N213" s="214">
        <v>0.01</v>
      </c>
      <c r="O213" s="214">
        <v>1.4400000000000002</v>
      </c>
      <c r="P213" s="214">
        <v>0</v>
      </c>
      <c r="Q213" s="215">
        <v>0</v>
      </c>
      <c r="R213" s="215">
        <v>13.34</v>
      </c>
      <c r="S213" s="216">
        <v>0</v>
      </c>
      <c r="T213" s="214">
        <v>0</v>
      </c>
      <c r="U213" s="214">
        <v>0</v>
      </c>
      <c r="V213" s="214">
        <v>0</v>
      </c>
      <c r="W213" s="214">
        <v>0</v>
      </c>
      <c r="X213" s="214">
        <v>0</v>
      </c>
      <c r="Y213" s="214">
        <v>109.44999999999996</v>
      </c>
      <c r="Z213" s="214">
        <v>0</v>
      </c>
      <c r="AA213" s="214">
        <v>0.34</v>
      </c>
      <c r="AB213" s="214">
        <v>22.149999999999995</v>
      </c>
      <c r="AC213" s="214">
        <v>82.44999999999996</v>
      </c>
      <c r="AD213" s="214">
        <v>4.51</v>
      </c>
      <c r="AE213" s="214">
        <v>15.570000000000002</v>
      </c>
      <c r="AF213" s="214">
        <v>0</v>
      </c>
      <c r="AG213" s="214">
        <v>6.32</v>
      </c>
      <c r="AH213" s="214">
        <v>6.78</v>
      </c>
      <c r="AI213" s="214">
        <v>2.4700000000000002</v>
      </c>
      <c r="AJ213" s="214">
        <v>0</v>
      </c>
      <c r="AK213" s="214">
        <v>0</v>
      </c>
      <c r="AL213" s="214">
        <v>0</v>
      </c>
      <c r="AM213" s="214">
        <v>0</v>
      </c>
      <c r="AN213" s="217">
        <v>0</v>
      </c>
    </row>
    <row r="214" spans="1:40" ht="15" customHeight="1" x14ac:dyDescent="0.15">
      <c r="A214" s="46" t="s">
        <v>410</v>
      </c>
      <c r="B214" s="210">
        <f t="shared" si="6"/>
        <v>993.46</v>
      </c>
      <c r="C214" s="210">
        <v>202.51999999999998</v>
      </c>
      <c r="D214" s="210">
        <v>0</v>
      </c>
      <c r="E214" s="210">
        <v>0</v>
      </c>
      <c r="F214" s="210">
        <v>0</v>
      </c>
      <c r="G214" s="210">
        <v>0</v>
      </c>
      <c r="H214" s="210">
        <v>0</v>
      </c>
      <c r="I214" s="210">
        <v>0</v>
      </c>
      <c r="J214" s="210">
        <v>0</v>
      </c>
      <c r="K214" s="210">
        <v>0</v>
      </c>
      <c r="L214" s="210">
        <v>0</v>
      </c>
      <c r="M214" s="210">
        <v>0</v>
      </c>
      <c r="N214" s="210">
        <v>0</v>
      </c>
      <c r="O214" s="210">
        <v>202.51999999999998</v>
      </c>
      <c r="P214" s="210">
        <v>0</v>
      </c>
      <c r="Q214" s="211">
        <v>0</v>
      </c>
      <c r="R214" s="211">
        <v>0</v>
      </c>
      <c r="S214" s="212">
        <v>0</v>
      </c>
      <c r="T214" s="210">
        <v>0</v>
      </c>
      <c r="U214" s="210">
        <v>0</v>
      </c>
      <c r="V214" s="210">
        <v>0</v>
      </c>
      <c r="W214" s="210">
        <v>0</v>
      </c>
      <c r="X214" s="210">
        <v>0</v>
      </c>
      <c r="Y214" s="210">
        <v>790.94</v>
      </c>
      <c r="Z214" s="210">
        <v>0</v>
      </c>
      <c r="AA214" s="210">
        <v>134.26999999999995</v>
      </c>
      <c r="AB214" s="210">
        <v>311.92000000000013</v>
      </c>
      <c r="AC214" s="210">
        <v>305.72000000000003</v>
      </c>
      <c r="AD214" s="210">
        <v>39.03</v>
      </c>
      <c r="AE214" s="210">
        <v>0</v>
      </c>
      <c r="AF214" s="210">
        <v>0</v>
      </c>
      <c r="AG214" s="210">
        <v>0</v>
      </c>
      <c r="AH214" s="210">
        <v>0</v>
      </c>
      <c r="AI214" s="210">
        <v>0</v>
      </c>
      <c r="AJ214" s="210">
        <v>0</v>
      </c>
      <c r="AK214" s="210">
        <v>0</v>
      </c>
      <c r="AL214" s="210">
        <v>0</v>
      </c>
      <c r="AM214" s="210">
        <v>0</v>
      </c>
      <c r="AN214" s="213">
        <v>0</v>
      </c>
    </row>
    <row r="215" spans="1:40" ht="15" customHeight="1" x14ac:dyDescent="0.15">
      <c r="A215" s="272"/>
      <c r="B215" s="214">
        <f t="shared" si="6"/>
        <v>2159.5999999999949</v>
      </c>
      <c r="C215" s="214">
        <v>2040.459999999995</v>
      </c>
      <c r="D215" s="214">
        <v>0</v>
      </c>
      <c r="E215" s="214">
        <v>0</v>
      </c>
      <c r="F215" s="214">
        <v>0</v>
      </c>
      <c r="G215" s="214">
        <v>117.00999999999999</v>
      </c>
      <c r="H215" s="214">
        <v>1915.2499999999952</v>
      </c>
      <c r="I215" s="214">
        <v>0</v>
      </c>
      <c r="J215" s="214">
        <v>8.1099999999999817</v>
      </c>
      <c r="K215" s="214">
        <v>0</v>
      </c>
      <c r="L215" s="214">
        <v>0</v>
      </c>
      <c r="M215" s="214">
        <v>0</v>
      </c>
      <c r="N215" s="214">
        <v>0</v>
      </c>
      <c r="O215" s="214">
        <v>0.09</v>
      </c>
      <c r="P215" s="214">
        <v>0</v>
      </c>
      <c r="Q215" s="215">
        <v>0</v>
      </c>
      <c r="R215" s="215">
        <v>0</v>
      </c>
      <c r="S215" s="216">
        <v>0</v>
      </c>
      <c r="T215" s="214">
        <v>0</v>
      </c>
      <c r="U215" s="214">
        <v>0</v>
      </c>
      <c r="V215" s="214">
        <v>0</v>
      </c>
      <c r="W215" s="214">
        <v>0</v>
      </c>
      <c r="X215" s="214">
        <v>0</v>
      </c>
      <c r="Y215" s="214">
        <v>117.95999999999998</v>
      </c>
      <c r="Z215" s="214">
        <v>0</v>
      </c>
      <c r="AA215" s="214">
        <v>37.42</v>
      </c>
      <c r="AB215" s="214">
        <v>0.21</v>
      </c>
      <c r="AC215" s="214">
        <v>48.22999999999999</v>
      </c>
      <c r="AD215" s="214">
        <v>32.1</v>
      </c>
      <c r="AE215" s="214">
        <v>0</v>
      </c>
      <c r="AF215" s="214">
        <v>0</v>
      </c>
      <c r="AG215" s="214">
        <v>0</v>
      </c>
      <c r="AH215" s="214">
        <v>0</v>
      </c>
      <c r="AI215" s="214">
        <v>0</v>
      </c>
      <c r="AJ215" s="214">
        <v>0</v>
      </c>
      <c r="AK215" s="214">
        <v>0</v>
      </c>
      <c r="AL215" s="214">
        <v>0</v>
      </c>
      <c r="AM215" s="214">
        <v>1.18</v>
      </c>
      <c r="AN215" s="217">
        <v>0</v>
      </c>
    </row>
    <row r="216" spans="1:40" ht="15" customHeight="1" x14ac:dyDescent="0.15">
      <c r="A216" s="46" t="s">
        <v>485</v>
      </c>
      <c r="B216" s="210">
        <f t="shared" si="6"/>
        <v>196.16000000000005</v>
      </c>
      <c r="C216" s="210">
        <v>65.039999999999992</v>
      </c>
      <c r="D216" s="210">
        <v>0</v>
      </c>
      <c r="E216" s="210">
        <v>0</v>
      </c>
      <c r="F216" s="210">
        <v>0</v>
      </c>
      <c r="G216" s="210">
        <v>0</v>
      </c>
      <c r="H216" s="210">
        <v>0</v>
      </c>
      <c r="I216" s="210">
        <v>0</v>
      </c>
      <c r="J216" s="210">
        <v>0</v>
      </c>
      <c r="K216" s="210">
        <v>0</v>
      </c>
      <c r="L216" s="210">
        <v>0</v>
      </c>
      <c r="M216" s="210">
        <v>13.56</v>
      </c>
      <c r="N216" s="210">
        <v>0</v>
      </c>
      <c r="O216" s="210">
        <v>51.48</v>
      </c>
      <c r="P216" s="210">
        <v>0</v>
      </c>
      <c r="Q216" s="211">
        <v>0</v>
      </c>
      <c r="R216" s="211">
        <v>0.02</v>
      </c>
      <c r="S216" s="212">
        <v>0</v>
      </c>
      <c r="T216" s="210">
        <v>0</v>
      </c>
      <c r="U216" s="210">
        <v>0</v>
      </c>
      <c r="V216" s="210">
        <v>0</v>
      </c>
      <c r="W216" s="210">
        <v>0</v>
      </c>
      <c r="X216" s="210">
        <v>0</v>
      </c>
      <c r="Y216" s="210">
        <v>11.169999999999995</v>
      </c>
      <c r="Z216" s="210">
        <v>0</v>
      </c>
      <c r="AA216" s="210">
        <v>0</v>
      </c>
      <c r="AB216" s="210">
        <v>11.169999999999995</v>
      </c>
      <c r="AC216" s="210">
        <v>0</v>
      </c>
      <c r="AD216" s="210">
        <v>0</v>
      </c>
      <c r="AE216" s="210">
        <v>80.910000000000068</v>
      </c>
      <c r="AF216" s="210">
        <v>0</v>
      </c>
      <c r="AG216" s="210">
        <v>0</v>
      </c>
      <c r="AH216" s="210">
        <v>80.910000000000068</v>
      </c>
      <c r="AI216" s="210">
        <v>0</v>
      </c>
      <c r="AJ216" s="210">
        <v>0</v>
      </c>
      <c r="AK216" s="210">
        <v>0</v>
      </c>
      <c r="AL216" s="210">
        <v>0</v>
      </c>
      <c r="AM216" s="210">
        <v>39.020000000000003</v>
      </c>
      <c r="AN216" s="213">
        <v>0</v>
      </c>
    </row>
    <row r="217" spans="1:40" ht="15" customHeight="1" x14ac:dyDescent="0.15">
      <c r="A217" s="272"/>
      <c r="B217" s="214">
        <f t="shared" si="6"/>
        <v>2333.2999999999947</v>
      </c>
      <c r="C217" s="214">
        <v>2207.7299999999946</v>
      </c>
      <c r="D217" s="214">
        <v>0</v>
      </c>
      <c r="E217" s="214">
        <v>1997.1399999999946</v>
      </c>
      <c r="F217" s="214">
        <v>4.5299999999999994</v>
      </c>
      <c r="G217" s="214">
        <v>2.5099999999999998</v>
      </c>
      <c r="H217" s="214">
        <v>67.119999999999948</v>
      </c>
      <c r="I217" s="214">
        <v>0</v>
      </c>
      <c r="J217" s="214">
        <v>0</v>
      </c>
      <c r="K217" s="214">
        <v>30.639999999999997</v>
      </c>
      <c r="L217" s="214">
        <v>0</v>
      </c>
      <c r="M217" s="214">
        <v>105.79</v>
      </c>
      <c r="N217" s="214">
        <v>0</v>
      </c>
      <c r="O217" s="214">
        <v>0</v>
      </c>
      <c r="P217" s="214">
        <v>0</v>
      </c>
      <c r="Q217" s="215">
        <v>0</v>
      </c>
      <c r="R217" s="215">
        <v>73.329999999999984</v>
      </c>
      <c r="S217" s="216">
        <v>0</v>
      </c>
      <c r="T217" s="214">
        <v>0</v>
      </c>
      <c r="U217" s="214">
        <v>0</v>
      </c>
      <c r="V217" s="214">
        <v>0</v>
      </c>
      <c r="W217" s="214">
        <v>0</v>
      </c>
      <c r="X217" s="214">
        <v>0</v>
      </c>
      <c r="Y217" s="214">
        <v>0.57000000000000006</v>
      </c>
      <c r="Z217" s="214">
        <v>0</v>
      </c>
      <c r="AA217" s="214">
        <v>0</v>
      </c>
      <c r="AB217" s="214">
        <v>0.57000000000000006</v>
      </c>
      <c r="AC217" s="214">
        <v>0</v>
      </c>
      <c r="AD217" s="214">
        <v>0</v>
      </c>
      <c r="AE217" s="214">
        <v>23.3</v>
      </c>
      <c r="AF217" s="214">
        <v>0</v>
      </c>
      <c r="AG217" s="214">
        <v>3.19</v>
      </c>
      <c r="AH217" s="214">
        <v>20.11</v>
      </c>
      <c r="AI217" s="214">
        <v>0</v>
      </c>
      <c r="AJ217" s="214">
        <v>0</v>
      </c>
      <c r="AK217" s="214">
        <v>0</v>
      </c>
      <c r="AL217" s="214">
        <v>0</v>
      </c>
      <c r="AM217" s="214">
        <v>28.37</v>
      </c>
      <c r="AN217" s="217">
        <v>0</v>
      </c>
    </row>
    <row r="218" spans="1:40" ht="15" customHeight="1" x14ac:dyDescent="0.15">
      <c r="A218" s="46" t="s">
        <v>179</v>
      </c>
      <c r="B218" s="210">
        <f t="shared" si="6"/>
        <v>210.51</v>
      </c>
      <c r="C218" s="210">
        <v>112.99999999999997</v>
      </c>
      <c r="D218" s="210">
        <v>0</v>
      </c>
      <c r="E218" s="210">
        <v>0</v>
      </c>
      <c r="F218" s="210">
        <v>0</v>
      </c>
      <c r="G218" s="210">
        <v>0</v>
      </c>
      <c r="H218" s="210">
        <v>0</v>
      </c>
      <c r="I218" s="210">
        <v>0</v>
      </c>
      <c r="J218" s="210">
        <v>0</v>
      </c>
      <c r="K218" s="210">
        <v>0</v>
      </c>
      <c r="L218" s="210">
        <v>0</v>
      </c>
      <c r="M218" s="210">
        <v>0</v>
      </c>
      <c r="N218" s="210">
        <v>0</v>
      </c>
      <c r="O218" s="210">
        <v>112.99999999999997</v>
      </c>
      <c r="P218" s="210">
        <v>0</v>
      </c>
      <c r="Q218" s="211">
        <v>0</v>
      </c>
      <c r="R218" s="211">
        <v>59.019999999999996</v>
      </c>
      <c r="S218" s="212">
        <v>0</v>
      </c>
      <c r="T218" s="210">
        <v>0</v>
      </c>
      <c r="U218" s="210">
        <v>0</v>
      </c>
      <c r="V218" s="210">
        <v>0</v>
      </c>
      <c r="W218" s="210">
        <v>0</v>
      </c>
      <c r="X218" s="210">
        <v>0</v>
      </c>
      <c r="Y218" s="210">
        <v>38.489999999999995</v>
      </c>
      <c r="Z218" s="210">
        <v>2.77</v>
      </c>
      <c r="AA218" s="210">
        <v>0</v>
      </c>
      <c r="AB218" s="210">
        <v>11.799999999999997</v>
      </c>
      <c r="AC218" s="210">
        <v>23.919999999999998</v>
      </c>
      <c r="AD218" s="210">
        <v>0</v>
      </c>
      <c r="AE218" s="210">
        <v>0</v>
      </c>
      <c r="AF218" s="210">
        <v>0</v>
      </c>
      <c r="AG218" s="210">
        <v>0</v>
      </c>
      <c r="AH218" s="210">
        <v>0</v>
      </c>
      <c r="AI218" s="210">
        <v>0</v>
      </c>
      <c r="AJ218" s="210">
        <v>0</v>
      </c>
      <c r="AK218" s="210">
        <v>0</v>
      </c>
      <c r="AL218" s="210">
        <v>0</v>
      </c>
      <c r="AM218" s="210">
        <v>0</v>
      </c>
      <c r="AN218" s="213">
        <v>0</v>
      </c>
    </row>
    <row r="219" spans="1:40" ht="15" customHeight="1" x14ac:dyDescent="0.15">
      <c r="A219" s="272"/>
      <c r="B219" s="214">
        <f t="shared" si="6"/>
        <v>1386.6999999999987</v>
      </c>
      <c r="C219" s="214">
        <v>684.98000000000025</v>
      </c>
      <c r="D219" s="214">
        <v>0</v>
      </c>
      <c r="E219" s="214">
        <v>587.96000000000026</v>
      </c>
      <c r="F219" s="214">
        <v>10.63</v>
      </c>
      <c r="G219" s="214">
        <v>10.359999999999996</v>
      </c>
      <c r="H219" s="214">
        <v>56.679999999999964</v>
      </c>
      <c r="I219" s="214">
        <v>0</v>
      </c>
      <c r="J219" s="214">
        <v>0</v>
      </c>
      <c r="K219" s="214">
        <v>0</v>
      </c>
      <c r="L219" s="214">
        <v>5.99</v>
      </c>
      <c r="M219" s="214">
        <v>12.319999999999997</v>
      </c>
      <c r="N219" s="214">
        <v>0</v>
      </c>
      <c r="O219" s="214">
        <v>1.04</v>
      </c>
      <c r="P219" s="214">
        <v>0</v>
      </c>
      <c r="Q219" s="215">
        <v>0</v>
      </c>
      <c r="R219" s="215">
        <v>37.310000000000016</v>
      </c>
      <c r="S219" s="216">
        <v>0</v>
      </c>
      <c r="T219" s="214">
        <v>0</v>
      </c>
      <c r="U219" s="214">
        <v>0</v>
      </c>
      <c r="V219" s="214">
        <v>0</v>
      </c>
      <c r="W219" s="214">
        <v>0</v>
      </c>
      <c r="X219" s="214">
        <v>0</v>
      </c>
      <c r="Y219" s="214">
        <v>661.49999999999829</v>
      </c>
      <c r="Z219" s="214">
        <v>5.0599999999999996</v>
      </c>
      <c r="AA219" s="214">
        <v>0</v>
      </c>
      <c r="AB219" s="214">
        <v>98.62000000000009</v>
      </c>
      <c r="AC219" s="214">
        <v>552.11999999999819</v>
      </c>
      <c r="AD219" s="214">
        <v>5.7</v>
      </c>
      <c r="AE219" s="214">
        <v>0</v>
      </c>
      <c r="AF219" s="214">
        <v>0</v>
      </c>
      <c r="AG219" s="214">
        <v>0</v>
      </c>
      <c r="AH219" s="214">
        <v>0</v>
      </c>
      <c r="AI219" s="214">
        <v>0</v>
      </c>
      <c r="AJ219" s="214">
        <v>0</v>
      </c>
      <c r="AK219" s="214">
        <v>0</v>
      </c>
      <c r="AL219" s="214">
        <v>0</v>
      </c>
      <c r="AM219" s="214">
        <v>2.9099999999999993</v>
      </c>
      <c r="AN219" s="217">
        <v>0</v>
      </c>
    </row>
    <row r="220" spans="1:40" ht="15" customHeight="1" x14ac:dyDescent="0.15">
      <c r="A220" s="46" t="s">
        <v>191</v>
      </c>
      <c r="B220" s="210">
        <f t="shared" si="6"/>
        <v>42.669999999999995</v>
      </c>
      <c r="C220" s="210">
        <v>42.669999999999995</v>
      </c>
      <c r="D220" s="210">
        <v>0</v>
      </c>
      <c r="E220" s="210">
        <v>0</v>
      </c>
      <c r="F220" s="210">
        <v>0</v>
      </c>
      <c r="G220" s="210">
        <v>0</v>
      </c>
      <c r="H220" s="210">
        <v>0</v>
      </c>
      <c r="I220" s="210">
        <v>0</v>
      </c>
      <c r="J220" s="210">
        <v>0</v>
      </c>
      <c r="K220" s="210">
        <v>0</v>
      </c>
      <c r="L220" s="210">
        <v>0</v>
      </c>
      <c r="M220" s="210">
        <v>0</v>
      </c>
      <c r="N220" s="210">
        <v>0</v>
      </c>
      <c r="O220" s="210">
        <v>42.669999999999995</v>
      </c>
      <c r="P220" s="210">
        <v>0</v>
      </c>
      <c r="Q220" s="211">
        <v>0</v>
      </c>
      <c r="R220" s="211">
        <v>0</v>
      </c>
      <c r="S220" s="212">
        <v>0</v>
      </c>
      <c r="T220" s="210">
        <v>0</v>
      </c>
      <c r="U220" s="210">
        <v>0</v>
      </c>
      <c r="V220" s="210">
        <v>0</v>
      </c>
      <c r="W220" s="210">
        <v>0</v>
      </c>
      <c r="X220" s="210">
        <v>0</v>
      </c>
      <c r="Y220" s="210">
        <v>0</v>
      </c>
      <c r="Z220" s="210">
        <v>0</v>
      </c>
      <c r="AA220" s="210">
        <v>0</v>
      </c>
      <c r="AB220" s="210">
        <v>0</v>
      </c>
      <c r="AC220" s="210">
        <v>0</v>
      </c>
      <c r="AD220" s="210">
        <v>0</v>
      </c>
      <c r="AE220" s="210">
        <v>0</v>
      </c>
      <c r="AF220" s="210">
        <v>0</v>
      </c>
      <c r="AG220" s="210">
        <v>0</v>
      </c>
      <c r="AH220" s="210">
        <v>0</v>
      </c>
      <c r="AI220" s="210">
        <v>0</v>
      </c>
      <c r="AJ220" s="210">
        <v>0</v>
      </c>
      <c r="AK220" s="210">
        <v>0</v>
      </c>
      <c r="AL220" s="210">
        <v>0</v>
      </c>
      <c r="AM220" s="210">
        <v>0</v>
      </c>
      <c r="AN220" s="213">
        <v>0</v>
      </c>
    </row>
    <row r="221" spans="1:40" ht="15" customHeight="1" x14ac:dyDescent="0.15">
      <c r="A221" s="272"/>
      <c r="B221" s="214">
        <f t="shared" si="6"/>
        <v>58.760000000000005</v>
      </c>
      <c r="C221" s="214">
        <v>58.7</v>
      </c>
      <c r="D221" s="214">
        <v>0</v>
      </c>
      <c r="E221" s="214">
        <v>0</v>
      </c>
      <c r="F221" s="214">
        <v>0</v>
      </c>
      <c r="G221" s="214">
        <v>0</v>
      </c>
      <c r="H221" s="214">
        <v>58.7</v>
      </c>
      <c r="I221" s="214">
        <v>0</v>
      </c>
      <c r="J221" s="214">
        <v>0</v>
      </c>
      <c r="K221" s="214">
        <v>0</v>
      </c>
      <c r="L221" s="214">
        <v>0</v>
      </c>
      <c r="M221" s="214">
        <v>0</v>
      </c>
      <c r="N221" s="214">
        <v>0</v>
      </c>
      <c r="O221" s="214">
        <v>0</v>
      </c>
      <c r="P221" s="214">
        <v>0</v>
      </c>
      <c r="Q221" s="215">
        <v>0</v>
      </c>
      <c r="R221" s="215">
        <v>0</v>
      </c>
      <c r="S221" s="216">
        <v>0</v>
      </c>
      <c r="T221" s="214">
        <v>0</v>
      </c>
      <c r="U221" s="214">
        <v>0</v>
      </c>
      <c r="V221" s="214">
        <v>0</v>
      </c>
      <c r="W221" s="214">
        <v>0</v>
      </c>
      <c r="X221" s="214">
        <v>0</v>
      </c>
      <c r="Y221" s="214">
        <v>0</v>
      </c>
      <c r="Z221" s="214">
        <v>0</v>
      </c>
      <c r="AA221" s="214">
        <v>0</v>
      </c>
      <c r="AB221" s="214">
        <v>0</v>
      </c>
      <c r="AC221" s="214">
        <v>0</v>
      </c>
      <c r="AD221" s="214">
        <v>0</v>
      </c>
      <c r="AE221" s="214">
        <v>0</v>
      </c>
      <c r="AF221" s="214">
        <v>0</v>
      </c>
      <c r="AG221" s="214">
        <v>0</v>
      </c>
      <c r="AH221" s="214">
        <v>0</v>
      </c>
      <c r="AI221" s="214">
        <v>0</v>
      </c>
      <c r="AJ221" s="214">
        <v>0</v>
      </c>
      <c r="AK221" s="214">
        <v>0</v>
      </c>
      <c r="AL221" s="214">
        <v>0</v>
      </c>
      <c r="AM221" s="214">
        <v>0</v>
      </c>
      <c r="AN221" s="217">
        <v>0.06</v>
      </c>
    </row>
    <row r="222" spans="1:40" ht="15" customHeight="1" x14ac:dyDescent="0.15">
      <c r="A222" s="46" t="s">
        <v>486</v>
      </c>
      <c r="B222" s="210">
        <f t="shared" si="6"/>
        <v>291.03000000000031</v>
      </c>
      <c r="C222" s="210">
        <v>0</v>
      </c>
      <c r="D222" s="210">
        <v>0</v>
      </c>
      <c r="E222" s="210">
        <v>0</v>
      </c>
      <c r="F222" s="210">
        <v>0</v>
      </c>
      <c r="G222" s="210">
        <v>0</v>
      </c>
      <c r="H222" s="210">
        <v>0</v>
      </c>
      <c r="I222" s="210">
        <v>0</v>
      </c>
      <c r="J222" s="210">
        <v>0</v>
      </c>
      <c r="K222" s="210">
        <v>0</v>
      </c>
      <c r="L222" s="210">
        <v>0</v>
      </c>
      <c r="M222" s="210">
        <v>0</v>
      </c>
      <c r="N222" s="210">
        <v>0</v>
      </c>
      <c r="O222" s="210">
        <v>0</v>
      </c>
      <c r="P222" s="210">
        <v>0</v>
      </c>
      <c r="Q222" s="211">
        <v>0</v>
      </c>
      <c r="R222" s="211">
        <v>3.57</v>
      </c>
      <c r="S222" s="212">
        <v>0</v>
      </c>
      <c r="T222" s="210">
        <v>0</v>
      </c>
      <c r="U222" s="210">
        <v>0</v>
      </c>
      <c r="V222" s="210">
        <v>0</v>
      </c>
      <c r="W222" s="210">
        <v>0</v>
      </c>
      <c r="X222" s="210">
        <v>0</v>
      </c>
      <c r="Y222" s="210">
        <v>0.08</v>
      </c>
      <c r="Z222" s="210">
        <v>0</v>
      </c>
      <c r="AA222" s="210">
        <v>0</v>
      </c>
      <c r="AB222" s="210">
        <v>0</v>
      </c>
      <c r="AC222" s="210">
        <v>0.02</v>
      </c>
      <c r="AD222" s="210">
        <v>0.06</v>
      </c>
      <c r="AE222" s="210">
        <v>286.78000000000031</v>
      </c>
      <c r="AF222" s="210">
        <v>0</v>
      </c>
      <c r="AG222" s="210">
        <v>183.91000000000014</v>
      </c>
      <c r="AH222" s="210">
        <v>102.87000000000015</v>
      </c>
      <c r="AI222" s="210">
        <v>0</v>
      </c>
      <c r="AJ222" s="210">
        <v>0</v>
      </c>
      <c r="AK222" s="210">
        <v>0</v>
      </c>
      <c r="AL222" s="210">
        <v>0</v>
      </c>
      <c r="AM222" s="210">
        <v>0.60000000000000009</v>
      </c>
      <c r="AN222" s="213">
        <v>0</v>
      </c>
    </row>
    <row r="223" spans="1:40" ht="15" customHeight="1" thickBot="1" x14ac:dyDescent="0.2">
      <c r="A223" s="271"/>
      <c r="B223" s="218">
        <f t="shared" si="6"/>
        <v>815.07999999999413</v>
      </c>
      <c r="C223" s="218">
        <v>631.95999999999412</v>
      </c>
      <c r="D223" s="218">
        <v>0</v>
      </c>
      <c r="E223" s="218">
        <v>617.49999999999409</v>
      </c>
      <c r="F223" s="218">
        <v>1.3200000000000003</v>
      </c>
      <c r="G223" s="218">
        <v>0</v>
      </c>
      <c r="H223" s="218">
        <v>0.39</v>
      </c>
      <c r="I223" s="218">
        <v>0</v>
      </c>
      <c r="J223" s="218">
        <v>12.749999999999998</v>
      </c>
      <c r="K223" s="218">
        <v>0</v>
      </c>
      <c r="L223" s="218">
        <v>0</v>
      </c>
      <c r="M223" s="218">
        <v>0</v>
      </c>
      <c r="N223" s="218">
        <v>0</v>
      </c>
      <c r="O223" s="218">
        <v>0</v>
      </c>
      <c r="P223" s="218">
        <v>0</v>
      </c>
      <c r="Q223" s="219">
        <v>0</v>
      </c>
      <c r="R223" s="219">
        <v>20.560000000000006</v>
      </c>
      <c r="S223" s="220">
        <v>0</v>
      </c>
      <c r="T223" s="218">
        <v>0</v>
      </c>
      <c r="U223" s="218">
        <v>0</v>
      </c>
      <c r="V223" s="218">
        <v>0</v>
      </c>
      <c r="W223" s="218">
        <v>0</v>
      </c>
      <c r="X223" s="218">
        <v>0</v>
      </c>
      <c r="Y223" s="218">
        <v>121.53000000000002</v>
      </c>
      <c r="Z223" s="218">
        <v>0</v>
      </c>
      <c r="AA223" s="218">
        <v>0</v>
      </c>
      <c r="AB223" s="218">
        <v>47.01</v>
      </c>
      <c r="AC223" s="218">
        <v>47.959999999999994</v>
      </c>
      <c r="AD223" s="218">
        <v>26.560000000000013</v>
      </c>
      <c r="AE223" s="218">
        <v>30.479999999999997</v>
      </c>
      <c r="AF223" s="218">
        <v>0</v>
      </c>
      <c r="AG223" s="218">
        <v>20.350000000000001</v>
      </c>
      <c r="AH223" s="218">
        <v>4.2499999999999991</v>
      </c>
      <c r="AI223" s="218">
        <v>5.8799999999999946</v>
      </c>
      <c r="AJ223" s="218">
        <v>0</v>
      </c>
      <c r="AK223" s="218">
        <v>0</v>
      </c>
      <c r="AL223" s="218">
        <v>0.12</v>
      </c>
      <c r="AM223" s="218">
        <v>10.429999999999998</v>
      </c>
      <c r="AN223" s="221">
        <v>0</v>
      </c>
    </row>
    <row r="224" spans="1:40" ht="15" customHeight="1" x14ac:dyDescent="0.15">
      <c r="A224" s="25" t="s">
        <v>113</v>
      </c>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row>
    <row r="225" spans="1:40" ht="15" customHeight="1" x14ac:dyDescent="0.15">
      <c r="A225" s="25" t="s">
        <v>472</v>
      </c>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row>
  </sheetData>
  <mergeCells count="301">
    <mergeCell ref="F5:F15"/>
    <mergeCell ref="I5:I15"/>
    <mergeCell ref="J5:J15"/>
    <mergeCell ref="K5:K15"/>
    <mergeCell ref="L5:L15"/>
    <mergeCell ref="AL3:AL15"/>
    <mergeCell ref="AM3:AM15"/>
    <mergeCell ref="AN3:AN15"/>
    <mergeCell ref="S4:X4"/>
    <mergeCell ref="Y4:AD4"/>
    <mergeCell ref="AE4:AI4"/>
    <mergeCell ref="U5:U15"/>
    <mergeCell ref="V5:V15"/>
    <mergeCell ref="W5:W15"/>
    <mergeCell ref="X5:X15"/>
    <mergeCell ref="AE5:AE15"/>
    <mergeCell ref="AF5:AF15"/>
    <mergeCell ref="AG5:AG15"/>
    <mergeCell ref="AH5:AH15"/>
    <mergeCell ref="AI5:AI15"/>
    <mergeCell ref="AC5:AC15"/>
    <mergeCell ref="AD5:AD15"/>
    <mergeCell ref="AK3:AK15"/>
    <mergeCell ref="Z5:Z15"/>
    <mergeCell ref="AA5:AA15"/>
    <mergeCell ref="AB5:AB15"/>
    <mergeCell ref="M5:M15"/>
    <mergeCell ref="N5:N15"/>
    <mergeCell ref="O5:O15"/>
    <mergeCell ref="P5:P15"/>
    <mergeCell ref="S5:S15"/>
    <mergeCell ref="T5:T15"/>
    <mergeCell ref="Q3:Q15"/>
    <mergeCell ref="R3:R15"/>
    <mergeCell ref="X33:X43"/>
    <mergeCell ref="Y33:Y43"/>
    <mergeCell ref="V33:V43"/>
    <mergeCell ref="A31:A43"/>
    <mergeCell ref="B31:B43"/>
    <mergeCell ref="C31:P32"/>
    <mergeCell ref="Q31:Q43"/>
    <mergeCell ref="R31:R43"/>
    <mergeCell ref="Y5:Y15"/>
    <mergeCell ref="G5:G15"/>
    <mergeCell ref="H5:H15"/>
    <mergeCell ref="K33:K43"/>
    <mergeCell ref="L33:L43"/>
    <mergeCell ref="M33:M43"/>
    <mergeCell ref="N33:N43"/>
    <mergeCell ref="C33:C43"/>
    <mergeCell ref="D33:D43"/>
    <mergeCell ref="E33:E43"/>
    <mergeCell ref="A3:A15"/>
    <mergeCell ref="B3:B15"/>
    <mergeCell ref="C3:P4"/>
    <mergeCell ref="C5:C15"/>
    <mergeCell ref="D5:D15"/>
    <mergeCell ref="E5:E15"/>
    <mergeCell ref="F33:F43"/>
    <mergeCell ref="G33:G43"/>
    <mergeCell ref="H33:H43"/>
    <mergeCell ref="AF33:AF43"/>
    <mergeCell ref="AG33:AG43"/>
    <mergeCell ref="AH33:AH43"/>
    <mergeCell ref="AI33:AI43"/>
    <mergeCell ref="A67:A79"/>
    <mergeCell ref="B67:B79"/>
    <mergeCell ref="C67:P68"/>
    <mergeCell ref="Q67:Q79"/>
    <mergeCell ref="R67:R79"/>
    <mergeCell ref="C69:C79"/>
    <mergeCell ref="Z33:Z43"/>
    <mergeCell ref="AA33:AA43"/>
    <mergeCell ref="AB33:AB43"/>
    <mergeCell ref="AC33:AC43"/>
    <mergeCell ref="AD33:AD43"/>
    <mergeCell ref="AE33:AE43"/>
    <mergeCell ref="O33:O43"/>
    <mergeCell ref="P33:P43"/>
    <mergeCell ref="S33:S43"/>
    <mergeCell ref="T33:T43"/>
    <mergeCell ref="U33:U43"/>
    <mergeCell ref="I33:I43"/>
    <mergeCell ref="J33:J43"/>
    <mergeCell ref="AK67:AK79"/>
    <mergeCell ref="AL67:AL79"/>
    <mergeCell ref="AM67:AM79"/>
    <mergeCell ref="AN67:AN79"/>
    <mergeCell ref="S68:X68"/>
    <mergeCell ref="Y68:AD68"/>
    <mergeCell ref="AE68:AI68"/>
    <mergeCell ref="X69:X79"/>
    <mergeCell ref="Y69:Y79"/>
    <mergeCell ref="Z69:Z79"/>
    <mergeCell ref="L69:L79"/>
    <mergeCell ref="M69:M79"/>
    <mergeCell ref="N69:N79"/>
    <mergeCell ref="O69:O79"/>
    <mergeCell ref="AK31:AK43"/>
    <mergeCell ref="AL31:AL43"/>
    <mergeCell ref="AM31:AM43"/>
    <mergeCell ref="AN31:AN43"/>
    <mergeCell ref="S32:X32"/>
    <mergeCell ref="Y32:AD32"/>
    <mergeCell ref="AE32:AI32"/>
    <mergeCell ref="W33:W43"/>
    <mergeCell ref="D69:D79"/>
    <mergeCell ref="E69:E79"/>
    <mergeCell ref="F69:F79"/>
    <mergeCell ref="G69:G79"/>
    <mergeCell ref="H69:H79"/>
    <mergeCell ref="I69:I79"/>
    <mergeCell ref="AG69:AG79"/>
    <mergeCell ref="AH69:AH79"/>
    <mergeCell ref="AI69:AI79"/>
    <mergeCell ref="AC69:AC79"/>
    <mergeCell ref="AD69:AD79"/>
    <mergeCell ref="AE69:AE79"/>
    <mergeCell ref="AF69:AF79"/>
    <mergeCell ref="A105:A117"/>
    <mergeCell ref="B105:B117"/>
    <mergeCell ref="C105:P106"/>
    <mergeCell ref="Q105:Q117"/>
    <mergeCell ref="R105:R117"/>
    <mergeCell ref="C107:C117"/>
    <mergeCell ref="D107:D117"/>
    <mergeCell ref="AA69:AA79"/>
    <mergeCell ref="AB69:AB79"/>
    <mergeCell ref="P69:P79"/>
    <mergeCell ref="S69:S79"/>
    <mergeCell ref="T69:T79"/>
    <mergeCell ref="U69:U79"/>
    <mergeCell ref="V69:V79"/>
    <mergeCell ref="W69:W79"/>
    <mergeCell ref="J69:J79"/>
    <mergeCell ref="K69:K79"/>
    <mergeCell ref="M107:M117"/>
    <mergeCell ref="N107:N117"/>
    <mergeCell ref="O107:O117"/>
    <mergeCell ref="P107:P117"/>
    <mergeCell ref="E107:E117"/>
    <mergeCell ref="F107:F117"/>
    <mergeCell ref="G107:G117"/>
    <mergeCell ref="AM105:AM117"/>
    <mergeCell ref="AN105:AN117"/>
    <mergeCell ref="S106:X106"/>
    <mergeCell ref="Y106:AD106"/>
    <mergeCell ref="AE106:AI106"/>
    <mergeCell ref="S107:S117"/>
    <mergeCell ref="T107:T117"/>
    <mergeCell ref="U107:U117"/>
    <mergeCell ref="AA107:AA117"/>
    <mergeCell ref="H107:H117"/>
    <mergeCell ref="I107:I117"/>
    <mergeCell ref="J107:J117"/>
    <mergeCell ref="AH107:AH117"/>
    <mergeCell ref="AI107:AI117"/>
    <mergeCell ref="A135:A147"/>
    <mergeCell ref="B135:B147"/>
    <mergeCell ref="C135:P136"/>
    <mergeCell ref="Q135:Q147"/>
    <mergeCell ref="R135:R147"/>
    <mergeCell ref="C137:C147"/>
    <mergeCell ref="D137:D147"/>
    <mergeCell ref="E137:E147"/>
    <mergeCell ref="AB107:AB117"/>
    <mergeCell ref="AC107:AC117"/>
    <mergeCell ref="AD107:AD117"/>
    <mergeCell ref="AE107:AE117"/>
    <mergeCell ref="AF107:AF117"/>
    <mergeCell ref="AG107:AG117"/>
    <mergeCell ref="V107:V117"/>
    <mergeCell ref="W107:W117"/>
    <mergeCell ref="X107:X117"/>
    <mergeCell ref="Y107:Y117"/>
    <mergeCell ref="Z107:Z117"/>
    <mergeCell ref="K107:K117"/>
    <mergeCell ref="L107:L117"/>
    <mergeCell ref="AK135:AK147"/>
    <mergeCell ref="AL135:AL147"/>
    <mergeCell ref="AM135:AM147"/>
    <mergeCell ref="AN135:AN147"/>
    <mergeCell ref="S136:X136"/>
    <mergeCell ref="Y136:AD136"/>
    <mergeCell ref="AE136:AI136"/>
    <mergeCell ref="T137:T147"/>
    <mergeCell ref="U137:U147"/>
    <mergeCell ref="V137:V147"/>
    <mergeCell ref="N137:N147"/>
    <mergeCell ref="O137:O147"/>
    <mergeCell ref="P137:P147"/>
    <mergeCell ref="S137:S147"/>
    <mergeCell ref="Y137:Y147"/>
    <mergeCell ref="Z137:Z147"/>
    <mergeCell ref="AA137:AA147"/>
    <mergeCell ref="AB137:AB147"/>
    <mergeCell ref="L137:L147"/>
    <mergeCell ref="M137:M147"/>
    <mergeCell ref="AK105:AK117"/>
    <mergeCell ref="AL105:AL117"/>
    <mergeCell ref="F137:F147"/>
    <mergeCell ref="G137:G147"/>
    <mergeCell ref="H137:H147"/>
    <mergeCell ref="I137:I147"/>
    <mergeCell ref="J137:J147"/>
    <mergeCell ref="K137:K147"/>
    <mergeCell ref="AI137:AI147"/>
    <mergeCell ref="A165:A177"/>
    <mergeCell ref="B165:B177"/>
    <mergeCell ref="C165:P166"/>
    <mergeCell ref="Q165:Q177"/>
    <mergeCell ref="R165:R177"/>
    <mergeCell ref="C167:C177"/>
    <mergeCell ref="D167:D177"/>
    <mergeCell ref="E167:E177"/>
    <mergeCell ref="F167:F177"/>
    <mergeCell ref="AC137:AC147"/>
    <mergeCell ref="AD137:AD147"/>
    <mergeCell ref="AE137:AE147"/>
    <mergeCell ref="AF137:AF147"/>
    <mergeCell ref="AG137:AG147"/>
    <mergeCell ref="AH137:AH147"/>
    <mergeCell ref="W137:W147"/>
    <mergeCell ref="X137:X147"/>
    <mergeCell ref="AK165:AK177"/>
    <mergeCell ref="AL165:AL177"/>
    <mergeCell ref="AM165:AM177"/>
    <mergeCell ref="AN165:AN177"/>
    <mergeCell ref="S166:X166"/>
    <mergeCell ref="Y166:AD166"/>
    <mergeCell ref="AE166:AI166"/>
    <mergeCell ref="U167:U177"/>
    <mergeCell ref="V167:V177"/>
    <mergeCell ref="W167:W177"/>
    <mergeCell ref="AD167:AD177"/>
    <mergeCell ref="AE167:AE177"/>
    <mergeCell ref="AF167:AF177"/>
    <mergeCell ref="AG167:AG177"/>
    <mergeCell ref="AH167:AH177"/>
    <mergeCell ref="AI167:AI177"/>
    <mergeCell ref="X167:X177"/>
    <mergeCell ref="Y167:Y177"/>
    <mergeCell ref="Z167:Z177"/>
    <mergeCell ref="AA167:AA177"/>
    <mergeCell ref="AB167:AB177"/>
    <mergeCell ref="AC167:AC177"/>
    <mergeCell ref="M167:M177"/>
    <mergeCell ref="N167:N177"/>
    <mergeCell ref="O167:O177"/>
    <mergeCell ref="P167:P177"/>
    <mergeCell ref="S167:S177"/>
    <mergeCell ref="T167:T177"/>
    <mergeCell ref="G167:G177"/>
    <mergeCell ref="H167:H177"/>
    <mergeCell ref="I167:I177"/>
    <mergeCell ref="J167:J177"/>
    <mergeCell ref="K167:K177"/>
    <mergeCell ref="L167:L177"/>
    <mergeCell ref="A197:A209"/>
    <mergeCell ref="B197:B209"/>
    <mergeCell ref="C197:P198"/>
    <mergeCell ref="Q197:Q209"/>
    <mergeCell ref="R197:R209"/>
    <mergeCell ref="AK197:AK209"/>
    <mergeCell ref="C199:C209"/>
    <mergeCell ref="D199:D209"/>
    <mergeCell ref="E199:E209"/>
    <mergeCell ref="F199:F209"/>
    <mergeCell ref="M199:M209"/>
    <mergeCell ref="N199:N209"/>
    <mergeCell ref="O199:O209"/>
    <mergeCell ref="P199:P209"/>
    <mergeCell ref="G199:G209"/>
    <mergeCell ref="H199:H209"/>
    <mergeCell ref="I199:I209"/>
    <mergeCell ref="J199:J209"/>
    <mergeCell ref="K199:K209"/>
    <mergeCell ref="L199:L209"/>
    <mergeCell ref="AL197:AL209"/>
    <mergeCell ref="AM197:AM209"/>
    <mergeCell ref="AN197:AN209"/>
    <mergeCell ref="S198:X198"/>
    <mergeCell ref="Y198:AD198"/>
    <mergeCell ref="AE198:AI198"/>
    <mergeCell ref="U199:U209"/>
    <mergeCell ref="V199:V209"/>
    <mergeCell ref="W199:W209"/>
    <mergeCell ref="X199:X209"/>
    <mergeCell ref="S199:S209"/>
    <mergeCell ref="T199:T209"/>
    <mergeCell ref="AE199:AE209"/>
    <mergeCell ref="AF199:AF209"/>
    <mergeCell ref="AG199:AG209"/>
    <mergeCell ref="AH199:AH209"/>
    <mergeCell ref="AI199:AI209"/>
    <mergeCell ref="Y199:Y209"/>
    <mergeCell ref="Z199:Z209"/>
    <mergeCell ref="AA199:AA209"/>
    <mergeCell ref="AB199:AB209"/>
    <mergeCell ref="AC199:AC209"/>
    <mergeCell ref="AD199:AD209"/>
  </mergeCells>
  <phoneticPr fontId="3"/>
  <pageMargins left="0.98425196850393704" right="0.98425196850393704" top="0.98425196850393704" bottom="0.98425196850393704" header="0.51181102362204722" footer="0.51181102362204722"/>
  <pageSetup paperSize="9" scale="36" firstPageNumber="231" fitToHeight="0" pageOrder="overThenDown" orientation="landscape" useFirstPageNumber="1" horizontalDpi="300" verticalDpi="300" r:id="rId1"/>
  <headerFooter alignWithMargins="0"/>
  <rowBreaks count="3" manualBreakCount="3">
    <brk id="64" max="16383" man="1"/>
    <brk id="132" max="16383" man="1"/>
    <brk id="1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sheetPr>
  <dimension ref="A1:I22"/>
  <sheetViews>
    <sheetView view="pageBreakPreview" zoomScaleNormal="100" workbookViewId="0">
      <selection activeCell="M16" sqref="M16"/>
    </sheetView>
  </sheetViews>
  <sheetFormatPr defaultRowHeight="13.5" x14ac:dyDescent="0.15"/>
  <cols>
    <col min="1" max="1" width="4.125" style="3" customWidth="1"/>
    <col min="2" max="7" width="9" style="3"/>
    <col min="8" max="8" width="7.5" style="3" customWidth="1"/>
    <col min="9" max="9" width="7.25" style="3" customWidth="1"/>
    <col min="10" max="10" width="7.625" style="3" customWidth="1"/>
    <col min="11" max="16384" width="9" style="3"/>
  </cols>
  <sheetData>
    <row r="1" spans="1:9" x14ac:dyDescent="0.15">
      <c r="A1" s="168"/>
      <c r="B1" s="168"/>
      <c r="C1" s="168"/>
      <c r="D1" s="168"/>
      <c r="E1" s="168"/>
      <c r="F1" s="168"/>
      <c r="G1" s="168"/>
      <c r="H1" s="168"/>
      <c r="I1" s="168"/>
    </row>
    <row r="2" spans="1:9" ht="18.75" x14ac:dyDescent="0.2">
      <c r="B2" s="311" t="s">
        <v>280</v>
      </c>
      <c r="C2" s="311"/>
      <c r="D2" s="311"/>
      <c r="E2" s="311"/>
      <c r="F2" s="311"/>
      <c r="G2" s="311"/>
      <c r="H2" s="311"/>
    </row>
    <row r="4" spans="1:9" x14ac:dyDescent="0.15">
      <c r="A4" s="3">
        <v>1</v>
      </c>
      <c r="B4" s="170" t="s">
        <v>453</v>
      </c>
    </row>
    <row r="5" spans="1:9" x14ac:dyDescent="0.15">
      <c r="B5" s="3" t="s">
        <v>454</v>
      </c>
    </row>
    <row r="7" spans="1:9" x14ac:dyDescent="0.15">
      <c r="A7" s="3">
        <v>2</v>
      </c>
      <c r="B7" s="170" t="s">
        <v>455</v>
      </c>
    </row>
    <row r="8" spans="1:9" x14ac:dyDescent="0.15">
      <c r="B8" s="3" t="s">
        <v>575</v>
      </c>
    </row>
    <row r="9" spans="1:9" x14ac:dyDescent="0.15">
      <c r="B9" s="170" t="s">
        <v>456</v>
      </c>
    </row>
    <row r="11" spans="1:9" x14ac:dyDescent="0.15">
      <c r="A11" s="3">
        <v>3</v>
      </c>
      <c r="B11" s="170" t="s">
        <v>457</v>
      </c>
    </row>
    <row r="12" spans="1:9" x14ac:dyDescent="0.15">
      <c r="B12" s="3" t="s">
        <v>458</v>
      </c>
    </row>
    <row r="14" spans="1:9" x14ac:dyDescent="0.15">
      <c r="A14" s="3">
        <v>4</v>
      </c>
      <c r="B14" s="170" t="s">
        <v>459</v>
      </c>
    </row>
    <row r="15" spans="1:9" x14ac:dyDescent="0.15">
      <c r="B15" s="3" t="s">
        <v>460</v>
      </c>
    </row>
    <row r="17" spans="1:2" x14ac:dyDescent="0.15">
      <c r="A17" s="3">
        <v>5</v>
      </c>
      <c r="B17" s="170" t="s">
        <v>461</v>
      </c>
    </row>
    <row r="19" spans="1:2" x14ac:dyDescent="0.15">
      <c r="A19" s="3">
        <v>6</v>
      </c>
      <c r="B19" s="170" t="s">
        <v>462</v>
      </c>
    </row>
    <row r="20" spans="1:2" x14ac:dyDescent="0.15">
      <c r="B20" s="171" t="s">
        <v>576</v>
      </c>
    </row>
    <row r="21" spans="1:2" x14ac:dyDescent="0.15">
      <c r="B21" s="171" t="s">
        <v>577</v>
      </c>
    </row>
    <row r="22" spans="1:2" x14ac:dyDescent="0.15">
      <c r="B22" s="48"/>
    </row>
  </sheetData>
  <mergeCells count="1">
    <mergeCell ref="B2:H2"/>
  </mergeCells>
  <phoneticPr fontId="3"/>
  <pageMargins left="0.98425196850393704" right="0.78740157480314965" top="1.1811023622047245" bottom="0.98425196850393704" header="0.51181102362204722" footer="0.51181102362204722"/>
  <pageSetup paperSize="9" orientation="portrait" r:id="rId1"/>
  <headerFooter alignWithMargins="0"/>
  <rowBreaks count="1" manualBreakCount="1">
    <brk id="2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sheetPr>
  <dimension ref="B1:J29"/>
  <sheetViews>
    <sheetView view="pageBreakPreview" zoomScaleNormal="100" zoomScaleSheetLayoutView="100" workbookViewId="0">
      <selection activeCell="M16" sqref="M16"/>
    </sheetView>
  </sheetViews>
  <sheetFormatPr defaultRowHeight="13.5" x14ac:dyDescent="0.15"/>
  <cols>
    <col min="1" max="1" width="1.375" style="49" customWidth="1"/>
    <col min="2" max="2" width="12.125" style="49" customWidth="1"/>
    <col min="3" max="4" width="9" style="49"/>
    <col min="5" max="5" width="46.25" style="49" customWidth="1"/>
    <col min="6" max="6" width="1.625" style="49" customWidth="1"/>
    <col min="7" max="7" width="2" style="49" hidden="1" customWidth="1"/>
    <col min="8" max="8" width="9" style="49" hidden="1" customWidth="1"/>
    <col min="9" max="9" width="7.5" style="49" hidden="1" customWidth="1"/>
    <col min="10" max="10" width="7.25" style="49" hidden="1" customWidth="1"/>
    <col min="11" max="11" width="7.625" style="49" customWidth="1"/>
    <col min="12" max="16384" width="9" style="49"/>
  </cols>
  <sheetData>
    <row r="1" spans="2:9" ht="18.75" x14ac:dyDescent="0.15">
      <c r="B1" s="179" t="s">
        <v>283</v>
      </c>
      <c r="C1" s="50"/>
      <c r="D1" s="50"/>
      <c r="E1" s="50"/>
      <c r="F1" s="50"/>
      <c r="G1" s="50"/>
      <c r="H1" s="50"/>
      <c r="I1" s="50"/>
    </row>
    <row r="2" spans="2:9" ht="18" customHeight="1" x14ac:dyDescent="0.15">
      <c r="B2" s="49" t="s">
        <v>284</v>
      </c>
    </row>
    <row r="3" spans="2:9" s="40" customFormat="1" ht="24" customHeight="1" x14ac:dyDescent="0.15">
      <c r="B3" s="172" t="s">
        <v>285</v>
      </c>
      <c r="C3" s="172" t="s">
        <v>286</v>
      </c>
      <c r="D3" s="172" t="s">
        <v>287</v>
      </c>
      <c r="E3" s="172" t="s">
        <v>289</v>
      </c>
    </row>
    <row r="4" spans="2:9" s="40" customFormat="1" ht="24" customHeight="1" x14ac:dyDescent="0.15">
      <c r="B4" s="172" t="s">
        <v>291</v>
      </c>
      <c r="C4" s="227" t="s">
        <v>487</v>
      </c>
      <c r="D4" s="227" t="s">
        <v>487</v>
      </c>
      <c r="E4" s="173" t="s">
        <v>448</v>
      </c>
    </row>
    <row r="5" spans="2:9" s="40" customFormat="1" ht="24" customHeight="1" x14ac:dyDescent="0.15">
      <c r="B5" s="321" t="s">
        <v>292</v>
      </c>
      <c r="C5" s="323" t="s">
        <v>578</v>
      </c>
      <c r="D5" s="323" t="s">
        <v>578</v>
      </c>
      <c r="E5" s="174" t="s">
        <v>413</v>
      </c>
    </row>
    <row r="6" spans="2:9" s="40" customFormat="1" ht="24" customHeight="1" x14ac:dyDescent="0.15">
      <c r="B6" s="322"/>
      <c r="C6" s="324"/>
      <c r="D6" s="324"/>
      <c r="E6" s="175" t="s">
        <v>431</v>
      </c>
    </row>
    <row r="7" spans="2:9" s="40" customFormat="1" ht="24" customHeight="1" x14ac:dyDescent="0.15">
      <c r="B7" s="172" t="s">
        <v>290</v>
      </c>
      <c r="C7" s="169" t="s">
        <v>450</v>
      </c>
      <c r="D7" s="169" t="s">
        <v>451</v>
      </c>
      <c r="E7" s="173" t="s">
        <v>334</v>
      </c>
    </row>
    <row r="8" spans="2:9" s="40" customFormat="1" ht="24" customHeight="1" x14ac:dyDescent="0.15">
      <c r="B8" s="325" t="s">
        <v>288</v>
      </c>
      <c r="C8" s="326" t="s">
        <v>452</v>
      </c>
      <c r="D8" s="326" t="s">
        <v>467</v>
      </c>
      <c r="E8" s="176" t="s">
        <v>414</v>
      </c>
    </row>
    <row r="9" spans="2:9" s="40" customFormat="1" ht="24" customHeight="1" x14ac:dyDescent="0.15">
      <c r="B9" s="325"/>
      <c r="C9" s="326"/>
      <c r="D9" s="326"/>
      <c r="E9" s="175" t="s">
        <v>412</v>
      </c>
    </row>
    <row r="10" spans="2:9" s="40" customFormat="1" ht="24" customHeight="1" x14ac:dyDescent="0.15">
      <c r="B10" s="325"/>
      <c r="C10" s="326"/>
      <c r="D10" s="169" t="s">
        <v>452</v>
      </c>
      <c r="E10" s="173" t="s">
        <v>411</v>
      </c>
    </row>
    <row r="11" spans="2:9" s="40" customFormat="1" ht="24" customHeight="1" x14ac:dyDescent="0.15">
      <c r="B11" s="49" t="s">
        <v>293</v>
      </c>
      <c r="C11" s="49"/>
      <c r="D11" s="49"/>
      <c r="E11" s="49"/>
    </row>
    <row r="12" spans="2:9" s="40" customFormat="1" ht="24" customHeight="1" x14ac:dyDescent="0.15">
      <c r="B12" s="172" t="s">
        <v>285</v>
      </c>
      <c r="C12" s="172" t="s">
        <v>286</v>
      </c>
      <c r="D12" s="172" t="s">
        <v>287</v>
      </c>
      <c r="E12" s="172" t="s">
        <v>289</v>
      </c>
    </row>
    <row r="13" spans="2:9" s="40" customFormat="1" ht="24" customHeight="1" x14ac:dyDescent="0.15">
      <c r="B13" s="177" t="s">
        <v>291</v>
      </c>
      <c r="C13" s="169" t="s">
        <v>487</v>
      </c>
      <c r="D13" s="227" t="s">
        <v>487</v>
      </c>
      <c r="E13" s="175" t="s">
        <v>448</v>
      </c>
    </row>
    <row r="14" spans="2:9" s="40" customFormat="1" ht="24" customHeight="1" x14ac:dyDescent="0.15">
      <c r="B14" s="320" t="s">
        <v>292</v>
      </c>
      <c r="C14" s="323" t="s">
        <v>578</v>
      </c>
      <c r="D14" s="323" t="s">
        <v>578</v>
      </c>
      <c r="E14" s="174" t="s">
        <v>449</v>
      </c>
    </row>
    <row r="15" spans="2:9" s="40" customFormat="1" ht="24" customHeight="1" x14ac:dyDescent="0.15">
      <c r="B15" s="322"/>
      <c r="C15" s="324"/>
      <c r="D15" s="324"/>
      <c r="E15" s="175" t="s">
        <v>415</v>
      </c>
    </row>
    <row r="16" spans="2:9" s="40" customFormat="1" ht="24" customHeight="1" x14ac:dyDescent="0.15">
      <c r="B16" s="172" t="s">
        <v>290</v>
      </c>
      <c r="C16" s="169" t="s">
        <v>450</v>
      </c>
      <c r="D16" s="169" t="s">
        <v>450</v>
      </c>
      <c r="E16" s="173" t="s">
        <v>334</v>
      </c>
    </row>
    <row r="17" spans="2:5" s="40" customFormat="1" ht="24" customHeight="1" x14ac:dyDescent="0.15">
      <c r="B17" s="321" t="s">
        <v>288</v>
      </c>
      <c r="C17" s="323" t="s">
        <v>452</v>
      </c>
      <c r="D17" s="316" t="s">
        <v>452</v>
      </c>
      <c r="E17" s="176" t="s">
        <v>332</v>
      </c>
    </row>
    <row r="18" spans="2:5" s="40" customFormat="1" ht="24" customHeight="1" x14ac:dyDescent="0.15">
      <c r="B18" s="322"/>
      <c r="C18" s="324"/>
      <c r="D18" s="318"/>
      <c r="E18" s="175" t="s">
        <v>333</v>
      </c>
    </row>
    <row r="19" spans="2:5" ht="24" customHeight="1" x14ac:dyDescent="0.15">
      <c r="B19" s="49" t="s">
        <v>296</v>
      </c>
    </row>
    <row r="20" spans="2:5" ht="24" customHeight="1" x14ac:dyDescent="0.15">
      <c r="B20" s="172" t="s">
        <v>285</v>
      </c>
      <c r="C20" s="312" t="s">
        <v>286</v>
      </c>
      <c r="D20" s="313"/>
      <c r="E20" s="178" t="s">
        <v>289</v>
      </c>
    </row>
    <row r="21" spans="2:5" ht="24" customHeight="1" x14ac:dyDescent="0.15">
      <c r="B21" s="320" t="s">
        <v>294</v>
      </c>
      <c r="C21" s="314" t="s">
        <v>295</v>
      </c>
      <c r="D21" s="315"/>
      <c r="E21" s="174" t="s">
        <v>432</v>
      </c>
    </row>
    <row r="22" spans="2:5" ht="24" customHeight="1" x14ac:dyDescent="0.15">
      <c r="B22" s="321"/>
      <c r="C22" s="316"/>
      <c r="D22" s="317"/>
      <c r="E22" s="176" t="s">
        <v>434</v>
      </c>
    </row>
    <row r="23" spans="2:5" ht="24" customHeight="1" x14ac:dyDescent="0.15">
      <c r="B23" s="322"/>
      <c r="C23" s="318"/>
      <c r="D23" s="319"/>
      <c r="E23" s="175" t="s">
        <v>433</v>
      </c>
    </row>
    <row r="24" spans="2:5" x14ac:dyDescent="0.15">
      <c r="B24" s="52"/>
      <c r="C24" s="53"/>
      <c r="D24" s="53"/>
      <c r="E24" s="54"/>
    </row>
    <row r="25" spans="2:5" x14ac:dyDescent="0.15">
      <c r="B25" s="52"/>
      <c r="C25" s="53"/>
      <c r="D25" s="53"/>
      <c r="E25" s="54"/>
    </row>
    <row r="26" spans="2:5" x14ac:dyDescent="0.15">
      <c r="B26" s="52"/>
      <c r="C26" s="53"/>
      <c r="D26" s="53"/>
      <c r="E26" s="54"/>
    </row>
    <row r="27" spans="2:5" x14ac:dyDescent="0.15">
      <c r="B27" s="52"/>
      <c r="C27" s="53"/>
      <c r="D27" s="53"/>
      <c r="E27" s="24"/>
    </row>
    <row r="28" spans="2:5" x14ac:dyDescent="0.15">
      <c r="B28" s="52"/>
      <c r="C28" s="53"/>
      <c r="D28" s="53"/>
      <c r="E28" s="54"/>
    </row>
    <row r="29" spans="2:5" x14ac:dyDescent="0.15">
      <c r="B29" s="52"/>
      <c r="C29" s="53"/>
      <c r="D29" s="53"/>
      <c r="E29" s="54"/>
    </row>
  </sheetData>
  <mergeCells count="15">
    <mergeCell ref="C20:D20"/>
    <mergeCell ref="C21:D23"/>
    <mergeCell ref="B21:B23"/>
    <mergeCell ref="B5:B6"/>
    <mergeCell ref="C5:C6"/>
    <mergeCell ref="D5:D6"/>
    <mergeCell ref="B8:B10"/>
    <mergeCell ref="C8:C10"/>
    <mergeCell ref="D8:D9"/>
    <mergeCell ref="B14:B15"/>
    <mergeCell ref="C14:C15"/>
    <mergeCell ref="D14:D15"/>
    <mergeCell ref="B17:B18"/>
    <mergeCell ref="C17:C18"/>
    <mergeCell ref="D17:D18"/>
  </mergeCells>
  <phoneticPr fontId="3"/>
  <printOptions horizontalCentered="1"/>
  <pageMargins left="0.98425196850393704" right="0.78740157480314965" top="1.1811023622047245"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A1:F55"/>
  <sheetViews>
    <sheetView view="pageBreakPreview" zoomScaleNormal="100" workbookViewId="0">
      <selection activeCell="M16" sqref="M16"/>
    </sheetView>
  </sheetViews>
  <sheetFormatPr defaultRowHeight="14.25" x14ac:dyDescent="0.15"/>
  <cols>
    <col min="1" max="1" width="1.75" style="84" customWidth="1"/>
    <col min="2" max="2" width="1.875" style="84" customWidth="1"/>
    <col min="3" max="3" width="12.625" style="84" customWidth="1"/>
    <col min="4" max="4" width="12.5" style="84" customWidth="1"/>
    <col min="5" max="5" width="17.375" style="84" customWidth="1"/>
    <col min="6" max="6" width="27" style="84" customWidth="1"/>
    <col min="7" max="16384" width="9" style="84"/>
  </cols>
  <sheetData>
    <row r="1" spans="1:6" ht="17.25" x14ac:dyDescent="0.15">
      <c r="A1" s="87" t="s">
        <v>335</v>
      </c>
    </row>
    <row r="2" spans="1:6" ht="9.75" customHeight="1" x14ac:dyDescent="0.15"/>
    <row r="3" spans="1:6" ht="13.5" customHeight="1" x14ac:dyDescent="0.15">
      <c r="B3" s="86" t="s">
        <v>336</v>
      </c>
    </row>
    <row r="4" spans="1:6" ht="13.5" customHeight="1" x14ac:dyDescent="0.15">
      <c r="C4" s="51" t="s">
        <v>337</v>
      </c>
      <c r="D4" s="51" t="s">
        <v>338</v>
      </c>
      <c r="E4" s="51" t="s">
        <v>339</v>
      </c>
      <c r="F4" s="51" t="s">
        <v>340</v>
      </c>
    </row>
    <row r="5" spans="1:6" ht="13.5" customHeight="1" x14ac:dyDescent="0.15">
      <c r="C5" s="51" t="s">
        <v>344</v>
      </c>
      <c r="D5" s="326" t="s">
        <v>330</v>
      </c>
      <c r="E5" s="328">
        <v>38439</v>
      </c>
      <c r="F5" s="329"/>
    </row>
    <row r="6" spans="1:6" ht="13.5" customHeight="1" x14ac:dyDescent="0.15">
      <c r="C6" s="51" t="s">
        <v>345</v>
      </c>
      <c r="D6" s="326"/>
      <c r="E6" s="326"/>
      <c r="F6" s="330"/>
    </row>
    <row r="7" spans="1:6" ht="13.5" customHeight="1" x14ac:dyDescent="0.15">
      <c r="C7" s="51" t="s">
        <v>346</v>
      </c>
      <c r="D7" s="326"/>
      <c r="E7" s="326"/>
      <c r="F7" s="331"/>
    </row>
    <row r="8" spans="1:6" ht="13.5" customHeight="1" x14ac:dyDescent="0.15">
      <c r="C8" s="51" t="s">
        <v>341</v>
      </c>
      <c r="D8" s="335" t="s">
        <v>341</v>
      </c>
      <c r="E8" s="336">
        <v>38443</v>
      </c>
      <c r="F8" s="338" t="s">
        <v>343</v>
      </c>
    </row>
    <row r="9" spans="1:6" ht="13.5" customHeight="1" x14ac:dyDescent="0.15">
      <c r="C9" s="51" t="s">
        <v>342</v>
      </c>
      <c r="D9" s="324"/>
      <c r="E9" s="337"/>
      <c r="F9" s="339"/>
    </row>
    <row r="10" spans="1:6" ht="13.5" customHeight="1" x14ac:dyDescent="0.15"/>
    <row r="11" spans="1:6" ht="13.5" customHeight="1" x14ac:dyDescent="0.15">
      <c r="B11" s="86" t="s">
        <v>347</v>
      </c>
    </row>
    <row r="12" spans="1:6" ht="13.5" customHeight="1" x14ac:dyDescent="0.15">
      <c r="C12" s="51" t="s">
        <v>337</v>
      </c>
      <c r="D12" s="51" t="s">
        <v>338</v>
      </c>
      <c r="E12" s="51" t="s">
        <v>339</v>
      </c>
      <c r="F12" s="51" t="s">
        <v>340</v>
      </c>
    </row>
    <row r="13" spans="1:6" ht="13.5" customHeight="1" x14ac:dyDescent="0.15">
      <c r="C13" s="51" t="s">
        <v>348</v>
      </c>
      <c r="D13" s="326" t="s">
        <v>329</v>
      </c>
      <c r="E13" s="328">
        <v>38394</v>
      </c>
      <c r="F13" s="332"/>
    </row>
    <row r="14" spans="1:6" ht="13.5" customHeight="1" x14ac:dyDescent="0.15">
      <c r="C14" s="51" t="s">
        <v>349</v>
      </c>
      <c r="D14" s="326"/>
      <c r="E14" s="328"/>
      <c r="F14" s="333"/>
    </row>
    <row r="15" spans="1:6" ht="13.5" customHeight="1" x14ac:dyDescent="0.15">
      <c r="C15" s="51" t="s">
        <v>350</v>
      </c>
      <c r="D15" s="326"/>
      <c r="E15" s="328"/>
      <c r="F15" s="334"/>
    </row>
    <row r="16" spans="1:6" ht="13.5" customHeight="1" x14ac:dyDescent="0.15">
      <c r="C16" s="51" t="s">
        <v>351</v>
      </c>
      <c r="D16" s="335" t="s">
        <v>351</v>
      </c>
      <c r="E16" s="328">
        <v>38439</v>
      </c>
      <c r="F16" s="332"/>
    </row>
    <row r="17" spans="2:6" ht="13.5" customHeight="1" x14ac:dyDescent="0.15">
      <c r="C17" s="51" t="s">
        <v>352</v>
      </c>
      <c r="D17" s="323"/>
      <c r="E17" s="328"/>
      <c r="F17" s="333"/>
    </row>
    <row r="18" spans="2:6" ht="13.5" customHeight="1" x14ac:dyDescent="0.15">
      <c r="C18" s="51" t="s">
        <v>353</v>
      </c>
      <c r="D18" s="324"/>
      <c r="E18" s="328"/>
      <c r="F18" s="334"/>
    </row>
    <row r="19" spans="2:6" ht="13.5" customHeight="1" x14ac:dyDescent="0.15">
      <c r="C19" s="51" t="s">
        <v>354</v>
      </c>
      <c r="D19" s="326" t="s">
        <v>356</v>
      </c>
      <c r="E19" s="328">
        <v>38439</v>
      </c>
      <c r="F19" s="327"/>
    </row>
    <row r="20" spans="2:6" ht="13.5" customHeight="1" x14ac:dyDescent="0.15">
      <c r="C20" s="51" t="s">
        <v>355</v>
      </c>
      <c r="D20" s="326"/>
      <c r="E20" s="326"/>
      <c r="F20" s="327"/>
    </row>
    <row r="21" spans="2:6" ht="13.5" customHeight="1" x14ac:dyDescent="0.15">
      <c r="C21" s="51" t="s">
        <v>363</v>
      </c>
      <c r="D21" s="326" t="s">
        <v>363</v>
      </c>
      <c r="E21" s="328">
        <v>38442</v>
      </c>
      <c r="F21" s="327"/>
    </row>
    <row r="22" spans="2:6" ht="13.5" customHeight="1" x14ac:dyDescent="0.15">
      <c r="C22" s="51" t="s">
        <v>364</v>
      </c>
      <c r="D22" s="326"/>
      <c r="E22" s="326"/>
      <c r="F22" s="327"/>
    </row>
    <row r="23" spans="2:6" ht="13.5" customHeight="1" x14ac:dyDescent="0.15">
      <c r="C23" s="51" t="s">
        <v>416</v>
      </c>
      <c r="D23" s="326" t="s">
        <v>419</v>
      </c>
      <c r="E23" s="328">
        <v>38718</v>
      </c>
      <c r="F23" s="332"/>
    </row>
    <row r="24" spans="2:6" ht="13.5" customHeight="1" x14ac:dyDescent="0.15">
      <c r="C24" s="51" t="s">
        <v>417</v>
      </c>
      <c r="D24" s="326"/>
      <c r="E24" s="328"/>
      <c r="F24" s="333"/>
    </row>
    <row r="25" spans="2:6" ht="13.5" customHeight="1" x14ac:dyDescent="0.15">
      <c r="C25" s="51" t="s">
        <v>418</v>
      </c>
      <c r="D25" s="326"/>
      <c r="E25" s="328"/>
      <c r="F25" s="334"/>
    </row>
    <row r="26" spans="2:6" ht="13.5" customHeight="1" x14ac:dyDescent="0.15">
      <c r="C26" s="51" t="s">
        <v>420</v>
      </c>
      <c r="D26" s="326" t="s">
        <v>420</v>
      </c>
      <c r="E26" s="328">
        <v>38775</v>
      </c>
      <c r="F26" s="332"/>
    </row>
    <row r="27" spans="2:6" ht="13.5" customHeight="1" x14ac:dyDescent="0.15">
      <c r="C27" s="51" t="s">
        <v>421</v>
      </c>
      <c r="D27" s="326"/>
      <c r="E27" s="328"/>
      <c r="F27" s="333"/>
    </row>
    <row r="28" spans="2:6" ht="13.5" customHeight="1" x14ac:dyDescent="0.15">
      <c r="C28" s="51" t="s">
        <v>422</v>
      </c>
      <c r="D28" s="326"/>
      <c r="E28" s="328"/>
      <c r="F28" s="334"/>
    </row>
    <row r="29" spans="2:6" ht="13.5" customHeight="1" x14ac:dyDescent="0.15"/>
    <row r="30" spans="2:6" ht="13.5" customHeight="1" x14ac:dyDescent="0.15">
      <c r="B30" s="86" t="s">
        <v>357</v>
      </c>
    </row>
    <row r="31" spans="2:6" ht="13.5" customHeight="1" x14ac:dyDescent="0.15">
      <c r="C31" s="51" t="s">
        <v>337</v>
      </c>
      <c r="D31" s="51" t="s">
        <v>338</v>
      </c>
      <c r="E31" s="51" t="s">
        <v>339</v>
      </c>
      <c r="F31" s="51" t="s">
        <v>340</v>
      </c>
    </row>
    <row r="32" spans="2:6" ht="13.5" customHeight="1" x14ac:dyDescent="0.15">
      <c r="C32" s="51" t="s">
        <v>358</v>
      </c>
      <c r="D32" s="326" t="s">
        <v>358</v>
      </c>
      <c r="E32" s="328">
        <v>38425</v>
      </c>
      <c r="F32" s="340"/>
    </row>
    <row r="33" spans="2:6" ht="13.5" customHeight="1" x14ac:dyDescent="0.15">
      <c r="C33" s="51" t="s">
        <v>359</v>
      </c>
      <c r="D33" s="326"/>
      <c r="E33" s="328"/>
      <c r="F33" s="340"/>
    </row>
    <row r="34" spans="2:6" ht="13.5" customHeight="1" x14ac:dyDescent="0.15">
      <c r="C34" s="51" t="s">
        <v>360</v>
      </c>
      <c r="D34" s="326"/>
      <c r="E34" s="328"/>
      <c r="F34" s="340"/>
    </row>
    <row r="35" spans="2:6" ht="13.5" customHeight="1" x14ac:dyDescent="0.15">
      <c r="C35" s="51" t="s">
        <v>361</v>
      </c>
      <c r="D35" s="326"/>
      <c r="E35" s="328"/>
      <c r="F35" s="340"/>
    </row>
    <row r="36" spans="2:6" ht="13.5" customHeight="1" x14ac:dyDescent="0.15"/>
    <row r="37" spans="2:6" ht="13.5" customHeight="1" x14ac:dyDescent="0.15">
      <c r="B37" s="86" t="s">
        <v>362</v>
      </c>
    </row>
    <row r="38" spans="2:6" ht="13.5" customHeight="1" x14ac:dyDescent="0.15">
      <c r="C38" s="51" t="s">
        <v>337</v>
      </c>
      <c r="D38" s="51" t="s">
        <v>338</v>
      </c>
      <c r="E38" s="51" t="s">
        <v>339</v>
      </c>
      <c r="F38" s="51" t="s">
        <v>340</v>
      </c>
    </row>
    <row r="39" spans="2:6" ht="13.5" customHeight="1" x14ac:dyDescent="0.15">
      <c r="C39" s="51" t="s">
        <v>369</v>
      </c>
      <c r="D39" s="326" t="s">
        <v>369</v>
      </c>
      <c r="E39" s="328">
        <v>38169</v>
      </c>
      <c r="F39" s="340"/>
    </row>
    <row r="40" spans="2:6" ht="13.5" customHeight="1" x14ac:dyDescent="0.15">
      <c r="C40" s="51" t="s">
        <v>370</v>
      </c>
      <c r="D40" s="326"/>
      <c r="E40" s="328"/>
      <c r="F40" s="340"/>
    </row>
    <row r="41" spans="2:6" ht="13.5" customHeight="1" x14ac:dyDescent="0.15">
      <c r="C41" s="51" t="s">
        <v>367</v>
      </c>
      <c r="D41" s="326" t="s">
        <v>367</v>
      </c>
      <c r="E41" s="328">
        <v>38353</v>
      </c>
      <c r="F41" s="340"/>
    </row>
    <row r="42" spans="2:6" ht="13.5" customHeight="1" x14ac:dyDescent="0.15">
      <c r="C42" s="51" t="s">
        <v>368</v>
      </c>
      <c r="D42" s="326"/>
      <c r="E42" s="328"/>
      <c r="F42" s="340"/>
    </row>
    <row r="43" spans="2:6" ht="13.5" customHeight="1" x14ac:dyDescent="0.15">
      <c r="C43" s="51" t="s">
        <v>365</v>
      </c>
      <c r="D43" s="326" t="s">
        <v>365</v>
      </c>
      <c r="E43" s="328">
        <v>38442</v>
      </c>
      <c r="F43" s="340"/>
    </row>
    <row r="44" spans="2:6" ht="13.5" customHeight="1" x14ac:dyDescent="0.15">
      <c r="C44" s="51" t="s">
        <v>366</v>
      </c>
      <c r="D44" s="326"/>
      <c r="E44" s="328"/>
      <c r="F44" s="340"/>
    </row>
    <row r="45" spans="2:6" ht="13.5" customHeight="1" x14ac:dyDescent="0.15">
      <c r="C45" s="51" t="s">
        <v>371</v>
      </c>
      <c r="D45" s="326" t="s">
        <v>371</v>
      </c>
      <c r="E45" s="328">
        <v>38442</v>
      </c>
      <c r="F45" s="340"/>
    </row>
    <row r="46" spans="2:6" ht="13.5" customHeight="1" x14ac:dyDescent="0.15">
      <c r="C46" s="51" t="s">
        <v>372</v>
      </c>
      <c r="D46" s="326"/>
      <c r="E46" s="328"/>
      <c r="F46" s="340"/>
    </row>
    <row r="47" spans="2:6" ht="13.5" customHeight="1" x14ac:dyDescent="0.15">
      <c r="C47" s="51" t="s">
        <v>373</v>
      </c>
      <c r="D47" s="326" t="s">
        <v>373</v>
      </c>
      <c r="E47" s="328">
        <v>38442</v>
      </c>
      <c r="F47" s="340"/>
    </row>
    <row r="48" spans="2:6" ht="13.5" customHeight="1" x14ac:dyDescent="0.15">
      <c r="C48" s="51" t="s">
        <v>374</v>
      </c>
      <c r="D48" s="326"/>
      <c r="E48" s="328"/>
      <c r="F48" s="340"/>
    </row>
    <row r="49" spans="3:6" ht="13.5" customHeight="1" x14ac:dyDescent="0.15">
      <c r="C49" s="51" t="s">
        <v>423</v>
      </c>
      <c r="D49" s="326" t="s">
        <v>424</v>
      </c>
      <c r="E49" s="328">
        <v>38718</v>
      </c>
      <c r="F49" s="327"/>
    </row>
    <row r="50" spans="3:6" ht="13.5" customHeight="1" x14ac:dyDescent="0.15">
      <c r="C50" s="51" t="s">
        <v>424</v>
      </c>
      <c r="D50" s="326"/>
      <c r="E50" s="328"/>
      <c r="F50" s="327"/>
    </row>
    <row r="51" spans="3:6" ht="13.5" customHeight="1" x14ac:dyDescent="0.15">
      <c r="C51" s="51" t="s">
        <v>425</v>
      </c>
      <c r="D51" s="326"/>
      <c r="E51" s="328"/>
      <c r="F51" s="327"/>
    </row>
    <row r="52" spans="3:6" ht="13.5" customHeight="1" x14ac:dyDescent="0.15">
      <c r="C52" s="51" t="s">
        <v>426</v>
      </c>
      <c r="D52" s="326" t="s">
        <v>428</v>
      </c>
      <c r="E52" s="328">
        <v>38777</v>
      </c>
      <c r="F52" s="327"/>
    </row>
    <row r="53" spans="3:6" ht="13.5" customHeight="1" x14ac:dyDescent="0.15">
      <c r="C53" s="51" t="s">
        <v>427</v>
      </c>
      <c r="D53" s="326"/>
      <c r="E53" s="328"/>
      <c r="F53" s="327"/>
    </row>
    <row r="54" spans="3:6" ht="5.25" customHeight="1" x14ac:dyDescent="0.15"/>
    <row r="55" spans="3:6" x14ac:dyDescent="0.15">
      <c r="C55" s="85" t="s">
        <v>375</v>
      </c>
    </row>
  </sheetData>
  <mergeCells count="48">
    <mergeCell ref="D47:D48"/>
    <mergeCell ref="E47:E48"/>
    <mergeCell ref="F47:F48"/>
    <mergeCell ref="F41:F42"/>
    <mergeCell ref="F39:F40"/>
    <mergeCell ref="D45:D46"/>
    <mergeCell ref="D43:D44"/>
    <mergeCell ref="E43:E44"/>
    <mergeCell ref="D41:D42"/>
    <mergeCell ref="E41:E42"/>
    <mergeCell ref="E45:E46"/>
    <mergeCell ref="F45:F46"/>
    <mergeCell ref="D39:D40"/>
    <mergeCell ref="E39:E40"/>
    <mergeCell ref="F43:F44"/>
    <mergeCell ref="E21:E22"/>
    <mergeCell ref="F21:F22"/>
    <mergeCell ref="D19:D20"/>
    <mergeCell ref="F19:F20"/>
    <mergeCell ref="F32:F35"/>
    <mergeCell ref="E32:E35"/>
    <mergeCell ref="D32:D35"/>
    <mergeCell ref="E19:E20"/>
    <mergeCell ref="D23:D25"/>
    <mergeCell ref="E23:E25"/>
    <mergeCell ref="D26:D28"/>
    <mergeCell ref="F23:F25"/>
    <mergeCell ref="E26:E28"/>
    <mergeCell ref="F26:F28"/>
    <mergeCell ref="D21:D22"/>
    <mergeCell ref="F16:F18"/>
    <mergeCell ref="D8:D9"/>
    <mergeCell ref="E8:E9"/>
    <mergeCell ref="F8:F9"/>
    <mergeCell ref="D16:D18"/>
    <mergeCell ref="E16:E18"/>
    <mergeCell ref="D5:D7"/>
    <mergeCell ref="E5:E7"/>
    <mergeCell ref="F5:F7"/>
    <mergeCell ref="F13:F15"/>
    <mergeCell ref="D13:D15"/>
    <mergeCell ref="E13:E15"/>
    <mergeCell ref="F49:F51"/>
    <mergeCell ref="F52:F53"/>
    <mergeCell ref="D49:D51"/>
    <mergeCell ref="D52:D53"/>
    <mergeCell ref="E49:E51"/>
    <mergeCell ref="E52:E53"/>
  </mergeCells>
  <phoneticPr fontId="3"/>
  <pageMargins left="0.78740157480314965" right="0.78740157480314965" top="0.98425196850393704"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sheetPr>
  <dimension ref="A2:AA269"/>
  <sheetViews>
    <sheetView view="pageBreakPreview" zoomScaleNormal="100" zoomScaleSheetLayoutView="100" workbookViewId="0">
      <selection activeCell="S19" sqref="S19"/>
    </sheetView>
  </sheetViews>
  <sheetFormatPr defaultRowHeight="13.5" x14ac:dyDescent="0.15"/>
  <cols>
    <col min="1" max="3" width="9" style="49"/>
    <col min="4" max="4" width="9.875" style="222" customWidth="1"/>
    <col min="5" max="6" width="9" style="49"/>
    <col min="7" max="7" width="9.125" style="49" bestFit="1" customWidth="1"/>
    <col min="8" max="8" width="7.5" style="49" customWidth="1"/>
    <col min="9" max="9" width="7.25" style="49" customWidth="1"/>
    <col min="10" max="10" width="2" style="49" customWidth="1"/>
    <col min="11" max="16384" width="9" style="49"/>
  </cols>
  <sheetData>
    <row r="2" spans="1:9" ht="18.75" x14ac:dyDescent="0.15">
      <c r="A2" s="55" t="s">
        <v>281</v>
      </c>
    </row>
    <row r="3" spans="1:9" ht="6" customHeight="1" x14ac:dyDescent="0.15">
      <c r="A3" s="56"/>
    </row>
    <row r="4" spans="1:9" ht="13.5" customHeight="1" x14ac:dyDescent="0.15">
      <c r="A4" s="343" t="s">
        <v>579</v>
      </c>
      <c r="B4" s="343"/>
      <c r="C4" s="343"/>
      <c r="D4" s="343"/>
      <c r="E4" s="343"/>
      <c r="F4" s="343"/>
      <c r="G4" s="343"/>
      <c r="H4" s="343"/>
      <c r="I4" s="343"/>
    </row>
    <row r="5" spans="1:9" ht="13.5" customHeight="1" x14ac:dyDescent="0.15">
      <c r="A5" s="343"/>
      <c r="B5" s="343"/>
      <c r="C5" s="343"/>
      <c r="D5" s="343"/>
      <c r="E5" s="343"/>
      <c r="F5" s="343"/>
      <c r="G5" s="343"/>
      <c r="H5" s="343"/>
      <c r="I5" s="343"/>
    </row>
    <row r="6" spans="1:9" ht="13.5" customHeight="1" x14ac:dyDescent="0.15">
      <c r="A6" s="343"/>
      <c r="B6" s="343"/>
      <c r="C6" s="343"/>
      <c r="D6" s="343"/>
      <c r="E6" s="343"/>
      <c r="F6" s="343"/>
      <c r="G6" s="343"/>
      <c r="H6" s="343"/>
      <c r="I6" s="343"/>
    </row>
    <row r="7" spans="1:9" ht="13.5" customHeight="1" x14ac:dyDescent="0.15">
      <c r="A7" s="343"/>
      <c r="B7" s="343"/>
      <c r="C7" s="343"/>
      <c r="D7" s="343"/>
      <c r="E7" s="343"/>
      <c r="F7" s="343"/>
      <c r="G7" s="343"/>
      <c r="H7" s="343"/>
      <c r="I7" s="343"/>
    </row>
    <row r="8" spans="1:9" ht="13.5" customHeight="1" x14ac:dyDescent="0.15">
      <c r="A8" s="343"/>
      <c r="B8" s="343"/>
      <c r="C8" s="343"/>
      <c r="D8" s="343"/>
      <c r="E8" s="343"/>
      <c r="F8" s="343"/>
      <c r="G8" s="343"/>
      <c r="H8" s="343"/>
      <c r="I8" s="343"/>
    </row>
    <row r="9" spans="1:9" ht="13.5" customHeight="1" x14ac:dyDescent="0.15">
      <c r="A9" s="343"/>
      <c r="B9" s="343"/>
      <c r="C9" s="343"/>
      <c r="D9" s="343"/>
      <c r="E9" s="343"/>
      <c r="F9" s="343"/>
      <c r="G9" s="343"/>
      <c r="H9" s="343"/>
      <c r="I9" s="343"/>
    </row>
    <row r="10" spans="1:9" ht="13.5" customHeight="1" x14ac:dyDescent="0.15">
      <c r="A10" s="343"/>
      <c r="B10" s="343"/>
      <c r="C10" s="343"/>
      <c r="D10" s="343"/>
      <c r="E10" s="343"/>
      <c r="F10" s="343"/>
      <c r="G10" s="343"/>
      <c r="H10" s="343"/>
      <c r="I10" s="343"/>
    </row>
    <row r="11" spans="1:9" ht="13.5" customHeight="1" x14ac:dyDescent="0.15">
      <c r="A11" s="343"/>
      <c r="B11" s="343"/>
      <c r="C11" s="343"/>
      <c r="D11" s="343"/>
      <c r="E11" s="343"/>
      <c r="F11" s="343"/>
      <c r="G11" s="343"/>
      <c r="H11" s="343"/>
      <c r="I11" s="343"/>
    </row>
    <row r="12" spans="1:9" ht="13.5" customHeight="1" x14ac:dyDescent="0.15">
      <c r="A12" s="343"/>
      <c r="B12" s="343"/>
      <c r="C12" s="343"/>
      <c r="D12" s="343"/>
      <c r="E12" s="343"/>
      <c r="F12" s="343"/>
      <c r="G12" s="343"/>
      <c r="H12" s="343"/>
      <c r="I12" s="343"/>
    </row>
    <row r="13" spans="1:9" ht="13.5" customHeight="1" x14ac:dyDescent="0.15">
      <c r="A13" s="343"/>
      <c r="B13" s="343"/>
      <c r="C13" s="343"/>
      <c r="D13" s="343"/>
      <c r="E13" s="343"/>
      <c r="F13" s="343"/>
      <c r="G13" s="343"/>
      <c r="H13" s="343"/>
      <c r="I13" s="343"/>
    </row>
    <row r="14" spans="1:9" ht="13.5" customHeight="1" x14ac:dyDescent="0.15">
      <c r="A14" s="343"/>
      <c r="B14" s="343"/>
      <c r="C14" s="343"/>
      <c r="D14" s="343"/>
      <c r="E14" s="343"/>
      <c r="F14" s="343"/>
      <c r="G14" s="343"/>
      <c r="H14" s="343"/>
      <c r="I14" s="343"/>
    </row>
    <row r="15" spans="1:9" ht="13.5" customHeight="1" x14ac:dyDescent="0.15">
      <c r="A15" s="343"/>
      <c r="B15" s="343"/>
      <c r="C15" s="343"/>
      <c r="D15" s="343"/>
      <c r="E15" s="343"/>
      <c r="F15" s="343"/>
      <c r="G15" s="343"/>
      <c r="H15" s="343"/>
      <c r="I15" s="343"/>
    </row>
    <row r="16" spans="1:9" ht="13.5" customHeight="1" x14ac:dyDescent="0.15">
      <c r="A16" s="343"/>
      <c r="B16" s="343"/>
      <c r="C16" s="343"/>
      <c r="D16" s="343"/>
      <c r="E16" s="343"/>
      <c r="F16" s="343"/>
      <c r="G16" s="343"/>
      <c r="H16" s="343"/>
      <c r="I16" s="343"/>
    </row>
    <row r="21" spans="1:1" ht="14.25" x14ac:dyDescent="0.15">
      <c r="A21" s="57" t="s">
        <v>299</v>
      </c>
    </row>
    <row r="25" spans="1:1" ht="15" customHeight="1" x14ac:dyDescent="0.15"/>
    <row r="26" spans="1:1" ht="15" customHeight="1" x14ac:dyDescent="0.15"/>
    <row r="27" spans="1:1" ht="15" customHeight="1" x14ac:dyDescent="0.15"/>
    <row r="40" spans="1:12" ht="14.25" thickBot="1" x14ac:dyDescent="0.2"/>
    <row r="41" spans="1:12" ht="14.25" thickBot="1" x14ac:dyDescent="0.2">
      <c r="B41" s="341" t="s">
        <v>52</v>
      </c>
      <c r="C41" s="342"/>
      <c r="D41" s="223" t="s">
        <v>313</v>
      </c>
      <c r="E41" s="341" t="s">
        <v>297</v>
      </c>
      <c r="F41" s="342"/>
      <c r="K41" s="209" t="s">
        <v>465</v>
      </c>
      <c r="L41" s="209"/>
    </row>
    <row r="42" spans="1:12" ht="14.25" thickBot="1" x14ac:dyDescent="0.2">
      <c r="B42" s="341" t="s">
        <v>53</v>
      </c>
      <c r="C42" s="342"/>
      <c r="D42" s="224">
        <v>964562</v>
      </c>
      <c r="E42" s="274">
        <f>ROUND(D42/D$42*100,1)</f>
        <v>100</v>
      </c>
      <c r="F42" s="300"/>
      <c r="K42" s="209" t="s">
        <v>463</v>
      </c>
      <c r="L42" s="209" t="s">
        <v>464</v>
      </c>
    </row>
    <row r="43" spans="1:12" ht="14.25" thickBot="1" x14ac:dyDescent="0.2">
      <c r="B43" s="341" t="s">
        <v>54</v>
      </c>
      <c r="C43" s="342"/>
      <c r="D43" s="224">
        <v>634387.34000000102</v>
      </c>
      <c r="E43" s="274">
        <f>ROUND(D43/D$42*100,1)</f>
        <v>65.8</v>
      </c>
      <c r="F43" s="300">
        <f>ROUND(D43/D$43*100,1)</f>
        <v>100</v>
      </c>
      <c r="K43" s="207">
        <f>SUM(D45,D46)</f>
        <v>395962.74999999994</v>
      </c>
      <c r="L43" s="208">
        <f>F45+F46</f>
        <v>62.4</v>
      </c>
    </row>
    <row r="44" spans="1:12" ht="14.25" thickBot="1" x14ac:dyDescent="0.2">
      <c r="B44" s="60"/>
      <c r="C44" s="58" t="s">
        <v>55</v>
      </c>
      <c r="D44" s="224">
        <v>238424.59</v>
      </c>
      <c r="E44" s="274">
        <f>ROUND(D44/D$42*100,1)</f>
        <v>24.7</v>
      </c>
      <c r="F44" s="300">
        <f>ROUND(D44/D$43*100,1)</f>
        <v>37.6</v>
      </c>
      <c r="K44" s="273"/>
      <c r="L44" s="273"/>
    </row>
    <row r="45" spans="1:12" ht="14.25" thickBot="1" x14ac:dyDescent="0.2">
      <c r="B45" s="61" t="s">
        <v>282</v>
      </c>
      <c r="C45" s="58" t="s">
        <v>56</v>
      </c>
      <c r="D45" s="224">
        <v>393926.51999999996</v>
      </c>
      <c r="E45" s="274">
        <f>ROUND(D45/D$42*100,1)</f>
        <v>40.799999999999997</v>
      </c>
      <c r="F45" s="300">
        <f>ROUND(D45/D$43*100,1)</f>
        <v>62.1</v>
      </c>
      <c r="K45" s="273"/>
      <c r="L45" s="273"/>
    </row>
    <row r="46" spans="1:12" ht="14.25" thickBot="1" x14ac:dyDescent="0.2">
      <c r="B46" s="62"/>
      <c r="C46" s="63" t="s">
        <v>57</v>
      </c>
      <c r="D46" s="225">
        <v>2036.2300000000002</v>
      </c>
      <c r="E46" s="301">
        <f>ROUND(D46/D$42*100,1)</f>
        <v>0.2</v>
      </c>
      <c r="F46" s="302">
        <f>ROUND(D46/D$43*100,1)</f>
        <v>0.3</v>
      </c>
      <c r="K46" s="273"/>
      <c r="L46" s="273"/>
    </row>
    <row r="47" spans="1:12" x14ac:dyDescent="0.15">
      <c r="B47" s="24"/>
      <c r="C47" s="69"/>
      <c r="D47" s="226"/>
      <c r="E47" s="64"/>
      <c r="F47" s="54"/>
    </row>
    <row r="48" spans="1:12" ht="14.25" x14ac:dyDescent="0.15">
      <c r="A48" s="57" t="s">
        <v>298</v>
      </c>
    </row>
    <row r="52" spans="9:9" ht="15" customHeight="1" x14ac:dyDescent="0.15">
      <c r="I52" s="54"/>
    </row>
    <row r="53" spans="9:9" ht="15" customHeight="1" x14ac:dyDescent="0.15">
      <c r="I53" s="64"/>
    </row>
    <row r="54" spans="9:9" ht="15" customHeight="1" x14ac:dyDescent="0.15">
      <c r="I54" s="54"/>
    </row>
    <row r="55" spans="9:9" x14ac:dyDescent="0.15">
      <c r="I55" s="54"/>
    </row>
    <row r="56" spans="9:9" x14ac:dyDescent="0.15">
      <c r="I56" s="54"/>
    </row>
    <row r="68" spans="1:11" ht="14.25" thickBot="1" x14ac:dyDescent="0.2"/>
    <row r="69" spans="1:11" ht="14.25" thickBot="1" x14ac:dyDescent="0.2">
      <c r="B69" s="341" t="s">
        <v>52</v>
      </c>
      <c r="C69" s="342"/>
      <c r="D69" s="223" t="s">
        <v>441</v>
      </c>
      <c r="E69" s="59" t="s">
        <v>297</v>
      </c>
      <c r="K69" s="209" t="s">
        <v>465</v>
      </c>
    </row>
    <row r="70" spans="1:11" ht="14.25" thickBot="1" x14ac:dyDescent="0.2">
      <c r="B70" s="341" t="s">
        <v>120</v>
      </c>
      <c r="C70" s="342"/>
      <c r="D70" s="224">
        <v>127949.12100000001</v>
      </c>
      <c r="E70" s="274">
        <f>ROUND(D70/D$70*100,1)</f>
        <v>100</v>
      </c>
      <c r="K70" s="209" t="s">
        <v>466</v>
      </c>
    </row>
    <row r="71" spans="1:11" ht="14.25" thickBot="1" x14ac:dyDescent="0.2">
      <c r="B71" s="60"/>
      <c r="C71" s="58" t="s">
        <v>55</v>
      </c>
      <c r="D71" s="224">
        <v>53614.75</v>
      </c>
      <c r="E71" s="274">
        <f>ROUND(D71/D$70*100,1)</f>
        <v>41.9</v>
      </c>
      <c r="K71" s="207">
        <f>D72+D73</f>
        <v>74334.371000000014</v>
      </c>
    </row>
    <row r="72" spans="1:11" ht="14.25" thickBot="1" x14ac:dyDescent="0.2">
      <c r="B72" s="61" t="s">
        <v>282</v>
      </c>
      <c r="C72" s="58" t="s">
        <v>56</v>
      </c>
      <c r="D72" s="224">
        <v>73973.08100000002</v>
      </c>
      <c r="E72" s="274">
        <f>ROUND(D72/D$70*100,1)</f>
        <v>57.8</v>
      </c>
      <c r="K72" s="273"/>
    </row>
    <row r="73" spans="1:11" ht="14.25" thickBot="1" x14ac:dyDescent="0.2">
      <c r="B73" s="62"/>
      <c r="C73" s="63" t="s">
        <v>57</v>
      </c>
      <c r="D73" s="225">
        <v>361.29</v>
      </c>
      <c r="E73" s="274">
        <f>ROUND(D73/D$70*100,1)</f>
        <v>0.3</v>
      </c>
    </row>
    <row r="74" spans="1:11" ht="14.25" x14ac:dyDescent="0.15">
      <c r="A74" s="57" t="s">
        <v>300</v>
      </c>
    </row>
    <row r="76" spans="1:11" ht="15" customHeight="1" x14ac:dyDescent="0.15"/>
    <row r="77" spans="1:11" ht="15" customHeight="1" x14ac:dyDescent="0.15"/>
    <row r="78" spans="1:11" ht="15" customHeight="1" x14ac:dyDescent="0.15">
      <c r="I78" s="54"/>
    </row>
    <row r="79" spans="1:11" ht="15" customHeight="1" x14ac:dyDescent="0.15">
      <c r="I79" s="64"/>
    </row>
    <row r="80" spans="1:11" ht="15" customHeight="1" x14ac:dyDescent="0.15">
      <c r="I80" s="54"/>
    </row>
    <row r="81" spans="9:9" x14ac:dyDescent="0.15">
      <c r="I81" s="54"/>
    </row>
    <row r="82" spans="9:9" x14ac:dyDescent="0.15">
      <c r="I82" s="54"/>
    </row>
    <row r="85" spans="9:9" ht="15" customHeight="1" x14ac:dyDescent="0.15"/>
    <row r="87" spans="9:9" ht="15" customHeight="1" x14ac:dyDescent="0.15"/>
    <row r="88" spans="9:9" ht="15" customHeight="1" x14ac:dyDescent="0.15"/>
    <row r="89" spans="9:9" ht="15" customHeight="1" x14ac:dyDescent="0.15"/>
    <row r="90" spans="9:9" ht="15" customHeight="1" x14ac:dyDescent="0.15"/>
    <row r="91" spans="9:9" ht="15" customHeight="1" x14ac:dyDescent="0.15"/>
    <row r="92" spans="9:9" ht="15" customHeight="1" x14ac:dyDescent="0.15"/>
    <row r="101" spans="2:27" ht="14.25" thickBot="1" x14ac:dyDescent="0.2"/>
    <row r="102" spans="2:27" ht="14.25" thickBot="1" x14ac:dyDescent="0.2">
      <c r="B102" s="341" t="s">
        <v>52</v>
      </c>
      <c r="C102" s="342"/>
      <c r="D102" s="223" t="s">
        <v>313</v>
      </c>
      <c r="E102" s="59" t="s">
        <v>297</v>
      </c>
    </row>
    <row r="103" spans="2:27" ht="14.25" thickBot="1" x14ac:dyDescent="0.2">
      <c r="B103" s="341" t="s">
        <v>120</v>
      </c>
      <c r="C103" s="342"/>
      <c r="D103" s="275">
        <v>238424.59</v>
      </c>
      <c r="E103" s="274">
        <f t="shared" ref="E103:E113" si="0">ROUND(D103/D$103*100,1)</f>
        <v>100</v>
      </c>
    </row>
    <row r="104" spans="2:27" ht="14.25" thickBot="1" x14ac:dyDescent="0.2">
      <c r="B104" s="65"/>
      <c r="C104" s="59" t="s">
        <v>304</v>
      </c>
      <c r="D104" s="275">
        <v>144534.67000000001</v>
      </c>
      <c r="E104" s="274">
        <f t="shared" si="0"/>
        <v>60.6</v>
      </c>
      <c r="K104" s="273"/>
    </row>
    <row r="105" spans="2:27" ht="14.25" thickBot="1" x14ac:dyDescent="0.2">
      <c r="B105" s="61" t="s">
        <v>301</v>
      </c>
      <c r="C105" s="59" t="s">
        <v>305</v>
      </c>
      <c r="D105" s="275">
        <v>94891.38</v>
      </c>
      <c r="E105" s="274">
        <f t="shared" si="0"/>
        <v>39.799999999999997</v>
      </c>
      <c r="K105" s="273"/>
    </row>
    <row r="106" spans="2:27" ht="14.25" thickBot="1" x14ac:dyDescent="0.2">
      <c r="B106" s="60"/>
      <c r="C106" s="66" t="s">
        <v>306</v>
      </c>
      <c r="D106" s="275">
        <v>31083.95</v>
      </c>
      <c r="E106" s="274">
        <f t="shared" si="0"/>
        <v>13</v>
      </c>
      <c r="K106" s="273"/>
      <c r="AA106" s="209"/>
    </row>
    <row r="107" spans="2:27" ht="14.25" thickBot="1" x14ac:dyDescent="0.2">
      <c r="B107" s="67" t="s">
        <v>302</v>
      </c>
      <c r="C107" s="59" t="s">
        <v>307</v>
      </c>
      <c r="D107" s="275">
        <v>9062.67</v>
      </c>
      <c r="E107" s="274">
        <f t="shared" si="0"/>
        <v>3.8</v>
      </c>
      <c r="K107" s="273"/>
      <c r="AA107" s="209"/>
    </row>
    <row r="108" spans="2:27" ht="14.25" thickBot="1" x14ac:dyDescent="0.2">
      <c r="B108" s="67"/>
      <c r="C108" s="59" t="s">
        <v>308</v>
      </c>
      <c r="D108" s="275">
        <v>3272.26</v>
      </c>
      <c r="E108" s="274">
        <f t="shared" si="0"/>
        <v>1.4</v>
      </c>
      <c r="K108" s="273"/>
      <c r="AA108" s="209"/>
    </row>
    <row r="109" spans="2:27" ht="14.25" thickBot="1" x14ac:dyDescent="0.2">
      <c r="B109" s="67" t="s">
        <v>303</v>
      </c>
      <c r="C109" s="66" t="s">
        <v>309</v>
      </c>
      <c r="D109" s="275">
        <v>6119.22</v>
      </c>
      <c r="E109" s="274">
        <f t="shared" si="0"/>
        <v>2.6</v>
      </c>
      <c r="K109" s="273"/>
    </row>
    <row r="110" spans="2:27" ht="14.25" thickBot="1" x14ac:dyDescent="0.2">
      <c r="B110" s="62"/>
      <c r="C110" s="68" t="s">
        <v>310</v>
      </c>
      <c r="D110" s="275">
        <v>105.19</v>
      </c>
      <c r="E110" s="274">
        <f t="shared" si="0"/>
        <v>0</v>
      </c>
      <c r="K110" s="273"/>
    </row>
    <row r="111" spans="2:27" ht="14.25" thickBot="1" x14ac:dyDescent="0.2">
      <c r="B111" s="59" t="s">
        <v>311</v>
      </c>
      <c r="C111" s="59" t="s">
        <v>311</v>
      </c>
      <c r="D111" s="275">
        <v>86402.83</v>
      </c>
      <c r="E111" s="274">
        <f t="shared" si="0"/>
        <v>36.200000000000003</v>
      </c>
      <c r="K111" s="273"/>
    </row>
    <row r="112" spans="2:27" ht="14.25" thickBot="1" x14ac:dyDescent="0.2">
      <c r="B112" s="344" t="s">
        <v>317</v>
      </c>
      <c r="C112" s="59" t="s">
        <v>312</v>
      </c>
      <c r="D112" s="275">
        <v>7221.92</v>
      </c>
      <c r="E112" s="274">
        <f t="shared" si="0"/>
        <v>3</v>
      </c>
      <c r="K112" s="273"/>
    </row>
    <row r="113" spans="1:11" ht="15" customHeight="1" thickBot="1" x14ac:dyDescent="0.2">
      <c r="B113" s="345"/>
      <c r="C113" s="59" t="s">
        <v>272</v>
      </c>
      <c r="D113" s="276">
        <v>265.17</v>
      </c>
      <c r="E113" s="274">
        <f t="shared" si="0"/>
        <v>0.1</v>
      </c>
      <c r="K113" s="273"/>
    </row>
    <row r="126" spans="1:11" ht="14.25" x14ac:dyDescent="0.15">
      <c r="A126" s="57" t="s">
        <v>314</v>
      </c>
    </row>
    <row r="128" spans="1:11" ht="15" customHeight="1" x14ac:dyDescent="0.15"/>
    <row r="129" spans="9:9" ht="15" customHeight="1" x14ac:dyDescent="0.15"/>
    <row r="130" spans="9:9" ht="15" customHeight="1" x14ac:dyDescent="0.15">
      <c r="I130" s="54"/>
    </row>
    <row r="131" spans="9:9" ht="15" customHeight="1" x14ac:dyDescent="0.15">
      <c r="I131" s="64"/>
    </row>
    <row r="132" spans="9:9" ht="15" customHeight="1" x14ac:dyDescent="0.15">
      <c r="I132" s="54"/>
    </row>
    <row r="133" spans="9:9" x14ac:dyDescent="0.15">
      <c r="I133" s="54"/>
    </row>
    <row r="134" spans="9:9" x14ac:dyDescent="0.15">
      <c r="I134" s="54"/>
    </row>
    <row r="137" spans="9:9" ht="15" customHeight="1" x14ac:dyDescent="0.15"/>
    <row r="139" spans="9:9" ht="15" customHeight="1" x14ac:dyDescent="0.15"/>
    <row r="140" spans="9:9" ht="15" customHeight="1" x14ac:dyDescent="0.15"/>
    <row r="141" spans="9:9" ht="15" customHeight="1" x14ac:dyDescent="0.15"/>
    <row r="142" spans="9:9" ht="15" customHeight="1" x14ac:dyDescent="0.15"/>
    <row r="143" spans="9:9" ht="15" customHeight="1" x14ac:dyDescent="0.15"/>
    <row r="144" spans="9:9" ht="15" customHeight="1" x14ac:dyDescent="0.15"/>
    <row r="153" spans="2:11" ht="14.25" thickBot="1" x14ac:dyDescent="0.2"/>
    <row r="154" spans="2:11" ht="14.25" thickBot="1" x14ac:dyDescent="0.2">
      <c r="B154" s="341" t="s">
        <v>52</v>
      </c>
      <c r="C154" s="342"/>
      <c r="D154" s="223" t="s">
        <v>441</v>
      </c>
      <c r="E154" s="59" t="s">
        <v>297</v>
      </c>
    </row>
    <row r="155" spans="2:11" ht="14.25" thickBot="1" x14ac:dyDescent="0.2">
      <c r="B155" s="341" t="s">
        <v>120</v>
      </c>
      <c r="C155" s="342"/>
      <c r="D155" s="224">
        <v>53614.75</v>
      </c>
      <c r="E155" s="274">
        <f t="shared" ref="E155:E163" si="1">ROUND(D155/D$155*100,1)</f>
        <v>100</v>
      </c>
    </row>
    <row r="156" spans="2:11" ht="14.25" thickBot="1" x14ac:dyDescent="0.2">
      <c r="B156" s="65"/>
      <c r="C156" s="59" t="s">
        <v>304</v>
      </c>
      <c r="D156" s="224">
        <v>42293.049999999996</v>
      </c>
      <c r="E156" s="274">
        <f t="shared" si="1"/>
        <v>78.900000000000006</v>
      </c>
      <c r="K156" s="273"/>
    </row>
    <row r="157" spans="2:11" ht="14.25" thickBot="1" x14ac:dyDescent="0.2">
      <c r="B157" s="61" t="s">
        <v>301</v>
      </c>
      <c r="C157" s="59" t="s">
        <v>305</v>
      </c>
      <c r="D157" s="224">
        <v>31398.21</v>
      </c>
      <c r="E157" s="274">
        <f t="shared" si="1"/>
        <v>58.6</v>
      </c>
      <c r="K157" s="273"/>
    </row>
    <row r="158" spans="2:11" ht="14.25" thickBot="1" x14ac:dyDescent="0.2">
      <c r="B158" s="60"/>
      <c r="C158" s="66" t="s">
        <v>306</v>
      </c>
      <c r="D158" s="224">
        <v>7053.06</v>
      </c>
      <c r="E158" s="274">
        <f t="shared" si="1"/>
        <v>13.2</v>
      </c>
      <c r="K158" s="273"/>
    </row>
    <row r="159" spans="2:11" ht="15" thickBot="1" x14ac:dyDescent="0.2">
      <c r="B159" s="67" t="s">
        <v>302</v>
      </c>
      <c r="C159" s="59" t="s">
        <v>307</v>
      </c>
      <c r="D159" s="277">
        <v>2062.94</v>
      </c>
      <c r="E159" s="274">
        <f t="shared" si="1"/>
        <v>3.8</v>
      </c>
      <c r="K159" s="273"/>
    </row>
    <row r="160" spans="2:11" ht="14.25" thickBot="1" x14ac:dyDescent="0.2">
      <c r="B160" s="67"/>
      <c r="C160" s="59" t="s">
        <v>308</v>
      </c>
      <c r="D160" s="224">
        <v>258.99</v>
      </c>
      <c r="E160" s="274">
        <f t="shared" si="1"/>
        <v>0.5</v>
      </c>
      <c r="K160" s="273"/>
    </row>
    <row r="161" spans="2:11" ht="14.25" thickBot="1" x14ac:dyDescent="0.2">
      <c r="B161" s="67" t="s">
        <v>303</v>
      </c>
      <c r="C161" s="66" t="s">
        <v>309</v>
      </c>
      <c r="D161" s="224">
        <v>1507.29</v>
      </c>
      <c r="E161" s="274">
        <f t="shared" si="1"/>
        <v>2.8</v>
      </c>
      <c r="K161" s="273"/>
    </row>
    <row r="162" spans="2:11" ht="14.25" thickBot="1" x14ac:dyDescent="0.2">
      <c r="B162" s="62"/>
      <c r="C162" s="68" t="s">
        <v>310</v>
      </c>
      <c r="D162" s="224">
        <v>12.56</v>
      </c>
      <c r="E162" s="274">
        <f t="shared" si="1"/>
        <v>0</v>
      </c>
      <c r="K162" s="273"/>
    </row>
    <row r="163" spans="2:11" ht="14.25" thickBot="1" x14ac:dyDescent="0.2">
      <c r="B163" s="59" t="s">
        <v>311</v>
      </c>
      <c r="C163" s="59" t="s">
        <v>311</v>
      </c>
      <c r="D163" s="278">
        <v>11321.7</v>
      </c>
      <c r="E163" s="274">
        <f t="shared" si="1"/>
        <v>21.1</v>
      </c>
      <c r="K163" s="273"/>
    </row>
    <row r="178" spans="1:9" ht="14.25" x14ac:dyDescent="0.15">
      <c r="A178" s="57" t="s">
        <v>315</v>
      </c>
    </row>
    <row r="180" spans="1:9" ht="15" customHeight="1" x14ac:dyDescent="0.15"/>
    <row r="181" spans="1:9" ht="15" customHeight="1" x14ac:dyDescent="0.15"/>
    <row r="182" spans="1:9" ht="15" customHeight="1" x14ac:dyDescent="0.15">
      <c r="I182" s="54"/>
    </row>
    <row r="183" spans="1:9" ht="15" customHeight="1" x14ac:dyDescent="0.15">
      <c r="I183" s="64"/>
    </row>
    <row r="184" spans="1:9" ht="15" customHeight="1" x14ac:dyDescent="0.15">
      <c r="I184" s="54"/>
    </row>
    <row r="185" spans="1:9" x14ac:dyDescent="0.15">
      <c r="I185" s="54"/>
    </row>
    <row r="186" spans="1:9" x14ac:dyDescent="0.15">
      <c r="I186" s="54"/>
    </row>
    <row r="189" spans="1:9" ht="15" customHeight="1" x14ac:dyDescent="0.15"/>
    <row r="191" spans="1:9" ht="15" customHeight="1" x14ac:dyDescent="0.15"/>
    <row r="192" spans="1:9" ht="15" customHeight="1" x14ac:dyDescent="0.15"/>
    <row r="193" spans="2:11" ht="15" customHeight="1" x14ac:dyDescent="0.15"/>
    <row r="194" spans="2:11" ht="15" customHeight="1" x14ac:dyDescent="0.15"/>
    <row r="195" spans="2:11" ht="15" customHeight="1" x14ac:dyDescent="0.15"/>
    <row r="196" spans="2:11" ht="15" customHeight="1" x14ac:dyDescent="0.15"/>
    <row r="205" spans="2:11" ht="14.25" thickBot="1" x14ac:dyDescent="0.2"/>
    <row r="206" spans="2:11" ht="14.25" thickBot="1" x14ac:dyDescent="0.2">
      <c r="B206" s="341" t="s">
        <v>52</v>
      </c>
      <c r="C206" s="342"/>
      <c r="D206" s="223" t="s">
        <v>313</v>
      </c>
      <c r="E206" s="59" t="s">
        <v>297</v>
      </c>
    </row>
    <row r="207" spans="2:11" ht="14.25" thickBot="1" x14ac:dyDescent="0.2">
      <c r="B207" s="341" t="s">
        <v>120</v>
      </c>
      <c r="C207" s="342"/>
      <c r="D207" s="224">
        <v>393926.51999999996</v>
      </c>
      <c r="E207" s="274">
        <f t="shared" ref="E207:E216" si="2">ROUND(D207/D$207*100,1)</f>
        <v>100</v>
      </c>
    </row>
    <row r="208" spans="2:11" ht="14.25" thickBot="1" x14ac:dyDescent="0.2">
      <c r="B208" s="65"/>
      <c r="C208" s="59" t="s">
        <v>304</v>
      </c>
      <c r="D208" s="279">
        <v>188111.59</v>
      </c>
      <c r="E208" s="274">
        <f t="shared" si="2"/>
        <v>47.8</v>
      </c>
      <c r="K208" s="273"/>
    </row>
    <row r="209" spans="2:11" ht="14.25" thickBot="1" x14ac:dyDescent="0.2">
      <c r="B209" s="61" t="s">
        <v>301</v>
      </c>
      <c r="C209" s="59" t="s">
        <v>305</v>
      </c>
      <c r="D209" s="279">
        <v>99152.540000000008</v>
      </c>
      <c r="E209" s="274">
        <f t="shared" si="2"/>
        <v>25.2</v>
      </c>
      <c r="K209" s="273"/>
    </row>
    <row r="210" spans="2:11" ht="14.25" thickBot="1" x14ac:dyDescent="0.2">
      <c r="B210" s="60"/>
      <c r="C210" s="66" t="s">
        <v>306</v>
      </c>
      <c r="D210" s="278">
        <v>13394.720000000003</v>
      </c>
      <c r="E210" s="274">
        <f t="shared" si="2"/>
        <v>3.4</v>
      </c>
      <c r="K210" s="273"/>
    </row>
    <row r="211" spans="2:11" ht="14.25" thickBot="1" x14ac:dyDescent="0.2">
      <c r="B211" s="67" t="s">
        <v>302</v>
      </c>
      <c r="C211" s="59" t="s">
        <v>307</v>
      </c>
      <c r="D211" s="279">
        <v>5111.4400000000005</v>
      </c>
      <c r="E211" s="274">
        <f t="shared" si="2"/>
        <v>1.3</v>
      </c>
      <c r="K211" s="273"/>
    </row>
    <row r="212" spans="2:11" ht="14.25" thickBot="1" x14ac:dyDescent="0.2">
      <c r="B212" s="67"/>
      <c r="C212" s="59" t="s">
        <v>308</v>
      </c>
      <c r="D212" s="278">
        <v>49938.11</v>
      </c>
      <c r="E212" s="274">
        <f t="shared" si="2"/>
        <v>12.7</v>
      </c>
      <c r="K212" s="273"/>
    </row>
    <row r="213" spans="2:11" ht="14.25" thickBot="1" x14ac:dyDescent="0.2">
      <c r="B213" s="67" t="s">
        <v>303</v>
      </c>
      <c r="C213" s="66" t="s">
        <v>309</v>
      </c>
      <c r="D213" s="279">
        <v>14453.670000000002</v>
      </c>
      <c r="E213" s="274">
        <f t="shared" si="2"/>
        <v>3.7</v>
      </c>
      <c r="K213" s="273"/>
    </row>
    <row r="214" spans="2:11" ht="14.25" thickBot="1" x14ac:dyDescent="0.2">
      <c r="B214" s="62"/>
      <c r="C214" s="68" t="s">
        <v>310</v>
      </c>
      <c r="D214" s="278">
        <v>6061.11</v>
      </c>
      <c r="E214" s="274">
        <f t="shared" si="2"/>
        <v>1.5</v>
      </c>
      <c r="K214" s="273"/>
    </row>
    <row r="215" spans="2:11" ht="14.25" thickBot="1" x14ac:dyDescent="0.2">
      <c r="B215" s="70" t="s">
        <v>311</v>
      </c>
      <c r="C215" s="70" t="s">
        <v>311</v>
      </c>
      <c r="D215" s="278">
        <v>181544.00999999995</v>
      </c>
      <c r="E215" s="274">
        <f t="shared" si="2"/>
        <v>46.1</v>
      </c>
      <c r="K215" s="273"/>
    </row>
    <row r="216" spans="2:11" ht="14.25" thickBot="1" x14ac:dyDescent="0.2">
      <c r="B216" s="59" t="s">
        <v>316</v>
      </c>
      <c r="C216" s="59" t="s">
        <v>316</v>
      </c>
      <c r="D216" s="279">
        <v>24270.919999999958</v>
      </c>
      <c r="E216" s="274">
        <f t="shared" si="2"/>
        <v>6.2</v>
      </c>
      <c r="K216" s="273"/>
    </row>
    <row r="217" spans="2:11" x14ac:dyDescent="0.15">
      <c r="B217" s="24" t="s">
        <v>322</v>
      </c>
      <c r="C217" s="69"/>
      <c r="D217" s="226"/>
      <c r="E217" s="64"/>
    </row>
    <row r="218" spans="2:11" x14ac:dyDescent="0.15">
      <c r="B218" s="52"/>
    </row>
    <row r="230" spans="1:9" ht="14.25" x14ac:dyDescent="0.15">
      <c r="A230" s="57" t="s">
        <v>318</v>
      </c>
    </row>
    <row r="232" spans="1:9" ht="15" customHeight="1" x14ac:dyDescent="0.15"/>
    <row r="233" spans="1:9" ht="15" customHeight="1" x14ac:dyDescent="0.15"/>
    <row r="234" spans="1:9" ht="15" customHeight="1" x14ac:dyDescent="0.15">
      <c r="I234" s="54"/>
    </row>
    <row r="235" spans="1:9" ht="15" customHeight="1" x14ac:dyDescent="0.15">
      <c r="I235" s="64"/>
    </row>
    <row r="236" spans="1:9" ht="15" customHeight="1" x14ac:dyDescent="0.15">
      <c r="I236" s="54"/>
    </row>
    <row r="237" spans="1:9" x14ac:dyDescent="0.15">
      <c r="I237" s="54"/>
    </row>
    <row r="238" spans="1:9" x14ac:dyDescent="0.15">
      <c r="I238" s="54"/>
    </row>
    <row r="241"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57" spans="2:11" ht="14.25" thickBot="1" x14ac:dyDescent="0.2"/>
    <row r="258" spans="2:11" ht="14.25" thickBot="1" x14ac:dyDescent="0.2">
      <c r="B258" s="341" t="s">
        <v>52</v>
      </c>
      <c r="C258" s="342"/>
      <c r="D258" s="223" t="s">
        <v>441</v>
      </c>
      <c r="E258" s="59" t="s">
        <v>297</v>
      </c>
    </row>
    <row r="259" spans="2:11" ht="14.25" thickBot="1" x14ac:dyDescent="0.2">
      <c r="B259" s="341" t="s">
        <v>120</v>
      </c>
      <c r="C259" s="342"/>
      <c r="D259" s="279">
        <v>73973.08100000002</v>
      </c>
      <c r="E259" s="274">
        <f t="shared" ref="E259:E268" si="3">ROUND(D259/D$259*100,1)</f>
        <v>100</v>
      </c>
    </row>
    <row r="260" spans="2:11" ht="14.25" thickBot="1" x14ac:dyDescent="0.2">
      <c r="B260" s="65"/>
      <c r="C260" s="59" t="s">
        <v>304</v>
      </c>
      <c r="D260" s="279">
        <v>39590.016000000003</v>
      </c>
      <c r="E260" s="274">
        <f t="shared" si="3"/>
        <v>53.5</v>
      </c>
      <c r="K260" s="273"/>
    </row>
    <row r="261" spans="2:11" ht="14.25" thickBot="1" x14ac:dyDescent="0.2">
      <c r="B261" s="61" t="s">
        <v>301</v>
      </c>
      <c r="C261" s="59" t="s">
        <v>305</v>
      </c>
      <c r="D261" s="279">
        <v>20392.14</v>
      </c>
      <c r="E261" s="274">
        <f t="shared" si="3"/>
        <v>27.6</v>
      </c>
      <c r="K261" s="273"/>
    </row>
    <row r="262" spans="2:11" ht="14.25" thickBot="1" x14ac:dyDescent="0.2">
      <c r="B262" s="60"/>
      <c r="C262" s="66" t="s">
        <v>306</v>
      </c>
      <c r="D262" s="278">
        <v>2321.5340000000001</v>
      </c>
      <c r="E262" s="274">
        <f t="shared" si="3"/>
        <v>3.1</v>
      </c>
      <c r="K262" s="273"/>
    </row>
    <row r="263" spans="2:11" ht="14.25" thickBot="1" x14ac:dyDescent="0.2">
      <c r="B263" s="67" t="s">
        <v>302</v>
      </c>
      <c r="C263" s="59" t="s">
        <v>307</v>
      </c>
      <c r="D263" s="279">
        <v>887.65099999999995</v>
      </c>
      <c r="E263" s="274">
        <f t="shared" si="3"/>
        <v>1.2</v>
      </c>
      <c r="K263" s="273"/>
    </row>
    <row r="264" spans="2:11" ht="14.25" thickBot="1" x14ac:dyDescent="0.2">
      <c r="B264" s="67"/>
      <c r="C264" s="59" t="s">
        <v>308</v>
      </c>
      <c r="D264" s="278">
        <v>13197.347</v>
      </c>
      <c r="E264" s="274">
        <f t="shared" si="3"/>
        <v>17.8</v>
      </c>
      <c r="K264" s="273"/>
    </row>
    <row r="265" spans="2:11" ht="14.25" thickBot="1" x14ac:dyDescent="0.2">
      <c r="B265" s="67" t="s">
        <v>303</v>
      </c>
      <c r="C265" s="66" t="s">
        <v>309</v>
      </c>
      <c r="D265" s="279">
        <v>2272.578</v>
      </c>
      <c r="E265" s="274">
        <f t="shared" si="3"/>
        <v>3.1</v>
      </c>
      <c r="K265" s="273"/>
    </row>
    <row r="266" spans="2:11" ht="14.25" thickBot="1" x14ac:dyDescent="0.2">
      <c r="B266" s="62"/>
      <c r="C266" s="68" t="s">
        <v>310</v>
      </c>
      <c r="D266" s="278">
        <v>518.76599999999996</v>
      </c>
      <c r="E266" s="274">
        <f t="shared" si="3"/>
        <v>0.7</v>
      </c>
      <c r="K266" s="273"/>
    </row>
    <row r="267" spans="2:11" ht="14.25" thickBot="1" x14ac:dyDescent="0.2">
      <c r="B267" s="70" t="s">
        <v>311</v>
      </c>
      <c r="C267" s="70" t="s">
        <v>311</v>
      </c>
      <c r="D267" s="278">
        <v>34376.374000000003</v>
      </c>
      <c r="E267" s="274">
        <f t="shared" si="3"/>
        <v>46.5</v>
      </c>
      <c r="K267" s="273"/>
    </row>
    <row r="268" spans="2:11" ht="14.25" thickBot="1" x14ac:dyDescent="0.2">
      <c r="B268" s="59" t="s">
        <v>316</v>
      </c>
      <c r="C268" s="59" t="s">
        <v>316</v>
      </c>
      <c r="D268" s="279">
        <v>6.6909999999999998</v>
      </c>
      <c r="E268" s="274">
        <f t="shared" si="3"/>
        <v>0</v>
      </c>
      <c r="K268" s="273"/>
    </row>
    <row r="269" spans="2:11" x14ac:dyDescent="0.15">
      <c r="B269" s="24" t="s">
        <v>322</v>
      </c>
    </row>
  </sheetData>
  <mergeCells count="16">
    <mergeCell ref="B258:C258"/>
    <mergeCell ref="B259:C259"/>
    <mergeCell ref="B206:C206"/>
    <mergeCell ref="B207:C207"/>
    <mergeCell ref="A4:I16"/>
    <mergeCell ref="B154:C154"/>
    <mergeCell ref="B155:C155"/>
    <mergeCell ref="B102:C102"/>
    <mergeCell ref="B103:C103"/>
    <mergeCell ref="B112:B113"/>
    <mergeCell ref="B70:C70"/>
    <mergeCell ref="E41:F41"/>
    <mergeCell ref="B41:C41"/>
    <mergeCell ref="B42:C42"/>
    <mergeCell ref="B43:C43"/>
    <mergeCell ref="B69:C69"/>
  </mergeCells>
  <phoneticPr fontId="3"/>
  <pageMargins left="0.75" right="0.75" top="1" bottom="1" header="0.51200000000000001" footer="0.51200000000000001"/>
  <pageSetup paperSize="9" orientation="portrait" horizontalDpi="300" verticalDpi="300" r:id="rId1"/>
  <headerFooter alignWithMargins="0"/>
  <rowBreaks count="5" manualBreakCount="5">
    <brk id="20" max="8" man="1"/>
    <brk id="73" max="8" man="1"/>
    <brk id="125" max="8" man="1"/>
    <brk id="177" max="8" man="1"/>
    <brk id="22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79998168889431442"/>
  </sheetPr>
  <dimension ref="A1:T34"/>
  <sheetViews>
    <sheetView view="pageBreakPreview" zoomScale="85" zoomScaleNormal="100" zoomScaleSheetLayoutView="85" workbookViewId="0">
      <selection activeCell="D12" sqref="D12"/>
    </sheetView>
  </sheetViews>
  <sheetFormatPr defaultColWidth="10.625" defaultRowHeight="14.25" x14ac:dyDescent="0.15"/>
  <cols>
    <col min="1" max="1" width="10.875" style="73" customWidth="1"/>
    <col min="2" max="2" width="7.375" style="73" customWidth="1"/>
    <col min="3" max="3" width="10.875" style="73" customWidth="1"/>
    <col min="4" max="11" width="9.625" style="73" customWidth="1"/>
    <col min="12" max="16384" width="10.625" style="73"/>
  </cols>
  <sheetData>
    <row r="1" spans="1:13" ht="17.25" x14ac:dyDescent="0.15">
      <c r="A1" s="33" t="s">
        <v>270</v>
      </c>
    </row>
    <row r="2" spans="1:13" ht="11.25" customHeight="1" thickBot="1" x14ac:dyDescent="0.2">
      <c r="A2" s="348" t="s">
        <v>28</v>
      </c>
      <c r="B2" s="348"/>
      <c r="C2" s="348"/>
      <c r="D2" s="348"/>
      <c r="E2" s="348"/>
      <c r="F2" s="348"/>
      <c r="G2" s="348"/>
      <c r="H2" s="348"/>
      <c r="I2" s="348"/>
      <c r="J2" s="348"/>
      <c r="K2" s="348"/>
      <c r="L2" s="348"/>
    </row>
    <row r="3" spans="1:13" ht="19.5" customHeight="1" x14ac:dyDescent="0.15">
      <c r="A3" s="5"/>
      <c r="B3" s="6"/>
      <c r="C3" s="7"/>
      <c r="D3" s="8" t="s">
        <v>240</v>
      </c>
      <c r="E3" s="9"/>
      <c r="F3" s="9"/>
      <c r="G3" s="9"/>
      <c r="H3" s="9"/>
      <c r="I3" s="9"/>
      <c r="J3" s="10"/>
      <c r="K3" s="10"/>
      <c r="L3" s="7"/>
      <c r="M3" s="11"/>
    </row>
    <row r="4" spans="1:13" ht="19.5" customHeight="1" x14ac:dyDescent="0.15">
      <c r="A4" s="1" t="s">
        <v>241</v>
      </c>
      <c r="B4" s="2"/>
      <c r="C4" s="12" t="s">
        <v>2</v>
      </c>
      <c r="D4" s="13" t="s">
        <v>242</v>
      </c>
      <c r="E4" s="14"/>
      <c r="F4" s="14"/>
      <c r="G4" s="13" t="s">
        <v>243</v>
      </c>
      <c r="H4" s="14"/>
      <c r="I4" s="14"/>
      <c r="J4" s="12" t="s">
        <v>244</v>
      </c>
      <c r="K4" s="12" t="s">
        <v>245</v>
      </c>
      <c r="L4" s="12" t="s">
        <v>193</v>
      </c>
      <c r="M4" s="11"/>
    </row>
    <row r="5" spans="1:13" ht="19.5" customHeight="1" x14ac:dyDescent="0.15">
      <c r="A5" s="11"/>
      <c r="C5" s="15"/>
      <c r="D5" s="16" t="s">
        <v>2</v>
      </c>
      <c r="E5" s="16" t="s">
        <v>10</v>
      </c>
      <c r="F5" s="16" t="s">
        <v>11</v>
      </c>
      <c r="G5" s="16" t="s">
        <v>2</v>
      </c>
      <c r="H5" s="13" t="s">
        <v>10</v>
      </c>
      <c r="I5" s="13" t="s">
        <v>11</v>
      </c>
      <c r="J5" s="15"/>
      <c r="K5" s="15"/>
      <c r="L5" s="15"/>
      <c r="M5" s="11"/>
    </row>
    <row r="6" spans="1:13" ht="19.5" customHeight="1" x14ac:dyDescent="0.15">
      <c r="A6" s="17" t="s">
        <v>15</v>
      </c>
      <c r="B6" s="16" t="s">
        <v>13</v>
      </c>
      <c r="C6" s="233">
        <f t="shared" ref="C6:C13" si="0">D6+G6+J6+K6+L6</f>
        <v>634387.33999999985</v>
      </c>
      <c r="D6" s="233">
        <v>263458.67</v>
      </c>
      <c r="E6" s="233">
        <v>261182.61</v>
      </c>
      <c r="F6" s="233">
        <v>2276.06</v>
      </c>
      <c r="G6" s="233">
        <v>338830.74</v>
      </c>
      <c r="H6" s="233">
        <v>73125.279999999999</v>
      </c>
      <c r="I6" s="233">
        <v>265705.45999999996</v>
      </c>
      <c r="J6" s="233">
        <v>9158.2100000000009</v>
      </c>
      <c r="K6" s="233">
        <v>22674.549999999956</v>
      </c>
      <c r="L6" s="233">
        <v>265.17</v>
      </c>
      <c r="M6" s="11"/>
    </row>
    <row r="7" spans="1:13" ht="19.5" customHeight="1" x14ac:dyDescent="0.15">
      <c r="A7" s="18"/>
      <c r="B7" s="16" t="s">
        <v>14</v>
      </c>
      <c r="C7" s="233">
        <f t="shared" si="0"/>
        <v>127949.11099999999</v>
      </c>
      <c r="D7" s="233">
        <v>68178.029999999984</v>
      </c>
      <c r="E7" s="233">
        <v>64675.330999999991</v>
      </c>
      <c r="F7" s="233">
        <v>3502.6990000000001</v>
      </c>
      <c r="G7" s="233">
        <v>59764.39</v>
      </c>
      <c r="H7" s="233">
        <v>17552.530999999999</v>
      </c>
      <c r="I7" s="233">
        <v>42211.858999999997</v>
      </c>
      <c r="J7" s="233">
        <v>3.6909999999999998</v>
      </c>
      <c r="K7" s="233">
        <v>3</v>
      </c>
      <c r="L7" s="233">
        <v>0</v>
      </c>
      <c r="M7" s="11"/>
    </row>
    <row r="8" spans="1:13" ht="19.5" customHeight="1" x14ac:dyDescent="0.15">
      <c r="A8" s="17" t="s">
        <v>38</v>
      </c>
      <c r="B8" s="16" t="s">
        <v>13</v>
      </c>
      <c r="C8" s="233">
        <f t="shared" si="0"/>
        <v>238424.59000000003</v>
      </c>
      <c r="D8" s="233">
        <v>131136.78</v>
      </c>
      <c r="E8" s="233">
        <v>129338.84</v>
      </c>
      <c r="F8" s="233">
        <v>1797.94</v>
      </c>
      <c r="G8" s="233">
        <v>99800.72</v>
      </c>
      <c r="H8" s="233">
        <v>15195.83</v>
      </c>
      <c r="I8" s="233">
        <v>84604.89</v>
      </c>
      <c r="J8" s="233">
        <v>7221.92</v>
      </c>
      <c r="K8" s="237" t="s">
        <v>488</v>
      </c>
      <c r="L8" s="233">
        <v>265.17</v>
      </c>
      <c r="M8" s="11"/>
    </row>
    <row r="9" spans="1:13" ht="19.5" customHeight="1" x14ac:dyDescent="0.15">
      <c r="A9" s="18"/>
      <c r="B9" s="16" t="s">
        <v>14</v>
      </c>
      <c r="C9" s="233">
        <f t="shared" si="0"/>
        <v>53614.739999999991</v>
      </c>
      <c r="D9" s="233">
        <v>38849.689999999995</v>
      </c>
      <c r="E9" s="233">
        <v>38679.449999999997</v>
      </c>
      <c r="F9" s="233">
        <v>170.24</v>
      </c>
      <c r="G9" s="233">
        <v>14765.05</v>
      </c>
      <c r="H9" s="233">
        <v>3613.59</v>
      </c>
      <c r="I9" s="233">
        <v>11151.46</v>
      </c>
      <c r="J9" s="233">
        <v>0</v>
      </c>
      <c r="K9" s="237" t="s">
        <v>488</v>
      </c>
      <c r="L9" s="233">
        <v>0</v>
      </c>
      <c r="M9" s="11"/>
    </row>
    <row r="10" spans="1:13" ht="19.5" customHeight="1" x14ac:dyDescent="0.15">
      <c r="A10" s="38" t="s">
        <v>39</v>
      </c>
      <c r="B10" s="71" t="s">
        <v>13</v>
      </c>
      <c r="C10" s="233">
        <f t="shared" si="0"/>
        <v>393926.5199999999</v>
      </c>
      <c r="D10" s="233">
        <v>130625.57999999999</v>
      </c>
      <c r="E10" s="231">
        <v>130182.13999999998</v>
      </c>
      <c r="F10" s="231">
        <v>443.43999999999994</v>
      </c>
      <c r="G10" s="233">
        <v>239030.01999999996</v>
      </c>
      <c r="H10" s="231">
        <v>57929.450000000004</v>
      </c>
      <c r="I10" s="231">
        <v>181100.56999999995</v>
      </c>
      <c r="J10" s="231">
        <v>1791.1700000000003</v>
      </c>
      <c r="K10" s="231">
        <v>22479.749999999956</v>
      </c>
      <c r="L10" s="231">
        <v>0</v>
      </c>
      <c r="M10" s="72"/>
    </row>
    <row r="11" spans="1:13" ht="19.5" customHeight="1" x14ac:dyDescent="0.15">
      <c r="A11" s="39"/>
      <c r="B11" s="71" t="s">
        <v>14</v>
      </c>
      <c r="C11" s="233">
        <f t="shared" si="0"/>
        <v>73973.080999999991</v>
      </c>
      <c r="D11" s="233">
        <v>28967.049999999996</v>
      </c>
      <c r="E11" s="231">
        <v>25651.074999999997</v>
      </c>
      <c r="F11" s="231">
        <v>3315.9749999999999</v>
      </c>
      <c r="G11" s="233">
        <v>44999.34</v>
      </c>
      <c r="H11" s="231">
        <v>13938.940999999999</v>
      </c>
      <c r="I11" s="231">
        <v>31060.399000000001</v>
      </c>
      <c r="J11" s="231">
        <v>3.6909999999999998</v>
      </c>
      <c r="K11" s="231">
        <v>3</v>
      </c>
      <c r="L11" s="231">
        <v>0</v>
      </c>
      <c r="M11" s="72"/>
    </row>
    <row r="12" spans="1:13" ht="19.5" customHeight="1" x14ac:dyDescent="0.15">
      <c r="A12" s="38" t="s">
        <v>203</v>
      </c>
      <c r="B12" s="71" t="s">
        <v>13</v>
      </c>
      <c r="C12" s="233">
        <f t="shared" si="0"/>
        <v>2036.2299999999998</v>
      </c>
      <c r="D12" s="233">
        <v>1696.31</v>
      </c>
      <c r="E12" s="231">
        <v>1661.6299999999999</v>
      </c>
      <c r="F12" s="231">
        <v>34.68</v>
      </c>
      <c r="G12" s="233">
        <v>0</v>
      </c>
      <c r="H12" s="231">
        <v>0</v>
      </c>
      <c r="I12" s="231">
        <v>0</v>
      </c>
      <c r="J12" s="231">
        <v>145.12</v>
      </c>
      <c r="K12" s="231">
        <v>194.8</v>
      </c>
      <c r="L12" s="231">
        <v>0</v>
      </c>
      <c r="M12" s="72"/>
    </row>
    <row r="13" spans="1:13" ht="19.5" customHeight="1" thickBot="1" x14ac:dyDescent="0.2">
      <c r="A13" s="39"/>
      <c r="B13" s="71" t="s">
        <v>14</v>
      </c>
      <c r="C13" s="233">
        <f t="shared" si="0"/>
        <v>361.28999999999996</v>
      </c>
      <c r="D13" s="231">
        <v>361.28999999999996</v>
      </c>
      <c r="E13" s="231">
        <v>344.80599999999998</v>
      </c>
      <c r="F13" s="231">
        <v>16.484000000000002</v>
      </c>
      <c r="G13" s="231">
        <v>0</v>
      </c>
      <c r="H13" s="231">
        <v>0</v>
      </c>
      <c r="I13" s="231">
        <v>0</v>
      </c>
      <c r="J13" s="231">
        <v>0</v>
      </c>
      <c r="K13" s="231">
        <v>0</v>
      </c>
      <c r="L13" s="231">
        <v>0</v>
      </c>
      <c r="M13" s="72"/>
    </row>
    <row r="14" spans="1:13" x14ac:dyDescent="0.15">
      <c r="A14" s="19" t="s">
        <v>246</v>
      </c>
      <c r="B14" s="6"/>
      <c r="C14" s="6"/>
      <c r="D14" s="6"/>
      <c r="E14" s="6"/>
      <c r="F14" s="6"/>
      <c r="G14" s="6"/>
      <c r="H14" s="20"/>
      <c r="I14" s="20"/>
      <c r="J14" s="6"/>
      <c r="K14" s="6"/>
      <c r="L14" s="6"/>
    </row>
    <row r="16" spans="1:13" ht="17.25" x14ac:dyDescent="0.15">
      <c r="A16" s="33" t="s">
        <v>276</v>
      </c>
    </row>
    <row r="17" spans="1:20" ht="11.25" customHeight="1" thickBot="1" x14ac:dyDescent="0.2">
      <c r="A17" s="349" t="s">
        <v>247</v>
      </c>
      <c r="B17" s="349"/>
      <c r="C17" s="349"/>
      <c r="D17" s="349"/>
      <c r="E17" s="349"/>
      <c r="F17" s="349"/>
      <c r="G17" s="349"/>
      <c r="H17" s="349"/>
      <c r="I17" s="349"/>
      <c r="J17" s="349"/>
      <c r="K17" s="349"/>
      <c r="L17" s="349"/>
      <c r="M17" s="349"/>
      <c r="N17" s="349"/>
      <c r="O17" s="349"/>
      <c r="P17" s="349"/>
    </row>
    <row r="18" spans="1:20" ht="19.5" customHeight="1" x14ac:dyDescent="0.15">
      <c r="A18" s="350" t="s">
        <v>29</v>
      </c>
      <c r="B18" s="351"/>
      <c r="C18" s="236" t="s">
        <v>30</v>
      </c>
      <c r="D18" s="21" t="s">
        <v>31</v>
      </c>
      <c r="E18" s="22"/>
      <c r="F18" s="22"/>
      <c r="G18" s="22"/>
      <c r="H18" s="22"/>
      <c r="I18" s="22"/>
      <c r="J18" s="22"/>
      <c r="K18" s="21" t="s">
        <v>248</v>
      </c>
      <c r="L18" s="22"/>
      <c r="M18" s="22"/>
      <c r="N18" s="22"/>
      <c r="O18" s="27" t="s">
        <v>271</v>
      </c>
      <c r="P18" s="31" t="s">
        <v>249</v>
      </c>
    </row>
    <row r="19" spans="1:20" ht="19.5" customHeight="1" x14ac:dyDescent="0.15">
      <c r="A19" s="352"/>
      <c r="B19" s="353"/>
      <c r="C19" s="12"/>
      <c r="D19" s="23" t="s">
        <v>30</v>
      </c>
      <c r="E19" s="23" t="s">
        <v>32</v>
      </c>
      <c r="F19" s="23" t="s">
        <v>33</v>
      </c>
      <c r="G19" s="23" t="s">
        <v>34</v>
      </c>
      <c r="H19" s="23" t="s">
        <v>35</v>
      </c>
      <c r="I19" s="23" t="s">
        <v>36</v>
      </c>
      <c r="J19" s="23" t="s">
        <v>37</v>
      </c>
      <c r="K19" s="23" t="s">
        <v>30</v>
      </c>
      <c r="L19" s="23" t="s">
        <v>250</v>
      </c>
      <c r="M19" s="23" t="s">
        <v>251</v>
      </c>
      <c r="N19" s="23" t="s">
        <v>252</v>
      </c>
      <c r="O19" s="28" t="s">
        <v>272</v>
      </c>
      <c r="P19" s="32"/>
    </row>
    <row r="20" spans="1:20" ht="19.5" customHeight="1" x14ac:dyDescent="0.15">
      <c r="A20" s="354" t="s">
        <v>273</v>
      </c>
      <c r="B20" s="355"/>
      <c r="C20" s="233">
        <f>D20+K20+O20</f>
        <v>127949.121</v>
      </c>
      <c r="D20" s="233">
        <v>82227.871999999988</v>
      </c>
      <c r="E20" s="233">
        <v>51965.218000000001</v>
      </c>
      <c r="F20" s="233">
        <v>9427.5960000000014</v>
      </c>
      <c r="G20" s="233">
        <v>2950.5909999999999</v>
      </c>
      <c r="H20" s="233">
        <v>13456.337</v>
      </c>
      <c r="I20" s="233">
        <v>3896.8040000000001</v>
      </c>
      <c r="J20" s="233">
        <v>531.32599999999991</v>
      </c>
      <c r="K20" s="233">
        <v>45714.558000000005</v>
      </c>
      <c r="L20" s="233">
        <v>16041.298000000001</v>
      </c>
      <c r="M20" s="233">
        <v>2061.2310000000002</v>
      </c>
      <c r="N20" s="233">
        <v>27612.028999999999</v>
      </c>
      <c r="O20" s="233">
        <v>6.6909999999999998</v>
      </c>
      <c r="P20" s="298">
        <v>201.68927236158279</v>
      </c>
      <c r="R20" s="280"/>
    </row>
    <row r="21" spans="1:20" ht="19.5" customHeight="1" x14ac:dyDescent="0.15">
      <c r="A21" s="356" t="s">
        <v>274</v>
      </c>
      <c r="B21" s="357"/>
      <c r="C21" s="233">
        <f>D21+K21+O21</f>
        <v>53614.75</v>
      </c>
      <c r="D21" s="233">
        <v>42293.049999999996</v>
      </c>
      <c r="E21" s="233">
        <v>31398.21</v>
      </c>
      <c r="F21" s="233">
        <v>7053.06</v>
      </c>
      <c r="G21" s="233">
        <v>2062.94</v>
      </c>
      <c r="H21" s="233">
        <v>258.99</v>
      </c>
      <c r="I21" s="233">
        <v>1507.29</v>
      </c>
      <c r="J21" s="233">
        <v>12.56</v>
      </c>
      <c r="K21" s="233">
        <v>11321.7</v>
      </c>
      <c r="L21" s="237">
        <v>0</v>
      </c>
      <c r="M21" s="237">
        <v>0</v>
      </c>
      <c r="N21" s="233">
        <v>11321.7</v>
      </c>
      <c r="O21" s="233">
        <v>0</v>
      </c>
      <c r="P21" s="298">
        <v>224.87089104357901</v>
      </c>
      <c r="R21" s="280"/>
    </row>
    <row r="22" spans="1:20" ht="19.5" customHeight="1" x14ac:dyDescent="0.15">
      <c r="A22" s="346" t="s">
        <v>321</v>
      </c>
      <c r="B22" s="347"/>
      <c r="C22" s="233">
        <f t="shared" ref="C22" si="1">D22+K22+O22</f>
        <v>73973.08100000002</v>
      </c>
      <c r="D22" s="233">
        <v>39590.016000000003</v>
      </c>
      <c r="E22" s="231">
        <v>20392.14</v>
      </c>
      <c r="F22" s="231">
        <v>2321.5340000000001</v>
      </c>
      <c r="G22" s="231">
        <v>887.65099999999995</v>
      </c>
      <c r="H22" s="231">
        <v>13197.347</v>
      </c>
      <c r="I22" s="231">
        <v>2272.578</v>
      </c>
      <c r="J22" s="231">
        <v>518.76599999999996</v>
      </c>
      <c r="K22" s="233">
        <v>34376.374000000003</v>
      </c>
      <c r="L22" s="231">
        <v>16041.298000000001</v>
      </c>
      <c r="M22" s="231">
        <v>2061.2310000000002</v>
      </c>
      <c r="N22" s="231">
        <v>16273.844999999999</v>
      </c>
      <c r="O22" s="231">
        <v>6.6909999999999998</v>
      </c>
      <c r="P22" s="298">
        <v>187.78395777974029</v>
      </c>
      <c r="R22" s="281" t="s">
        <v>571</v>
      </c>
    </row>
    <row r="23" spans="1:20" ht="19.5" customHeight="1" thickBot="1" x14ac:dyDescent="0.2">
      <c r="A23" s="358" t="s">
        <v>203</v>
      </c>
      <c r="B23" s="359"/>
      <c r="C23" s="307">
        <f>D23+K23+O23</f>
        <v>361.29</v>
      </c>
      <c r="D23" s="229">
        <v>344.80600000000004</v>
      </c>
      <c r="E23" s="229">
        <v>174.86799999999999</v>
      </c>
      <c r="F23" s="229">
        <v>53.002000000000002</v>
      </c>
      <c r="G23" s="229">
        <v>0</v>
      </c>
      <c r="H23" s="229">
        <v>0</v>
      </c>
      <c r="I23" s="229">
        <v>116.93600000000001</v>
      </c>
      <c r="J23" s="229">
        <v>0</v>
      </c>
      <c r="K23" s="229">
        <v>16.484000000000002</v>
      </c>
      <c r="L23" s="229">
        <v>0</v>
      </c>
      <c r="M23" s="229">
        <v>0</v>
      </c>
      <c r="N23" s="229">
        <v>16.484000000000002</v>
      </c>
      <c r="O23" s="229">
        <v>0</v>
      </c>
      <c r="P23" s="299">
        <v>177.43084032746793</v>
      </c>
      <c r="R23" s="282">
        <f>+C22+C23</f>
        <v>74334.371000000014</v>
      </c>
    </row>
    <row r="24" spans="1:20" x14ac:dyDescent="0.15">
      <c r="A24" s="24" t="s">
        <v>40</v>
      </c>
      <c r="B24" s="25"/>
      <c r="C24" s="25"/>
      <c r="D24" s="25"/>
      <c r="E24" s="25"/>
      <c r="F24" s="25"/>
      <c r="G24" s="25"/>
      <c r="H24" s="25"/>
      <c r="I24" s="25"/>
      <c r="J24" s="25"/>
      <c r="K24" s="25"/>
      <c r="L24" s="25"/>
      <c r="M24" s="25"/>
      <c r="N24" s="25"/>
      <c r="O24" s="25"/>
    </row>
    <row r="26" spans="1:20" ht="17.25" x14ac:dyDescent="0.15">
      <c r="A26" s="33" t="s">
        <v>277</v>
      </c>
    </row>
    <row r="27" spans="1:20" ht="11.25" customHeight="1" thickBot="1" x14ac:dyDescent="0.2">
      <c r="A27" s="360" t="s">
        <v>275</v>
      </c>
      <c r="B27" s="360"/>
      <c r="C27" s="360"/>
      <c r="D27" s="360"/>
      <c r="E27" s="360"/>
      <c r="F27" s="360"/>
      <c r="G27" s="360"/>
      <c r="H27" s="360"/>
      <c r="I27" s="360"/>
      <c r="J27" s="360"/>
      <c r="K27" s="360"/>
      <c r="L27" s="360"/>
      <c r="M27" s="360"/>
      <c r="N27" s="360"/>
      <c r="O27" s="360"/>
    </row>
    <row r="28" spans="1:20" ht="19.5" customHeight="1" x14ac:dyDescent="0.15">
      <c r="A28" s="350" t="s">
        <v>29</v>
      </c>
      <c r="B28" s="351"/>
      <c r="C28" s="236" t="s">
        <v>30</v>
      </c>
      <c r="D28" s="21" t="s">
        <v>31</v>
      </c>
      <c r="E28" s="22"/>
      <c r="F28" s="22"/>
      <c r="G28" s="22"/>
      <c r="H28" s="22"/>
      <c r="I28" s="22"/>
      <c r="J28" s="22"/>
      <c r="K28" s="21" t="s">
        <v>248</v>
      </c>
      <c r="L28" s="22"/>
      <c r="M28" s="22"/>
      <c r="N28" s="22"/>
      <c r="O28" s="29" t="s">
        <v>271</v>
      </c>
    </row>
    <row r="29" spans="1:20" ht="19.5" customHeight="1" x14ac:dyDescent="0.15">
      <c r="A29" s="352"/>
      <c r="B29" s="353"/>
      <c r="C29" s="235"/>
      <c r="D29" s="23" t="s">
        <v>30</v>
      </c>
      <c r="E29" s="23" t="s">
        <v>32</v>
      </c>
      <c r="F29" s="23" t="s">
        <v>33</v>
      </c>
      <c r="G29" s="23" t="s">
        <v>34</v>
      </c>
      <c r="H29" s="23" t="s">
        <v>35</v>
      </c>
      <c r="I29" s="23" t="s">
        <v>36</v>
      </c>
      <c r="J29" s="23" t="s">
        <v>37</v>
      </c>
      <c r="K29" s="23" t="s">
        <v>30</v>
      </c>
      <c r="L29" s="23" t="s">
        <v>250</v>
      </c>
      <c r="M29" s="23" t="s">
        <v>251</v>
      </c>
      <c r="N29" s="23" t="s">
        <v>252</v>
      </c>
      <c r="O29" s="30" t="s">
        <v>272</v>
      </c>
    </row>
    <row r="30" spans="1:20" ht="19.5" customHeight="1" x14ac:dyDescent="0.15">
      <c r="A30" s="356" t="s">
        <v>273</v>
      </c>
      <c r="B30" s="357"/>
      <c r="C30" s="233">
        <f>D30+K30+O30</f>
        <v>634387.33999999985</v>
      </c>
      <c r="D30" s="233">
        <v>334307.89</v>
      </c>
      <c r="E30" s="233">
        <v>194723.06000000003</v>
      </c>
      <c r="F30" s="233">
        <v>44817.26</v>
      </c>
      <c r="G30" s="233">
        <v>14174.11</v>
      </c>
      <c r="H30" s="233">
        <v>53210.37</v>
      </c>
      <c r="I30" s="233">
        <v>21216.790000000005</v>
      </c>
      <c r="J30" s="233">
        <v>6166.2999999999993</v>
      </c>
      <c r="K30" s="233">
        <v>267981.51999999996</v>
      </c>
      <c r="L30" s="233">
        <v>92500.769999999975</v>
      </c>
      <c r="M30" s="233">
        <v>13603.889999999998</v>
      </c>
      <c r="N30" s="233">
        <v>161876.85999999999</v>
      </c>
      <c r="O30" s="234">
        <v>32097.929999999957</v>
      </c>
    </row>
    <row r="31" spans="1:20" ht="19.5" customHeight="1" x14ac:dyDescent="0.15">
      <c r="A31" s="354" t="s">
        <v>274</v>
      </c>
      <c r="B31" s="355"/>
      <c r="C31" s="233">
        <f>D31+K31+O31</f>
        <v>238424.59</v>
      </c>
      <c r="D31" s="233">
        <v>144534.67000000001</v>
      </c>
      <c r="E31" s="233">
        <v>94891.38</v>
      </c>
      <c r="F31" s="233">
        <v>31083.95</v>
      </c>
      <c r="G31" s="233">
        <v>9062.67</v>
      </c>
      <c r="H31" s="233">
        <v>3272.26</v>
      </c>
      <c r="I31" s="233">
        <v>6119.22</v>
      </c>
      <c r="J31" s="233">
        <v>105.19</v>
      </c>
      <c r="K31" s="233">
        <v>86402.83</v>
      </c>
      <c r="L31" s="233">
        <v>0</v>
      </c>
      <c r="M31" s="233">
        <v>0</v>
      </c>
      <c r="N31" s="233">
        <v>86402.83</v>
      </c>
      <c r="O31" s="234">
        <v>7487.09</v>
      </c>
    </row>
    <row r="32" spans="1:20" ht="19.5" customHeight="1" x14ac:dyDescent="0.15">
      <c r="A32" s="346" t="s">
        <v>321</v>
      </c>
      <c r="B32" s="347"/>
      <c r="C32" s="233">
        <f t="shared" ref="C32:C33" si="2">D32+K32+O32</f>
        <v>393926.51999999996</v>
      </c>
      <c r="D32" s="233">
        <v>188111.59</v>
      </c>
      <c r="E32" s="231">
        <v>99152.540000000008</v>
      </c>
      <c r="F32" s="231">
        <v>13394.720000000003</v>
      </c>
      <c r="G32" s="231">
        <v>5111.4400000000005</v>
      </c>
      <c r="H32" s="231">
        <v>49938.11</v>
      </c>
      <c r="I32" s="231">
        <v>14453.670000000002</v>
      </c>
      <c r="J32" s="231">
        <v>6061.11</v>
      </c>
      <c r="K32" s="233">
        <v>181544.00999999995</v>
      </c>
      <c r="L32" s="232">
        <v>92500.769999999975</v>
      </c>
      <c r="M32" s="231">
        <v>13603.889999999998</v>
      </c>
      <c r="N32" s="231">
        <v>75439.349999999991</v>
      </c>
      <c r="O32" s="230">
        <v>24270.919999999958</v>
      </c>
      <c r="P32" s="74"/>
      <c r="R32" s="281" t="s">
        <v>571</v>
      </c>
      <c r="T32" s="283" t="s">
        <v>249</v>
      </c>
    </row>
    <row r="33" spans="1:20" ht="19.5" customHeight="1" thickBot="1" x14ac:dyDescent="0.2">
      <c r="A33" s="358" t="s">
        <v>203</v>
      </c>
      <c r="B33" s="359"/>
      <c r="C33" s="307">
        <f t="shared" si="2"/>
        <v>2036.2300000000002</v>
      </c>
      <c r="D33" s="229">
        <v>1661.63</v>
      </c>
      <c r="E33" s="229">
        <v>679.1400000000001</v>
      </c>
      <c r="F33" s="229">
        <v>338.59</v>
      </c>
      <c r="G33" s="229">
        <v>0</v>
      </c>
      <c r="H33" s="229">
        <v>0</v>
      </c>
      <c r="I33" s="229">
        <v>643.9</v>
      </c>
      <c r="J33" s="229">
        <v>0</v>
      </c>
      <c r="K33" s="229">
        <v>34.68</v>
      </c>
      <c r="L33" s="229">
        <v>0</v>
      </c>
      <c r="M33" s="229">
        <v>0</v>
      </c>
      <c r="N33" s="229">
        <v>34.68</v>
      </c>
      <c r="O33" s="228">
        <v>339.92</v>
      </c>
      <c r="P33" s="74"/>
      <c r="R33" s="282">
        <f>+C32+C33</f>
        <v>395962.74999999994</v>
      </c>
      <c r="T33" s="284">
        <f>+R23/R33*1000</f>
        <v>187.73071709396913</v>
      </c>
    </row>
    <row r="34" spans="1:20" x14ac:dyDescent="0.15">
      <c r="A34" s="24" t="s">
        <v>40</v>
      </c>
      <c r="B34" s="26"/>
      <c r="C34" s="26"/>
      <c r="D34" s="26"/>
      <c r="E34" s="26"/>
      <c r="F34" s="26"/>
      <c r="G34" s="26"/>
      <c r="H34" s="26"/>
      <c r="I34" s="26"/>
      <c r="J34" s="26"/>
      <c r="K34" s="26"/>
      <c r="L34" s="26"/>
      <c r="M34" s="26"/>
      <c r="N34" s="26"/>
    </row>
  </sheetData>
  <mergeCells count="13">
    <mergeCell ref="A33:B33"/>
    <mergeCell ref="A23:B23"/>
    <mergeCell ref="A27:O27"/>
    <mergeCell ref="A28:B29"/>
    <mergeCell ref="A30:B30"/>
    <mergeCell ref="A31:B31"/>
    <mergeCell ref="A32:B32"/>
    <mergeCell ref="A22:B22"/>
    <mergeCell ref="A2:L2"/>
    <mergeCell ref="A17:P17"/>
    <mergeCell ref="A18:B19"/>
    <mergeCell ref="A20:B20"/>
    <mergeCell ref="A21:B21"/>
  </mergeCells>
  <phoneticPr fontId="3"/>
  <conditionalFormatting sqref="G12">
    <cfRule type="cellIs" dxfId="0" priority="1" operator="equal">
      <formula>0</formula>
    </cfRule>
  </conditionalFormatting>
  <pageMargins left="0.78750000000000009" right="0.78750000000000009" top="0.98402777777777772" bottom="0.98402777777777772" header="0.51180555555555562" footer="0.51180555555555562"/>
  <pageSetup paperSize="9" scale="75" firstPageNumber="5" orientation="landscape"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O142"/>
  <sheetViews>
    <sheetView view="pageBreakPreview" zoomScaleNormal="75" workbookViewId="0">
      <selection activeCell="W14" sqref="W14"/>
    </sheetView>
  </sheetViews>
  <sheetFormatPr defaultColWidth="10.625" defaultRowHeight="14.25" x14ac:dyDescent="0.15"/>
  <cols>
    <col min="1" max="1" width="18" style="73" customWidth="1"/>
    <col min="2" max="2" width="6.625" style="73" customWidth="1"/>
    <col min="3" max="3" width="8.625" style="297" customWidth="1"/>
    <col min="4" max="14" width="8.625" style="73" customWidth="1"/>
    <col min="15" max="15" width="1" style="73" customWidth="1"/>
    <col min="16" max="16" width="10.75" style="73" customWidth="1"/>
    <col min="17" max="16384" width="10.625" style="73"/>
  </cols>
  <sheetData>
    <row r="1" spans="1:15" ht="17.25" x14ac:dyDescent="0.15">
      <c r="A1" s="88" t="s">
        <v>496</v>
      </c>
      <c r="B1" s="89"/>
      <c r="C1" s="295"/>
      <c r="D1" s="89"/>
      <c r="E1" s="89"/>
      <c r="F1" s="96"/>
      <c r="G1" s="89"/>
      <c r="H1" s="89"/>
      <c r="I1" s="89"/>
      <c r="J1" s="89"/>
      <c r="K1" s="89"/>
      <c r="L1" s="89"/>
      <c r="M1" s="89"/>
      <c r="N1" s="89"/>
      <c r="O1" s="89"/>
    </row>
    <row r="2" spans="1:15" ht="14.25" customHeight="1" thickBot="1" x14ac:dyDescent="0.2">
      <c r="A2" s="367" t="s">
        <v>253</v>
      </c>
      <c r="B2" s="367"/>
      <c r="C2" s="367"/>
      <c r="D2" s="367"/>
      <c r="E2" s="367"/>
      <c r="F2" s="367"/>
      <c r="G2" s="367"/>
      <c r="H2" s="367"/>
      <c r="I2" s="367"/>
      <c r="J2" s="367"/>
      <c r="K2" s="367"/>
      <c r="L2" s="367"/>
      <c r="M2" s="367"/>
      <c r="N2" s="367"/>
      <c r="O2" s="89"/>
    </row>
    <row r="3" spans="1:15" ht="14.25" customHeight="1" x14ac:dyDescent="0.15">
      <c r="A3" s="113"/>
      <c r="B3" s="114"/>
      <c r="C3" s="361" t="s">
        <v>407</v>
      </c>
      <c r="D3" s="115"/>
      <c r="E3" s="115"/>
      <c r="F3" s="104" t="s">
        <v>254</v>
      </c>
      <c r="G3" s="105"/>
      <c r="H3" s="105"/>
      <c r="I3" s="105"/>
      <c r="J3" s="105"/>
      <c r="K3" s="105"/>
      <c r="L3" s="116" t="s">
        <v>255</v>
      </c>
      <c r="M3" s="117"/>
      <c r="N3" s="117"/>
      <c r="O3" s="118"/>
    </row>
    <row r="4" spans="1:15" ht="14.25" customHeight="1" x14ac:dyDescent="0.15">
      <c r="A4" s="107" t="s">
        <v>192</v>
      </c>
      <c r="B4" s="101"/>
      <c r="C4" s="362"/>
      <c r="D4" s="198" t="s">
        <v>256</v>
      </c>
      <c r="E4" s="198" t="s">
        <v>257</v>
      </c>
      <c r="F4" s="189"/>
      <c r="G4" s="189"/>
      <c r="H4" s="189"/>
      <c r="I4" s="363" t="s">
        <v>408</v>
      </c>
      <c r="J4" s="363" t="s">
        <v>409</v>
      </c>
      <c r="K4" s="119" t="s">
        <v>115</v>
      </c>
      <c r="L4" s="120"/>
      <c r="M4" s="366" t="s">
        <v>447</v>
      </c>
      <c r="N4" s="121" t="s">
        <v>117</v>
      </c>
      <c r="O4" s="118"/>
    </row>
    <row r="5" spans="1:15" ht="14.25" customHeight="1" x14ac:dyDescent="0.15">
      <c r="A5" s="107"/>
      <c r="B5" s="101"/>
      <c r="C5" s="362"/>
      <c r="D5" s="198"/>
      <c r="E5" s="198"/>
      <c r="F5" s="198" t="s">
        <v>258</v>
      </c>
      <c r="G5" s="198" t="s">
        <v>259</v>
      </c>
      <c r="H5" s="198" t="s">
        <v>260</v>
      </c>
      <c r="I5" s="364"/>
      <c r="J5" s="364"/>
      <c r="K5" s="122" t="s">
        <v>116</v>
      </c>
      <c r="L5" s="123" t="s">
        <v>258</v>
      </c>
      <c r="M5" s="364"/>
      <c r="N5" s="124" t="s">
        <v>118</v>
      </c>
      <c r="O5" s="118"/>
    </row>
    <row r="6" spans="1:15" x14ac:dyDescent="0.15">
      <c r="A6" s="118"/>
      <c r="B6" s="89"/>
      <c r="C6" s="198" t="s">
        <v>261</v>
      </c>
      <c r="D6" s="125" t="s">
        <v>262</v>
      </c>
      <c r="E6" s="198" t="s">
        <v>263</v>
      </c>
      <c r="F6" s="198" t="s">
        <v>264</v>
      </c>
      <c r="G6" s="198" t="s">
        <v>265</v>
      </c>
      <c r="H6" s="198"/>
      <c r="I6" s="365"/>
      <c r="J6" s="365"/>
      <c r="K6" s="198" t="s">
        <v>266</v>
      </c>
      <c r="L6" s="123" t="s">
        <v>267</v>
      </c>
      <c r="M6" s="365"/>
      <c r="N6" s="126"/>
      <c r="O6" s="118"/>
    </row>
    <row r="7" spans="1:15" x14ac:dyDescent="0.15">
      <c r="A7" s="112" t="s">
        <v>268</v>
      </c>
      <c r="B7" s="189" t="s">
        <v>13</v>
      </c>
      <c r="C7" s="240">
        <v>964562</v>
      </c>
      <c r="D7" s="240">
        <f>SUM(F7+L7)</f>
        <v>634387.34000000113</v>
      </c>
      <c r="E7" s="239">
        <f>D7/C7*100</f>
        <v>65.769472568896674</v>
      </c>
      <c r="F7" s="238">
        <f>SUM(G7:J7)</f>
        <v>238424.59000000116</v>
      </c>
      <c r="G7" s="238">
        <v>131136.78000000084</v>
      </c>
      <c r="H7" s="238">
        <v>99800.720000000307</v>
      </c>
      <c r="I7" s="238">
        <v>7221.9199999999955</v>
      </c>
      <c r="J7" s="238">
        <v>265.16999999999996</v>
      </c>
      <c r="K7" s="239">
        <f t="shared" ref="K7:K26" si="0">G7/F7*100</f>
        <v>55.001365421242923</v>
      </c>
      <c r="L7" s="238">
        <f>SUM(M7:N7)</f>
        <v>395962.74999999994</v>
      </c>
      <c r="M7" s="238">
        <v>393926.51999999996</v>
      </c>
      <c r="N7" s="238">
        <v>2036.2300000000002</v>
      </c>
      <c r="O7" s="118"/>
    </row>
    <row r="8" spans="1:15" ht="14.25" customHeight="1" x14ac:dyDescent="0.15">
      <c r="A8" s="242"/>
      <c r="B8" s="189" t="s">
        <v>14</v>
      </c>
      <c r="C8" s="238">
        <v>0</v>
      </c>
      <c r="D8" s="240">
        <f t="shared" ref="D8:D26" si="1">SUM(F8+L8)</f>
        <v>127949.11199999976</v>
      </c>
      <c r="E8" s="240">
        <v>0</v>
      </c>
      <c r="F8" s="238">
        <f t="shared" ref="F8:F26" si="2">SUM(G8:J8)</f>
        <v>53614.740999999769</v>
      </c>
      <c r="G8" s="238">
        <v>38849.689999999908</v>
      </c>
      <c r="H8" s="238">
        <v>14765.050999999859</v>
      </c>
      <c r="I8" s="238">
        <v>0</v>
      </c>
      <c r="J8" s="238">
        <v>0</v>
      </c>
      <c r="K8" s="239">
        <f>G8/F8*100</f>
        <v>72.46083684336007</v>
      </c>
      <c r="L8" s="238">
        <f t="shared" ref="L8:L26" si="3">SUM(M8:N8)</f>
        <v>74334.370999999999</v>
      </c>
      <c r="M8" s="238">
        <v>73973.081000000006</v>
      </c>
      <c r="N8" s="238">
        <v>361.28999999999996</v>
      </c>
      <c r="O8" s="118"/>
    </row>
    <row r="9" spans="1:15" x14ac:dyDescent="0.15">
      <c r="A9" s="112" t="s">
        <v>109</v>
      </c>
      <c r="B9" s="189" t="s">
        <v>13</v>
      </c>
      <c r="C9" s="240">
        <v>340073</v>
      </c>
      <c r="D9" s="240">
        <f t="shared" si="1"/>
        <v>190197.26000000036</v>
      </c>
      <c r="E9" s="239">
        <f>D9/C9*100</f>
        <v>55.928362439829208</v>
      </c>
      <c r="F9" s="238">
        <f t="shared" si="2"/>
        <v>109527.2100000004</v>
      </c>
      <c r="G9" s="238">
        <v>65625.910000000425</v>
      </c>
      <c r="H9" s="238">
        <v>39789.959999999985</v>
      </c>
      <c r="I9" s="238">
        <v>4111.2299999999977</v>
      </c>
      <c r="J9" s="238">
        <v>0.11</v>
      </c>
      <c r="K9" s="239">
        <f t="shared" si="0"/>
        <v>59.917448823904294</v>
      </c>
      <c r="L9" s="238">
        <f t="shared" si="3"/>
        <v>80670.049999999974</v>
      </c>
      <c r="M9" s="238">
        <v>79114.609999999971</v>
      </c>
      <c r="N9" s="238">
        <v>1555.44</v>
      </c>
      <c r="O9" s="118"/>
    </row>
    <row r="10" spans="1:15" ht="14.25" customHeight="1" x14ac:dyDescent="0.15">
      <c r="A10" s="242" t="s">
        <v>269</v>
      </c>
      <c r="B10" s="189" t="s">
        <v>14</v>
      </c>
      <c r="C10" s="238">
        <v>0</v>
      </c>
      <c r="D10" s="240">
        <f t="shared" si="1"/>
        <v>39294.754999999917</v>
      </c>
      <c r="E10" s="240">
        <v>0</v>
      </c>
      <c r="F10" s="238">
        <f t="shared" si="2"/>
        <v>24492.246999999916</v>
      </c>
      <c r="G10" s="238">
        <v>18616.018999999949</v>
      </c>
      <c r="H10" s="238">
        <v>5876.2279999999682</v>
      </c>
      <c r="I10" s="238">
        <v>0</v>
      </c>
      <c r="J10" s="238">
        <v>0</v>
      </c>
      <c r="K10" s="239">
        <f t="shared" si="0"/>
        <v>76.007803612302354</v>
      </c>
      <c r="L10" s="238">
        <f t="shared" si="3"/>
        <v>14802.507999999998</v>
      </c>
      <c r="M10" s="238">
        <v>14518.545999999998</v>
      </c>
      <c r="N10" s="238">
        <v>283.96199999999999</v>
      </c>
      <c r="O10" s="118"/>
    </row>
    <row r="11" spans="1:15" x14ac:dyDescent="0.15">
      <c r="A11" s="112" t="s">
        <v>495</v>
      </c>
      <c r="B11" s="189" t="s">
        <v>13</v>
      </c>
      <c r="C11" s="240">
        <v>127489</v>
      </c>
      <c r="D11" s="240">
        <f t="shared" si="1"/>
        <v>73818.900000000096</v>
      </c>
      <c r="E11" s="239">
        <f>D11/C11*100</f>
        <v>57.902171952090065</v>
      </c>
      <c r="F11" s="238">
        <f t="shared" si="2"/>
        <v>58665.220000000103</v>
      </c>
      <c r="G11" s="238">
        <v>35617.750000000138</v>
      </c>
      <c r="H11" s="238">
        <v>21551.439999999962</v>
      </c>
      <c r="I11" s="238">
        <v>1496.0300000000002</v>
      </c>
      <c r="J11" s="238">
        <v>0</v>
      </c>
      <c r="K11" s="239">
        <f t="shared" si="0"/>
        <v>60.713571005103326</v>
      </c>
      <c r="L11" s="238">
        <f t="shared" si="3"/>
        <v>15153.679999999997</v>
      </c>
      <c r="M11" s="238">
        <v>14143.569999999996</v>
      </c>
      <c r="N11" s="238">
        <v>1010.11</v>
      </c>
      <c r="O11" s="118"/>
    </row>
    <row r="12" spans="1:15" ht="14.25" customHeight="1" x14ac:dyDescent="0.15">
      <c r="A12" s="242" t="s">
        <v>474</v>
      </c>
      <c r="B12" s="189" t="s">
        <v>14</v>
      </c>
      <c r="C12" s="238">
        <v>0</v>
      </c>
      <c r="D12" s="240">
        <f t="shared" si="1"/>
        <v>15334.567999999988</v>
      </c>
      <c r="E12" s="240">
        <v>0</v>
      </c>
      <c r="F12" s="238">
        <f t="shared" si="2"/>
        <v>12684.510999999988</v>
      </c>
      <c r="G12" s="238">
        <v>9569.8860000000077</v>
      </c>
      <c r="H12" s="238">
        <v>3114.6249999999809</v>
      </c>
      <c r="I12" s="238">
        <v>0</v>
      </c>
      <c r="J12" s="238">
        <v>0</v>
      </c>
      <c r="K12" s="239">
        <f t="shared" si="0"/>
        <v>75.445446813046374</v>
      </c>
      <c r="L12" s="238">
        <f t="shared" si="3"/>
        <v>2650.0569999999998</v>
      </c>
      <c r="M12" s="238">
        <v>2489.9659999999999</v>
      </c>
      <c r="N12" s="238">
        <v>160.09100000000001</v>
      </c>
      <c r="O12" s="118"/>
    </row>
    <row r="13" spans="1:15" x14ac:dyDescent="0.15">
      <c r="A13" s="112" t="s">
        <v>197</v>
      </c>
      <c r="B13" s="189" t="s">
        <v>13</v>
      </c>
      <c r="C13" s="240">
        <v>30556</v>
      </c>
      <c r="D13" s="240">
        <f t="shared" si="1"/>
        <v>10111.359999999999</v>
      </c>
      <c r="E13" s="239">
        <f>D13/C13*100</f>
        <v>33.091242309202769</v>
      </c>
      <c r="F13" s="238">
        <f t="shared" si="2"/>
        <v>10111.359999999999</v>
      </c>
      <c r="G13" s="238">
        <v>4576.5299999999897</v>
      </c>
      <c r="H13" s="238">
        <v>5243.5100000000093</v>
      </c>
      <c r="I13" s="238">
        <v>291.32000000000016</v>
      </c>
      <c r="J13" s="238">
        <v>0</v>
      </c>
      <c r="K13" s="239">
        <f t="shared" si="0"/>
        <v>45.261270491803188</v>
      </c>
      <c r="L13" s="238">
        <f t="shared" si="3"/>
        <v>0</v>
      </c>
      <c r="M13" s="238">
        <v>0</v>
      </c>
      <c r="N13" s="238">
        <v>0</v>
      </c>
      <c r="O13" s="118"/>
    </row>
    <row r="14" spans="1:15" ht="14.25" customHeight="1" x14ac:dyDescent="0.15">
      <c r="A14" s="242"/>
      <c r="B14" s="189" t="s">
        <v>14</v>
      </c>
      <c r="C14" s="238">
        <v>0</v>
      </c>
      <c r="D14" s="240">
        <f t="shared" si="1"/>
        <v>1920.3879999999926</v>
      </c>
      <c r="E14" s="240">
        <v>0</v>
      </c>
      <c r="F14" s="238">
        <f t="shared" si="2"/>
        <v>1920.3879999999926</v>
      </c>
      <c r="G14" s="238">
        <v>1119.4179999999983</v>
      </c>
      <c r="H14" s="238">
        <v>800.96999999999434</v>
      </c>
      <c r="I14" s="238">
        <v>0</v>
      </c>
      <c r="J14" s="238">
        <v>0</v>
      </c>
      <c r="K14" s="239">
        <f t="shared" si="0"/>
        <v>58.291241145018745</v>
      </c>
      <c r="L14" s="238">
        <f t="shared" si="3"/>
        <v>0</v>
      </c>
      <c r="M14" s="238">
        <v>0</v>
      </c>
      <c r="N14" s="238">
        <v>0</v>
      </c>
      <c r="O14" s="118"/>
    </row>
    <row r="15" spans="1:15" x14ac:dyDescent="0.15">
      <c r="A15" s="112" t="s">
        <v>204</v>
      </c>
      <c r="B15" s="189" t="s">
        <v>13</v>
      </c>
      <c r="C15" s="240">
        <v>15179</v>
      </c>
      <c r="D15" s="240">
        <f t="shared" si="1"/>
        <v>9734.4800000000487</v>
      </c>
      <c r="E15" s="239">
        <f>D15/C15*100</f>
        <v>64.1312339416302</v>
      </c>
      <c r="F15" s="238">
        <f t="shared" si="2"/>
        <v>8170.5500000000484</v>
      </c>
      <c r="G15" s="238">
        <v>5113.4000000000515</v>
      </c>
      <c r="H15" s="238">
        <v>2878.9999999999977</v>
      </c>
      <c r="I15" s="238">
        <v>178.14999999999992</v>
      </c>
      <c r="J15" s="238">
        <v>0</v>
      </c>
      <c r="K15" s="239">
        <f t="shared" si="0"/>
        <v>62.583302225676618</v>
      </c>
      <c r="L15" s="238">
        <f t="shared" si="3"/>
        <v>1563.9299999999998</v>
      </c>
      <c r="M15" s="238">
        <v>1540.9099999999999</v>
      </c>
      <c r="N15" s="238">
        <v>23.02</v>
      </c>
      <c r="O15" s="118"/>
    </row>
    <row r="16" spans="1:15" ht="14.25" customHeight="1" x14ac:dyDescent="0.15">
      <c r="A16" s="242"/>
      <c r="B16" s="189" t="s">
        <v>14</v>
      </c>
      <c r="C16" s="238">
        <v>0</v>
      </c>
      <c r="D16" s="240">
        <f t="shared" si="1"/>
        <v>1993.0769999999982</v>
      </c>
      <c r="E16" s="240">
        <v>0</v>
      </c>
      <c r="F16" s="238">
        <f t="shared" si="2"/>
        <v>1743.2519999999981</v>
      </c>
      <c r="G16" s="238">
        <v>1359.6770000000035</v>
      </c>
      <c r="H16" s="238">
        <v>383.57499999999453</v>
      </c>
      <c r="I16" s="238">
        <v>0</v>
      </c>
      <c r="J16" s="238">
        <v>0</v>
      </c>
      <c r="K16" s="239">
        <f t="shared" si="0"/>
        <v>77.996583397007726</v>
      </c>
      <c r="L16" s="238">
        <f t="shared" si="3"/>
        <v>249.82500000000002</v>
      </c>
      <c r="M16" s="238">
        <v>244.69900000000001</v>
      </c>
      <c r="N16" s="238">
        <v>5.1260000000000003</v>
      </c>
      <c r="O16" s="118"/>
    </row>
    <row r="17" spans="1:15" x14ac:dyDescent="0.15">
      <c r="A17" s="112" t="s">
        <v>198</v>
      </c>
      <c r="B17" s="189" t="s">
        <v>13</v>
      </c>
      <c r="C17" s="240">
        <v>17767</v>
      </c>
      <c r="D17" s="240">
        <f t="shared" si="1"/>
        <v>9255.8100000000049</v>
      </c>
      <c r="E17" s="239">
        <f>D17/C17*100</f>
        <v>52.095514155456769</v>
      </c>
      <c r="F17" s="238">
        <f t="shared" si="2"/>
        <v>9255.8100000000049</v>
      </c>
      <c r="G17" s="238">
        <v>5542.4900000000316</v>
      </c>
      <c r="H17" s="238">
        <v>3346.9299999999739</v>
      </c>
      <c r="I17" s="238">
        <v>366.38999999999982</v>
      </c>
      <c r="J17" s="238">
        <v>0</v>
      </c>
      <c r="K17" s="239">
        <f t="shared" si="0"/>
        <v>59.881198944231016</v>
      </c>
      <c r="L17" s="238">
        <f t="shared" si="3"/>
        <v>0</v>
      </c>
      <c r="M17" s="238">
        <v>0</v>
      </c>
      <c r="N17" s="238">
        <v>0</v>
      </c>
      <c r="O17" s="118"/>
    </row>
    <row r="18" spans="1:15" ht="14.25" customHeight="1" x14ac:dyDescent="0.15">
      <c r="A18" s="242"/>
      <c r="B18" s="189" t="s">
        <v>14</v>
      </c>
      <c r="C18" s="238">
        <v>0</v>
      </c>
      <c r="D18" s="240">
        <f t="shared" si="1"/>
        <v>2068.9030000000021</v>
      </c>
      <c r="E18" s="240">
        <v>0</v>
      </c>
      <c r="F18" s="238">
        <f t="shared" si="2"/>
        <v>2068.9030000000021</v>
      </c>
      <c r="G18" s="238">
        <v>1542.1050000000048</v>
      </c>
      <c r="H18" s="238">
        <v>526.7979999999975</v>
      </c>
      <c r="I18" s="238">
        <v>0</v>
      </c>
      <c r="J18" s="238">
        <v>0</v>
      </c>
      <c r="K18" s="239">
        <f t="shared" si="0"/>
        <v>74.537327269572486</v>
      </c>
      <c r="L18" s="238">
        <f t="shared" si="3"/>
        <v>0</v>
      </c>
      <c r="M18" s="238">
        <v>0</v>
      </c>
      <c r="N18" s="238">
        <v>0</v>
      </c>
      <c r="O18" s="118"/>
    </row>
    <row r="19" spans="1:15" x14ac:dyDescent="0.15">
      <c r="A19" s="112" t="s">
        <v>199</v>
      </c>
      <c r="B19" s="189" t="s">
        <v>13</v>
      </c>
      <c r="C19" s="240">
        <v>24198</v>
      </c>
      <c r="D19" s="240">
        <f t="shared" si="1"/>
        <v>19786.700000000037</v>
      </c>
      <c r="E19" s="239">
        <f>D19/C19*100</f>
        <v>81.769980990164626</v>
      </c>
      <c r="F19" s="238">
        <f t="shared" si="2"/>
        <v>9627.8100000000413</v>
      </c>
      <c r="G19" s="238">
        <v>6429.8700000000381</v>
      </c>
      <c r="H19" s="238">
        <v>3083.9900000000025</v>
      </c>
      <c r="I19" s="238">
        <v>113.95000000000002</v>
      </c>
      <c r="J19" s="238">
        <v>0</v>
      </c>
      <c r="K19" s="239">
        <f t="shared" si="0"/>
        <v>66.784346595954958</v>
      </c>
      <c r="L19" s="238">
        <f t="shared" si="3"/>
        <v>10158.889999999996</v>
      </c>
      <c r="M19" s="238">
        <v>9675.4699999999957</v>
      </c>
      <c r="N19" s="238">
        <v>483.42</v>
      </c>
      <c r="O19" s="118"/>
    </row>
    <row r="20" spans="1:15" ht="14.25" customHeight="1" x14ac:dyDescent="0.15">
      <c r="A20" s="242"/>
      <c r="B20" s="189" t="s">
        <v>14</v>
      </c>
      <c r="C20" s="238">
        <v>0</v>
      </c>
      <c r="D20" s="240">
        <f t="shared" si="1"/>
        <v>4048.5330000000031</v>
      </c>
      <c r="E20" s="240">
        <v>0</v>
      </c>
      <c r="F20" s="238">
        <f t="shared" si="2"/>
        <v>2253.6190000000029</v>
      </c>
      <c r="G20" s="238">
        <v>1850.0590000000059</v>
      </c>
      <c r="H20" s="238">
        <v>403.55999999999693</v>
      </c>
      <c r="I20" s="238">
        <v>0</v>
      </c>
      <c r="J20" s="238">
        <v>0</v>
      </c>
      <c r="K20" s="239">
        <f t="shared" si="0"/>
        <v>82.092802731961498</v>
      </c>
      <c r="L20" s="238">
        <f t="shared" si="3"/>
        <v>1794.914</v>
      </c>
      <c r="M20" s="238">
        <v>1740.2149999999999</v>
      </c>
      <c r="N20" s="238">
        <v>54.698999999999998</v>
      </c>
      <c r="O20" s="118"/>
    </row>
    <row r="21" spans="1:15" x14ac:dyDescent="0.15">
      <c r="A21" s="112" t="s">
        <v>200</v>
      </c>
      <c r="B21" s="189" t="s">
        <v>13</v>
      </c>
      <c r="C21" s="240">
        <v>15312</v>
      </c>
      <c r="D21" s="240">
        <f t="shared" si="1"/>
        <v>7696.0300000000043</v>
      </c>
      <c r="E21" s="239">
        <f>D21/C21*100</f>
        <v>50.261428944618622</v>
      </c>
      <c r="F21" s="238">
        <f t="shared" si="2"/>
        <v>7623.2300000000041</v>
      </c>
      <c r="G21" s="238">
        <v>4677.3400000000165</v>
      </c>
      <c r="H21" s="238">
        <v>2802.8499999999872</v>
      </c>
      <c r="I21" s="238">
        <v>143.04000000000005</v>
      </c>
      <c r="J21" s="238">
        <v>0</v>
      </c>
      <c r="K21" s="239">
        <f t="shared" si="0"/>
        <v>61.356406667515138</v>
      </c>
      <c r="L21" s="238">
        <f t="shared" si="3"/>
        <v>72.8</v>
      </c>
      <c r="M21" s="238">
        <v>0</v>
      </c>
      <c r="N21" s="238">
        <v>72.8</v>
      </c>
      <c r="O21" s="118"/>
    </row>
    <row r="22" spans="1:15" ht="14.25" customHeight="1" x14ac:dyDescent="0.15">
      <c r="A22" s="242"/>
      <c r="B22" s="189" t="s">
        <v>14</v>
      </c>
      <c r="C22" s="238">
        <v>0</v>
      </c>
      <c r="D22" s="240">
        <f t="shared" si="1"/>
        <v>1597.3239999999912</v>
      </c>
      <c r="E22" s="240">
        <v>0</v>
      </c>
      <c r="F22" s="238">
        <f t="shared" si="2"/>
        <v>1588.0739999999912</v>
      </c>
      <c r="G22" s="238">
        <v>1182.8359999999934</v>
      </c>
      <c r="H22" s="238">
        <v>405.23799999999778</v>
      </c>
      <c r="I22" s="238">
        <v>0</v>
      </c>
      <c r="J22" s="238">
        <v>0</v>
      </c>
      <c r="K22" s="239">
        <f t="shared" si="0"/>
        <v>74.482423363143027</v>
      </c>
      <c r="L22" s="238">
        <f t="shared" si="3"/>
        <v>9.25</v>
      </c>
      <c r="M22" s="238">
        <v>0</v>
      </c>
      <c r="N22" s="238">
        <v>9.25</v>
      </c>
      <c r="O22" s="118"/>
    </row>
    <row r="23" spans="1:15" x14ac:dyDescent="0.15">
      <c r="A23" s="112" t="s">
        <v>201</v>
      </c>
      <c r="B23" s="189" t="s">
        <v>13</v>
      </c>
      <c r="C23" s="240">
        <v>9400</v>
      </c>
      <c r="D23" s="240">
        <f t="shared" si="1"/>
        <v>5460.1199999999972</v>
      </c>
      <c r="E23" s="239">
        <f>D23/C23*100</f>
        <v>58.086382978723371</v>
      </c>
      <c r="F23" s="238">
        <f t="shared" si="2"/>
        <v>5364.3999999999969</v>
      </c>
      <c r="G23" s="238">
        <v>3164.7100000000023</v>
      </c>
      <c r="H23" s="238">
        <v>2066.6399999999944</v>
      </c>
      <c r="I23" s="238">
        <v>133.04999999999998</v>
      </c>
      <c r="J23" s="238">
        <v>0</v>
      </c>
      <c r="K23" s="239">
        <f t="shared" si="0"/>
        <v>58.994668555663345</v>
      </c>
      <c r="L23" s="238">
        <f t="shared" si="3"/>
        <v>95.72</v>
      </c>
      <c r="M23" s="238">
        <v>0</v>
      </c>
      <c r="N23" s="238">
        <v>95.72</v>
      </c>
      <c r="O23" s="118"/>
    </row>
    <row r="24" spans="1:15" ht="14.25" customHeight="1" x14ac:dyDescent="0.15">
      <c r="A24" s="242"/>
      <c r="B24" s="189" t="s">
        <v>14</v>
      </c>
      <c r="C24" s="238">
        <v>0</v>
      </c>
      <c r="D24" s="240">
        <f t="shared" si="1"/>
        <v>1143.5259999999998</v>
      </c>
      <c r="E24" s="240">
        <v>0</v>
      </c>
      <c r="F24" s="238">
        <f t="shared" si="2"/>
        <v>1124.9289999999999</v>
      </c>
      <c r="G24" s="238">
        <v>839.98500000000001</v>
      </c>
      <c r="H24" s="238">
        <v>284.9439999999999</v>
      </c>
      <c r="I24" s="238">
        <v>0</v>
      </c>
      <c r="J24" s="238">
        <v>0</v>
      </c>
      <c r="K24" s="239">
        <f t="shared" si="0"/>
        <v>74.670045842893202</v>
      </c>
      <c r="L24" s="238">
        <f t="shared" si="3"/>
        <v>18.597000000000001</v>
      </c>
      <c r="M24" s="238">
        <v>0</v>
      </c>
      <c r="N24" s="238">
        <v>18.597000000000001</v>
      </c>
      <c r="O24" s="118"/>
    </row>
    <row r="25" spans="1:15" x14ac:dyDescent="0.15">
      <c r="A25" s="112" t="s">
        <v>202</v>
      </c>
      <c r="B25" s="189" t="s">
        <v>13</v>
      </c>
      <c r="C25" s="240">
        <v>15077</v>
      </c>
      <c r="D25" s="240">
        <f t="shared" si="1"/>
        <v>11774.400000000007</v>
      </c>
      <c r="E25" s="239">
        <f>D25/C25*100</f>
        <v>78.095111759633923</v>
      </c>
      <c r="F25" s="238">
        <f t="shared" si="2"/>
        <v>8512.0600000000068</v>
      </c>
      <c r="G25" s="238">
        <v>6113.410000000008</v>
      </c>
      <c r="H25" s="238">
        <v>2128.5199999999977</v>
      </c>
      <c r="I25" s="238">
        <v>270.13000000000022</v>
      </c>
      <c r="J25" s="238">
        <v>0</v>
      </c>
      <c r="K25" s="239">
        <f t="shared" si="0"/>
        <v>71.820569873802626</v>
      </c>
      <c r="L25" s="238">
        <f t="shared" si="3"/>
        <v>3262.34</v>
      </c>
      <c r="M25" s="238">
        <v>2927.19</v>
      </c>
      <c r="N25" s="238">
        <v>335.15</v>
      </c>
      <c r="O25" s="118"/>
    </row>
    <row r="26" spans="1:15" ht="15" thickBot="1" x14ac:dyDescent="0.2">
      <c r="A26" s="241"/>
      <c r="B26" s="189" t="s">
        <v>14</v>
      </c>
      <c r="C26" s="238">
        <v>0</v>
      </c>
      <c r="D26" s="240">
        <f t="shared" si="1"/>
        <v>2562.8170000000014</v>
      </c>
      <c r="E26" s="240">
        <v>0</v>
      </c>
      <c r="F26" s="238">
        <f t="shared" si="2"/>
        <v>1985.3460000000014</v>
      </c>
      <c r="G26" s="240">
        <v>1675.8060000000021</v>
      </c>
      <c r="H26" s="240">
        <v>309.53999999999934</v>
      </c>
      <c r="I26" s="240">
        <v>0</v>
      </c>
      <c r="J26" s="240">
        <v>0</v>
      </c>
      <c r="K26" s="239">
        <f t="shared" si="0"/>
        <v>84.408763006549037</v>
      </c>
      <c r="L26" s="238">
        <f t="shared" si="3"/>
        <v>577.471</v>
      </c>
      <c r="M26" s="238">
        <v>505.05200000000002</v>
      </c>
      <c r="N26" s="238">
        <v>72.418999999999997</v>
      </c>
      <c r="O26" s="118"/>
    </row>
    <row r="27" spans="1:15" x14ac:dyDescent="0.15">
      <c r="A27" s="127" t="s">
        <v>570</v>
      </c>
      <c r="B27" s="114"/>
      <c r="C27" s="114"/>
      <c r="D27" s="114"/>
      <c r="E27" s="114"/>
      <c r="F27" s="114"/>
      <c r="G27" s="114"/>
      <c r="H27" s="114"/>
      <c r="I27" s="114"/>
      <c r="J27" s="114"/>
      <c r="K27" s="114"/>
      <c r="L27" s="128"/>
      <c r="M27" s="128"/>
      <c r="N27" s="128"/>
      <c r="O27" s="89"/>
    </row>
    <row r="28" spans="1:15" x14ac:dyDescent="0.15">
      <c r="A28" s="129" t="s">
        <v>47</v>
      </c>
      <c r="B28" s="89"/>
      <c r="C28" s="295"/>
      <c r="D28" s="89"/>
      <c r="E28" s="89"/>
      <c r="F28" s="89"/>
      <c r="G28" s="89"/>
      <c r="H28" s="89"/>
      <c r="I28" s="89"/>
      <c r="J28" s="89"/>
      <c r="K28" s="89"/>
      <c r="L28" s="89"/>
      <c r="M28" s="89"/>
      <c r="N28" s="89"/>
      <c r="O28" s="89"/>
    </row>
    <row r="29" spans="1:15" ht="17.25" x14ac:dyDescent="0.15">
      <c r="A29" s="88" t="s">
        <v>494</v>
      </c>
      <c r="B29" s="89"/>
      <c r="C29" s="295"/>
      <c r="D29" s="89"/>
      <c r="E29" s="89"/>
      <c r="F29" s="96"/>
      <c r="G29" s="89"/>
      <c r="H29" s="89"/>
      <c r="I29" s="89"/>
      <c r="J29" s="89"/>
      <c r="K29" s="89"/>
      <c r="L29" s="89"/>
      <c r="M29" s="89"/>
      <c r="N29" s="89"/>
      <c r="O29" s="89"/>
    </row>
    <row r="30" spans="1:15" ht="14.25" customHeight="1" thickBot="1" x14ac:dyDescent="0.2">
      <c r="A30" s="367" t="s">
        <v>253</v>
      </c>
      <c r="B30" s="367"/>
      <c r="C30" s="367"/>
      <c r="D30" s="367"/>
      <c r="E30" s="367"/>
      <c r="F30" s="367"/>
      <c r="G30" s="367"/>
      <c r="H30" s="367"/>
      <c r="I30" s="367"/>
      <c r="J30" s="367"/>
      <c r="K30" s="367"/>
      <c r="L30" s="367"/>
      <c r="M30" s="367"/>
      <c r="N30" s="367"/>
      <c r="O30" s="89"/>
    </row>
    <row r="31" spans="1:15" ht="14.25" customHeight="1" x14ac:dyDescent="0.15">
      <c r="A31" s="113"/>
      <c r="B31" s="114"/>
      <c r="C31" s="361" t="s">
        <v>407</v>
      </c>
      <c r="D31" s="115"/>
      <c r="E31" s="115"/>
      <c r="F31" s="104" t="s">
        <v>254</v>
      </c>
      <c r="G31" s="105"/>
      <c r="H31" s="105"/>
      <c r="I31" s="105"/>
      <c r="J31" s="105"/>
      <c r="K31" s="105"/>
      <c r="L31" s="116" t="s">
        <v>255</v>
      </c>
      <c r="M31" s="117"/>
      <c r="N31" s="117"/>
      <c r="O31" s="118"/>
    </row>
    <row r="32" spans="1:15" ht="14.25" customHeight="1" x14ac:dyDescent="0.15">
      <c r="A32" s="107" t="s">
        <v>192</v>
      </c>
      <c r="B32" s="101"/>
      <c r="C32" s="362"/>
      <c r="D32" s="198" t="s">
        <v>256</v>
      </c>
      <c r="E32" s="198" t="s">
        <v>257</v>
      </c>
      <c r="F32" s="189"/>
      <c r="G32" s="189"/>
      <c r="H32" s="189"/>
      <c r="I32" s="363" t="s">
        <v>408</v>
      </c>
      <c r="J32" s="363" t="s">
        <v>409</v>
      </c>
      <c r="K32" s="119" t="s">
        <v>115</v>
      </c>
      <c r="L32" s="120"/>
      <c r="M32" s="366" t="s">
        <v>447</v>
      </c>
      <c r="N32" s="121" t="s">
        <v>117</v>
      </c>
      <c r="O32" s="118"/>
    </row>
    <row r="33" spans="1:15" ht="14.25" customHeight="1" x14ac:dyDescent="0.15">
      <c r="A33" s="107"/>
      <c r="B33" s="101"/>
      <c r="C33" s="362"/>
      <c r="D33" s="198"/>
      <c r="E33" s="198"/>
      <c r="F33" s="198" t="s">
        <v>258</v>
      </c>
      <c r="G33" s="198" t="s">
        <v>259</v>
      </c>
      <c r="H33" s="198" t="s">
        <v>260</v>
      </c>
      <c r="I33" s="364"/>
      <c r="J33" s="364"/>
      <c r="K33" s="122" t="s">
        <v>116</v>
      </c>
      <c r="L33" s="123" t="s">
        <v>258</v>
      </c>
      <c r="M33" s="364"/>
      <c r="N33" s="124" t="s">
        <v>118</v>
      </c>
      <c r="O33" s="118"/>
    </row>
    <row r="34" spans="1:15" x14ac:dyDescent="0.15">
      <c r="A34" s="118"/>
      <c r="B34" s="89"/>
      <c r="C34" s="198" t="s">
        <v>261</v>
      </c>
      <c r="D34" s="125" t="s">
        <v>262</v>
      </c>
      <c r="E34" s="198" t="s">
        <v>263</v>
      </c>
      <c r="F34" s="198" t="s">
        <v>264</v>
      </c>
      <c r="G34" s="198" t="s">
        <v>265</v>
      </c>
      <c r="H34" s="198"/>
      <c r="I34" s="365"/>
      <c r="J34" s="365"/>
      <c r="K34" s="198" t="s">
        <v>266</v>
      </c>
      <c r="L34" s="123" t="s">
        <v>267</v>
      </c>
      <c r="M34" s="365"/>
      <c r="N34" s="126"/>
      <c r="O34" s="118"/>
    </row>
    <row r="35" spans="1:15" x14ac:dyDescent="0.15">
      <c r="A35" s="112" t="s">
        <v>476</v>
      </c>
      <c r="B35" s="189" t="s">
        <v>13</v>
      </c>
      <c r="C35" s="240">
        <v>212584</v>
      </c>
      <c r="D35" s="240">
        <f t="shared" ref="D35:D54" si="4">SUM(F35+L35)</f>
        <v>116378.36000000028</v>
      </c>
      <c r="E35" s="239">
        <f>D35/C35*100</f>
        <v>54.74464682196227</v>
      </c>
      <c r="F35" s="238">
        <f t="shared" ref="F35:F54" si="5">SUM(G35:J35)</f>
        <v>50861.990000000311</v>
      </c>
      <c r="G35" s="238">
        <v>30008.160000000287</v>
      </c>
      <c r="H35" s="238">
        <v>18238.520000000022</v>
      </c>
      <c r="I35" s="238">
        <v>2615.1999999999971</v>
      </c>
      <c r="J35" s="238">
        <v>0.11</v>
      </c>
      <c r="K35" s="239">
        <f t="shared" ref="K35:K54" si="6">G35/F35*100</f>
        <v>58.999185836024317</v>
      </c>
      <c r="L35" s="238">
        <f t="shared" ref="L35:L54" si="7">SUM(M35:N35)</f>
        <v>65516.369999999974</v>
      </c>
      <c r="M35" s="238">
        <v>64971.039999999972</v>
      </c>
      <c r="N35" s="238">
        <v>545.32999999999993</v>
      </c>
      <c r="O35" s="118"/>
    </row>
    <row r="36" spans="1:15" ht="14.25" customHeight="1" x14ac:dyDescent="0.15">
      <c r="A36" s="242" t="s">
        <v>474</v>
      </c>
      <c r="B36" s="189" t="s">
        <v>14</v>
      </c>
      <c r="C36" s="296">
        <v>0</v>
      </c>
      <c r="D36" s="240">
        <f t="shared" si="4"/>
        <v>23960.186999999925</v>
      </c>
      <c r="E36" s="240">
        <v>0</v>
      </c>
      <c r="F36" s="238">
        <f t="shared" si="5"/>
        <v>11807.735999999928</v>
      </c>
      <c r="G36" s="238">
        <v>9046.1329999999416</v>
      </c>
      <c r="H36" s="238">
        <v>2761.6029999999873</v>
      </c>
      <c r="I36" s="238">
        <v>0</v>
      </c>
      <c r="J36" s="238">
        <v>0</v>
      </c>
      <c r="K36" s="239">
        <f t="shared" si="6"/>
        <v>76.611917813880638</v>
      </c>
      <c r="L36" s="238">
        <f t="shared" si="7"/>
        <v>12152.450999999997</v>
      </c>
      <c r="M36" s="238">
        <v>12028.579999999998</v>
      </c>
      <c r="N36" s="238">
        <v>123.87100000000001</v>
      </c>
      <c r="O36" s="118"/>
    </row>
    <row r="37" spans="1:15" x14ac:dyDescent="0.15">
      <c r="A37" s="112" t="s">
        <v>218</v>
      </c>
      <c r="B37" s="189" t="s">
        <v>13</v>
      </c>
      <c r="C37" s="240">
        <v>72565</v>
      </c>
      <c r="D37" s="240">
        <f t="shared" si="4"/>
        <v>47702.390000000261</v>
      </c>
      <c r="E37" s="239">
        <f>D37/C37*100</f>
        <v>65.737462964239327</v>
      </c>
      <c r="F37" s="238">
        <f t="shared" si="5"/>
        <v>19472.47000000027</v>
      </c>
      <c r="G37" s="238">
        <v>12141.870000000186</v>
      </c>
      <c r="H37" s="238">
        <v>6129.6200000000863</v>
      </c>
      <c r="I37" s="238">
        <v>1200.8699999999972</v>
      </c>
      <c r="J37" s="238">
        <v>0.11</v>
      </c>
      <c r="K37" s="239">
        <f t="shared" si="6"/>
        <v>62.354031101344709</v>
      </c>
      <c r="L37" s="238">
        <f t="shared" si="7"/>
        <v>28229.919999999991</v>
      </c>
      <c r="M37" s="238">
        <v>27830.03999999999</v>
      </c>
      <c r="N37" s="238">
        <v>399.88</v>
      </c>
      <c r="O37" s="118"/>
    </row>
    <row r="38" spans="1:15" ht="14.25" customHeight="1" x14ac:dyDescent="0.15">
      <c r="A38" s="242"/>
      <c r="B38" s="189" t="s">
        <v>14</v>
      </c>
      <c r="C38" s="238">
        <v>0</v>
      </c>
      <c r="D38" s="240">
        <f t="shared" si="4"/>
        <v>9548.1869999999308</v>
      </c>
      <c r="E38" s="240">
        <v>0</v>
      </c>
      <c r="F38" s="238">
        <f t="shared" si="5"/>
        <v>4549.1609999999309</v>
      </c>
      <c r="G38" s="238">
        <v>3678.1019999999371</v>
      </c>
      <c r="H38" s="238">
        <v>871.05899999999383</v>
      </c>
      <c r="I38" s="238">
        <v>0</v>
      </c>
      <c r="J38" s="238">
        <v>0</v>
      </c>
      <c r="K38" s="239">
        <f t="shared" si="6"/>
        <v>80.852315404972316</v>
      </c>
      <c r="L38" s="238">
        <f t="shared" si="7"/>
        <v>4999.0259999999998</v>
      </c>
      <c r="M38" s="238">
        <v>4900.3620000000001</v>
      </c>
      <c r="N38" s="238">
        <v>98.664000000000001</v>
      </c>
      <c r="O38" s="118"/>
    </row>
    <row r="39" spans="1:15" x14ac:dyDescent="0.15">
      <c r="A39" s="112" t="s">
        <v>219</v>
      </c>
      <c r="B39" s="189" t="s">
        <v>13</v>
      </c>
      <c r="C39" s="240">
        <v>11987</v>
      </c>
      <c r="D39" s="240">
        <f t="shared" si="4"/>
        <v>2034.8399999999979</v>
      </c>
      <c r="E39" s="239">
        <f>D39/C39*100</f>
        <v>16.975390005839643</v>
      </c>
      <c r="F39" s="238">
        <f t="shared" si="5"/>
        <v>1768.6799999999978</v>
      </c>
      <c r="G39" s="238">
        <v>980.81999999999732</v>
      </c>
      <c r="H39" s="238">
        <v>714.30000000000052</v>
      </c>
      <c r="I39" s="238">
        <v>73.560000000000031</v>
      </c>
      <c r="J39" s="238">
        <v>0</v>
      </c>
      <c r="K39" s="239">
        <f t="shared" si="6"/>
        <v>55.454915530225847</v>
      </c>
      <c r="L39" s="238">
        <f t="shared" si="7"/>
        <v>266.16000000000003</v>
      </c>
      <c r="M39" s="238">
        <v>266.16000000000003</v>
      </c>
      <c r="N39" s="238">
        <v>0</v>
      </c>
      <c r="O39" s="118"/>
    </row>
    <row r="40" spans="1:15" ht="14.25" customHeight="1" x14ac:dyDescent="0.15">
      <c r="A40" s="242"/>
      <c r="B40" s="189" t="s">
        <v>14</v>
      </c>
      <c r="C40" s="238">
        <v>0</v>
      </c>
      <c r="D40" s="240">
        <f t="shared" si="4"/>
        <v>389.78100000000023</v>
      </c>
      <c r="E40" s="240">
        <v>0</v>
      </c>
      <c r="F40" s="238">
        <f t="shared" si="5"/>
        <v>375.82600000000025</v>
      </c>
      <c r="G40" s="238">
        <v>254.01500000000016</v>
      </c>
      <c r="H40" s="238">
        <v>121.81100000000008</v>
      </c>
      <c r="I40" s="238">
        <v>0</v>
      </c>
      <c r="J40" s="238">
        <v>0</v>
      </c>
      <c r="K40" s="239">
        <f t="shared" si="6"/>
        <v>67.588458488768737</v>
      </c>
      <c r="L40" s="238">
        <f t="shared" si="7"/>
        <v>13.955</v>
      </c>
      <c r="M40" s="238">
        <v>13.955</v>
      </c>
      <c r="N40" s="238">
        <v>0</v>
      </c>
      <c r="O40" s="118"/>
    </row>
    <row r="41" spans="1:15" x14ac:dyDescent="0.15">
      <c r="A41" s="112" t="s">
        <v>220</v>
      </c>
      <c r="B41" s="189" t="s">
        <v>13</v>
      </c>
      <c r="C41" s="240">
        <v>8168</v>
      </c>
      <c r="D41" s="240">
        <f t="shared" si="4"/>
        <v>5281.6399999999849</v>
      </c>
      <c r="E41" s="239">
        <f>D41/C41*100</f>
        <v>64.662585700293647</v>
      </c>
      <c r="F41" s="238">
        <f t="shared" si="5"/>
        <v>3286.5999999999849</v>
      </c>
      <c r="G41" s="238">
        <v>1718.5299999999909</v>
      </c>
      <c r="H41" s="238">
        <v>1396.2399999999943</v>
      </c>
      <c r="I41" s="238">
        <v>171.82999999999998</v>
      </c>
      <c r="J41" s="238">
        <v>0</v>
      </c>
      <c r="K41" s="239">
        <f t="shared" si="6"/>
        <v>52.28899166311686</v>
      </c>
      <c r="L41" s="238">
        <f t="shared" si="7"/>
        <v>1995.04</v>
      </c>
      <c r="M41" s="238">
        <v>1995.04</v>
      </c>
      <c r="N41" s="238">
        <v>0</v>
      </c>
      <c r="O41" s="118"/>
    </row>
    <row r="42" spans="1:15" ht="14.25" customHeight="1" x14ac:dyDescent="0.15">
      <c r="A42" s="242"/>
      <c r="B42" s="189" t="s">
        <v>14</v>
      </c>
      <c r="C42" s="238">
        <v>0</v>
      </c>
      <c r="D42" s="240">
        <f t="shared" si="4"/>
        <v>1211.1769999999997</v>
      </c>
      <c r="E42" s="240">
        <v>0</v>
      </c>
      <c r="F42" s="238">
        <f t="shared" si="5"/>
        <v>747.75899999999967</v>
      </c>
      <c r="G42" s="238">
        <v>502.13899999999802</v>
      </c>
      <c r="H42" s="238">
        <v>245.62000000000165</v>
      </c>
      <c r="I42" s="238">
        <v>0</v>
      </c>
      <c r="J42" s="238">
        <v>0</v>
      </c>
      <c r="K42" s="239">
        <f t="shared" si="6"/>
        <v>67.152518391620603</v>
      </c>
      <c r="L42" s="238">
        <f t="shared" si="7"/>
        <v>463.41800000000001</v>
      </c>
      <c r="M42" s="238">
        <v>463.41800000000001</v>
      </c>
      <c r="N42" s="238">
        <v>0</v>
      </c>
      <c r="O42" s="118"/>
    </row>
    <row r="43" spans="1:15" x14ac:dyDescent="0.15">
      <c r="A43" s="112" t="s">
        <v>221</v>
      </c>
      <c r="B43" s="189" t="s">
        <v>13</v>
      </c>
      <c r="C43" s="240">
        <v>33723</v>
      </c>
      <c r="D43" s="240">
        <f t="shared" si="4"/>
        <v>22585.120000000024</v>
      </c>
      <c r="E43" s="239">
        <f>D43/C43*100</f>
        <v>66.972452035702716</v>
      </c>
      <c r="F43" s="238">
        <f t="shared" si="5"/>
        <v>7600.7400000000325</v>
      </c>
      <c r="G43" s="238">
        <v>4846.8700000000536</v>
      </c>
      <c r="H43" s="238">
        <v>2311.8999999999796</v>
      </c>
      <c r="I43" s="238">
        <v>441.96999999999957</v>
      </c>
      <c r="J43" s="238">
        <v>0</v>
      </c>
      <c r="K43" s="239">
        <f t="shared" si="6"/>
        <v>63.76839623510385</v>
      </c>
      <c r="L43" s="238">
        <f t="shared" si="7"/>
        <v>14984.379999999994</v>
      </c>
      <c r="M43" s="238">
        <v>14838.929999999993</v>
      </c>
      <c r="N43" s="238">
        <v>145.44999999999996</v>
      </c>
      <c r="O43" s="118"/>
    </row>
    <row r="44" spans="1:15" ht="14.25" customHeight="1" x14ac:dyDescent="0.15">
      <c r="A44" s="242"/>
      <c r="B44" s="189" t="s">
        <v>14</v>
      </c>
      <c r="C44" s="238">
        <v>0</v>
      </c>
      <c r="D44" s="240">
        <f t="shared" si="4"/>
        <v>4424.5209999999979</v>
      </c>
      <c r="E44" s="240">
        <v>0</v>
      </c>
      <c r="F44" s="238">
        <f t="shared" si="5"/>
        <v>1865.814999999998</v>
      </c>
      <c r="G44" s="238">
        <v>1546.1350000000018</v>
      </c>
      <c r="H44" s="238">
        <v>319.67999999999626</v>
      </c>
      <c r="I44" s="238">
        <v>0</v>
      </c>
      <c r="J44" s="238">
        <v>0</v>
      </c>
      <c r="K44" s="239">
        <f t="shared" si="6"/>
        <v>82.86646854055752</v>
      </c>
      <c r="L44" s="238">
        <f t="shared" si="7"/>
        <v>2558.7059999999997</v>
      </c>
      <c r="M44" s="238">
        <v>2533.4989999999998</v>
      </c>
      <c r="N44" s="238">
        <v>25.207000000000001</v>
      </c>
      <c r="O44" s="118"/>
    </row>
    <row r="45" spans="1:15" x14ac:dyDescent="0.15">
      <c r="A45" s="112" t="s">
        <v>223</v>
      </c>
      <c r="B45" s="189" t="s">
        <v>13</v>
      </c>
      <c r="C45" s="240">
        <v>8389</v>
      </c>
      <c r="D45" s="240">
        <f t="shared" si="4"/>
        <v>2506.1499999999919</v>
      </c>
      <c r="E45" s="239">
        <f>D45/C45*100</f>
        <v>29.874240076290281</v>
      </c>
      <c r="F45" s="238">
        <f t="shared" si="5"/>
        <v>2506.1499999999919</v>
      </c>
      <c r="G45" s="238">
        <v>1528.6599999999921</v>
      </c>
      <c r="H45" s="238">
        <v>738.84999999999945</v>
      </c>
      <c r="I45" s="238">
        <v>238.64000000000019</v>
      </c>
      <c r="J45" s="238">
        <v>0</v>
      </c>
      <c r="K45" s="239">
        <f t="shared" si="6"/>
        <v>60.996348981505378</v>
      </c>
      <c r="L45" s="238">
        <f t="shared" si="7"/>
        <v>0</v>
      </c>
      <c r="M45" s="238">
        <v>0</v>
      </c>
      <c r="N45" s="238">
        <v>0</v>
      </c>
      <c r="O45" s="118"/>
    </row>
    <row r="46" spans="1:15" ht="14.25" customHeight="1" x14ac:dyDescent="0.15">
      <c r="A46" s="242"/>
      <c r="B46" s="189" t="s">
        <v>14</v>
      </c>
      <c r="C46" s="238">
        <v>0</v>
      </c>
      <c r="D46" s="240">
        <f t="shared" si="4"/>
        <v>583.82199999999693</v>
      </c>
      <c r="E46" s="240">
        <v>0</v>
      </c>
      <c r="F46" s="238">
        <f t="shared" si="5"/>
        <v>583.82199999999693</v>
      </c>
      <c r="G46" s="238">
        <v>479.39599999999643</v>
      </c>
      <c r="H46" s="238">
        <v>104.42600000000049</v>
      </c>
      <c r="I46" s="238">
        <v>0</v>
      </c>
      <c r="J46" s="238">
        <v>0</v>
      </c>
      <c r="K46" s="239">
        <f t="shared" si="6"/>
        <v>82.113383873851788</v>
      </c>
      <c r="L46" s="238">
        <f t="shared" si="7"/>
        <v>0</v>
      </c>
      <c r="M46" s="238">
        <v>0</v>
      </c>
      <c r="N46" s="238">
        <v>0</v>
      </c>
      <c r="O46" s="118"/>
    </row>
    <row r="47" spans="1:15" x14ac:dyDescent="0.15">
      <c r="A47" s="112" t="s">
        <v>167</v>
      </c>
      <c r="B47" s="189" t="s">
        <v>13</v>
      </c>
      <c r="C47" s="240">
        <v>12638</v>
      </c>
      <c r="D47" s="240">
        <f t="shared" si="4"/>
        <v>8190.9199999999837</v>
      </c>
      <c r="E47" s="239">
        <f>D47/C47*100</f>
        <v>64.811837316030889</v>
      </c>
      <c r="F47" s="238">
        <f t="shared" si="5"/>
        <v>3030.5699999999838</v>
      </c>
      <c r="G47" s="238">
        <v>1623.1499999999921</v>
      </c>
      <c r="H47" s="238">
        <v>1370.6999999999921</v>
      </c>
      <c r="I47" s="238">
        <v>36.72</v>
      </c>
      <c r="J47" s="238">
        <v>0</v>
      </c>
      <c r="K47" s="239">
        <f t="shared" si="6"/>
        <v>53.559231431710899</v>
      </c>
      <c r="L47" s="238">
        <f t="shared" si="7"/>
        <v>5160.3500000000004</v>
      </c>
      <c r="M47" s="238">
        <v>5160.3500000000004</v>
      </c>
      <c r="N47" s="238">
        <v>0</v>
      </c>
      <c r="O47" s="118"/>
    </row>
    <row r="48" spans="1:15" ht="14.25" customHeight="1" x14ac:dyDescent="0.15">
      <c r="A48" s="242"/>
      <c r="B48" s="189" t="s">
        <v>14</v>
      </c>
      <c r="C48" s="238">
        <v>0</v>
      </c>
      <c r="D48" s="240">
        <f t="shared" si="4"/>
        <v>1725.0339999999983</v>
      </c>
      <c r="E48" s="240">
        <v>0</v>
      </c>
      <c r="F48" s="238">
        <f t="shared" si="5"/>
        <v>604.61299999999812</v>
      </c>
      <c r="G48" s="238">
        <v>395.57999999999873</v>
      </c>
      <c r="H48" s="238">
        <v>209.03299999999939</v>
      </c>
      <c r="I48" s="238">
        <v>0</v>
      </c>
      <c r="J48" s="238">
        <v>0</v>
      </c>
      <c r="K48" s="239">
        <f t="shared" si="6"/>
        <v>65.426975602575524</v>
      </c>
      <c r="L48" s="238">
        <f t="shared" si="7"/>
        <v>1120.421</v>
      </c>
      <c r="M48" s="238">
        <v>1120.421</v>
      </c>
      <c r="N48" s="238">
        <v>0</v>
      </c>
      <c r="O48" s="118"/>
    </row>
    <row r="49" spans="1:15" x14ac:dyDescent="0.15">
      <c r="A49" s="112" t="s">
        <v>222</v>
      </c>
      <c r="B49" s="189" t="s">
        <v>13</v>
      </c>
      <c r="C49" s="240">
        <v>32650</v>
      </c>
      <c r="D49" s="240">
        <f t="shared" si="4"/>
        <v>13823.700000000055</v>
      </c>
      <c r="E49" s="239">
        <f>D49/C49*100</f>
        <v>42.339050535987916</v>
      </c>
      <c r="F49" s="238">
        <f t="shared" si="5"/>
        <v>7693.1700000000583</v>
      </c>
      <c r="G49" s="238">
        <v>5065.2100000000828</v>
      </c>
      <c r="H49" s="238">
        <v>2400.2499999999754</v>
      </c>
      <c r="I49" s="238">
        <v>227.71000000000012</v>
      </c>
      <c r="J49" s="238">
        <v>0</v>
      </c>
      <c r="K49" s="239">
        <f t="shared" si="6"/>
        <v>65.840349296844408</v>
      </c>
      <c r="L49" s="238">
        <f t="shared" si="7"/>
        <v>6130.529999999997</v>
      </c>
      <c r="M49" s="238">
        <v>6130.529999999997</v>
      </c>
      <c r="N49" s="238">
        <v>0</v>
      </c>
      <c r="O49" s="118"/>
    </row>
    <row r="50" spans="1:15" ht="14.25" customHeight="1" x14ac:dyDescent="0.15">
      <c r="A50" s="242"/>
      <c r="B50" s="189" t="s">
        <v>14</v>
      </c>
      <c r="C50" s="238">
        <v>0</v>
      </c>
      <c r="D50" s="240">
        <f t="shared" si="4"/>
        <v>3212.1940000000068</v>
      </c>
      <c r="E50" s="240">
        <v>0</v>
      </c>
      <c r="F50" s="238">
        <f t="shared" si="5"/>
        <v>1957.9700000000068</v>
      </c>
      <c r="G50" s="238">
        <v>1580.3530000000096</v>
      </c>
      <c r="H50" s="238">
        <v>377.61699999999729</v>
      </c>
      <c r="I50" s="238">
        <v>0</v>
      </c>
      <c r="J50" s="238">
        <v>0</v>
      </c>
      <c r="K50" s="239">
        <f t="shared" si="6"/>
        <v>80.713851591189041</v>
      </c>
      <c r="L50" s="238">
        <f t="shared" si="7"/>
        <v>1254.2239999999999</v>
      </c>
      <c r="M50" s="238">
        <v>1254.2239999999999</v>
      </c>
      <c r="N50" s="238">
        <v>0</v>
      </c>
      <c r="O50" s="118"/>
    </row>
    <row r="51" spans="1:15" x14ac:dyDescent="0.15">
      <c r="A51" s="112" t="s">
        <v>477</v>
      </c>
      <c r="B51" s="189" t="s">
        <v>13</v>
      </c>
      <c r="C51" s="240">
        <v>25268</v>
      </c>
      <c r="D51" s="240">
        <f t="shared" si="4"/>
        <v>12980.299999999981</v>
      </c>
      <c r="E51" s="239">
        <f>D51/C51*100</f>
        <v>51.37050815260401</v>
      </c>
      <c r="F51" s="238">
        <f t="shared" si="5"/>
        <v>4230.3099999999886</v>
      </c>
      <c r="G51" s="238">
        <v>1361.6599999999914</v>
      </c>
      <c r="H51" s="238">
        <v>2772.569999999997</v>
      </c>
      <c r="I51" s="238">
        <v>96.079999999999984</v>
      </c>
      <c r="J51" s="238">
        <v>0</v>
      </c>
      <c r="K51" s="239">
        <f t="shared" si="6"/>
        <v>32.188184790239845</v>
      </c>
      <c r="L51" s="238">
        <f t="shared" si="7"/>
        <v>8749.9899999999925</v>
      </c>
      <c r="M51" s="238">
        <v>8749.9899999999925</v>
      </c>
      <c r="N51" s="238">
        <v>0</v>
      </c>
      <c r="O51" s="118"/>
    </row>
    <row r="52" spans="1:15" ht="14.25" customHeight="1" x14ac:dyDescent="0.15">
      <c r="A52" s="242"/>
      <c r="B52" s="189" t="s">
        <v>14</v>
      </c>
      <c r="C52" s="238">
        <v>0</v>
      </c>
      <c r="D52" s="240">
        <f t="shared" si="4"/>
        <v>2552.4859999999981</v>
      </c>
      <c r="E52" s="240">
        <v>0</v>
      </c>
      <c r="F52" s="238">
        <f t="shared" si="5"/>
        <v>809.78499999999826</v>
      </c>
      <c r="G52" s="238">
        <v>369.1129999999996</v>
      </c>
      <c r="H52" s="238">
        <v>440.6719999999986</v>
      </c>
      <c r="I52" s="238">
        <v>0</v>
      </c>
      <c r="J52" s="238">
        <v>0</v>
      </c>
      <c r="K52" s="239">
        <f t="shared" si="6"/>
        <v>45.581604993918191</v>
      </c>
      <c r="L52" s="238">
        <f t="shared" si="7"/>
        <v>1742.701</v>
      </c>
      <c r="M52" s="238">
        <v>1742.701</v>
      </c>
      <c r="N52" s="238">
        <v>0</v>
      </c>
      <c r="O52" s="118"/>
    </row>
    <row r="53" spans="1:15" x14ac:dyDescent="0.15">
      <c r="A53" s="112" t="s">
        <v>429</v>
      </c>
      <c r="B53" s="189" t="s">
        <v>13</v>
      </c>
      <c r="C53" s="240">
        <v>7196</v>
      </c>
      <c r="D53" s="240">
        <f t="shared" si="4"/>
        <v>1273.2999999999988</v>
      </c>
      <c r="E53" s="239">
        <f>D53/C53*100</f>
        <v>17.694552529182864</v>
      </c>
      <c r="F53" s="238">
        <f t="shared" si="5"/>
        <v>1273.2999999999988</v>
      </c>
      <c r="G53" s="238">
        <v>741.38999999999828</v>
      </c>
      <c r="H53" s="238">
        <v>404.09000000000037</v>
      </c>
      <c r="I53" s="238">
        <v>127.82000000000005</v>
      </c>
      <c r="J53" s="238">
        <v>0</v>
      </c>
      <c r="K53" s="239">
        <f t="shared" si="6"/>
        <v>58.22586978716712</v>
      </c>
      <c r="L53" s="238">
        <f t="shared" si="7"/>
        <v>0</v>
      </c>
      <c r="M53" s="238">
        <v>0</v>
      </c>
      <c r="N53" s="238">
        <v>0</v>
      </c>
      <c r="O53" s="118"/>
    </row>
    <row r="54" spans="1:15" ht="15" thickBot="1" x14ac:dyDescent="0.2">
      <c r="A54" s="241"/>
      <c r="B54" s="189" t="s">
        <v>14</v>
      </c>
      <c r="C54" s="238">
        <v>0</v>
      </c>
      <c r="D54" s="240">
        <f t="shared" si="4"/>
        <v>312.98500000000013</v>
      </c>
      <c r="E54" s="240">
        <v>0</v>
      </c>
      <c r="F54" s="238">
        <f t="shared" si="5"/>
        <v>312.98500000000013</v>
      </c>
      <c r="G54" s="240">
        <v>241.3</v>
      </c>
      <c r="H54" s="240">
        <v>71.685000000000102</v>
      </c>
      <c r="I54" s="240">
        <v>0</v>
      </c>
      <c r="J54" s="240">
        <v>0</v>
      </c>
      <c r="K54" s="239">
        <f t="shared" si="6"/>
        <v>77.096346470278093</v>
      </c>
      <c r="L54" s="238">
        <f t="shared" si="7"/>
        <v>0</v>
      </c>
      <c r="M54" s="238">
        <v>0</v>
      </c>
      <c r="N54" s="238">
        <v>0</v>
      </c>
      <c r="O54" s="118"/>
    </row>
    <row r="55" spans="1:15" x14ac:dyDescent="0.15">
      <c r="A55" s="127" t="str">
        <f>+$A$27</f>
        <v>　　資料　　総土地面積：国土地理院（R2.1.1）</v>
      </c>
      <c r="B55" s="114"/>
      <c r="C55" s="114"/>
      <c r="D55" s="114"/>
      <c r="E55" s="114"/>
      <c r="F55" s="114"/>
      <c r="G55" s="114"/>
      <c r="H55" s="114"/>
      <c r="I55" s="114"/>
      <c r="J55" s="114"/>
      <c r="K55" s="114"/>
      <c r="L55" s="128"/>
      <c r="M55" s="128"/>
      <c r="N55" s="128"/>
      <c r="O55" s="89"/>
    </row>
    <row r="56" spans="1:15" x14ac:dyDescent="0.15">
      <c r="A56" s="129" t="s">
        <v>47</v>
      </c>
      <c r="B56" s="89"/>
      <c r="C56" s="295"/>
      <c r="D56" s="89"/>
      <c r="E56" s="89"/>
      <c r="F56" s="89"/>
      <c r="G56" s="89"/>
      <c r="H56" s="89"/>
      <c r="I56" s="89"/>
      <c r="J56" s="89"/>
      <c r="K56" s="89"/>
      <c r="L56" s="89"/>
      <c r="M56" s="89"/>
      <c r="N56" s="89"/>
      <c r="O56" s="89"/>
    </row>
    <row r="57" spans="1:15" ht="17.25" x14ac:dyDescent="0.15">
      <c r="A57" s="88" t="s">
        <v>493</v>
      </c>
      <c r="B57" s="89"/>
      <c r="C57" s="295"/>
      <c r="D57" s="89"/>
      <c r="E57" s="89"/>
      <c r="F57" s="96"/>
      <c r="G57" s="89"/>
      <c r="H57" s="89"/>
      <c r="I57" s="89"/>
      <c r="J57" s="89"/>
      <c r="K57" s="89"/>
      <c r="L57" s="89"/>
      <c r="M57" s="89"/>
      <c r="N57" s="89"/>
      <c r="O57" s="89"/>
    </row>
    <row r="58" spans="1:15" ht="14.25" customHeight="1" thickBot="1" x14ac:dyDescent="0.2">
      <c r="A58" s="367" t="s">
        <v>253</v>
      </c>
      <c r="B58" s="367"/>
      <c r="C58" s="367"/>
      <c r="D58" s="367"/>
      <c r="E58" s="367"/>
      <c r="F58" s="367"/>
      <c r="G58" s="367"/>
      <c r="H58" s="367"/>
      <c r="I58" s="367"/>
      <c r="J58" s="367"/>
      <c r="K58" s="367"/>
      <c r="L58" s="367"/>
      <c r="M58" s="367"/>
      <c r="N58" s="367"/>
      <c r="O58" s="89"/>
    </row>
    <row r="59" spans="1:15" ht="14.25" customHeight="1" x14ac:dyDescent="0.15">
      <c r="A59" s="113"/>
      <c r="B59" s="114"/>
      <c r="C59" s="361" t="s">
        <v>407</v>
      </c>
      <c r="D59" s="115"/>
      <c r="E59" s="115"/>
      <c r="F59" s="104" t="s">
        <v>254</v>
      </c>
      <c r="G59" s="105"/>
      <c r="H59" s="105"/>
      <c r="I59" s="105"/>
      <c r="J59" s="105"/>
      <c r="K59" s="105"/>
      <c r="L59" s="116" t="s">
        <v>255</v>
      </c>
      <c r="M59" s="117"/>
      <c r="N59" s="117"/>
      <c r="O59" s="118"/>
    </row>
    <row r="60" spans="1:15" ht="14.25" customHeight="1" x14ac:dyDescent="0.15">
      <c r="A60" s="107" t="s">
        <v>192</v>
      </c>
      <c r="B60" s="101"/>
      <c r="C60" s="362"/>
      <c r="D60" s="198" t="s">
        <v>256</v>
      </c>
      <c r="E60" s="198" t="s">
        <v>257</v>
      </c>
      <c r="F60" s="189"/>
      <c r="G60" s="189"/>
      <c r="H60" s="189"/>
      <c r="I60" s="363" t="s">
        <v>408</v>
      </c>
      <c r="J60" s="363" t="s">
        <v>409</v>
      </c>
      <c r="K60" s="119" t="s">
        <v>115</v>
      </c>
      <c r="L60" s="120"/>
      <c r="M60" s="366" t="s">
        <v>447</v>
      </c>
      <c r="N60" s="121" t="s">
        <v>117</v>
      </c>
      <c r="O60" s="118"/>
    </row>
    <row r="61" spans="1:15" ht="14.25" customHeight="1" x14ac:dyDescent="0.15">
      <c r="A61" s="107"/>
      <c r="B61" s="101"/>
      <c r="C61" s="362"/>
      <c r="D61" s="198"/>
      <c r="E61" s="198"/>
      <c r="F61" s="198" t="s">
        <v>258</v>
      </c>
      <c r="G61" s="198" t="s">
        <v>259</v>
      </c>
      <c r="H61" s="198" t="s">
        <v>260</v>
      </c>
      <c r="I61" s="364"/>
      <c r="J61" s="364"/>
      <c r="K61" s="122" t="s">
        <v>116</v>
      </c>
      <c r="L61" s="123" t="s">
        <v>258</v>
      </c>
      <c r="M61" s="364"/>
      <c r="N61" s="124" t="s">
        <v>118</v>
      </c>
      <c r="O61" s="118"/>
    </row>
    <row r="62" spans="1:15" x14ac:dyDescent="0.15">
      <c r="A62" s="118"/>
      <c r="B62" s="89"/>
      <c r="C62" s="198" t="s">
        <v>261</v>
      </c>
      <c r="D62" s="125" t="s">
        <v>262</v>
      </c>
      <c r="E62" s="198" t="s">
        <v>263</v>
      </c>
      <c r="F62" s="198" t="s">
        <v>264</v>
      </c>
      <c r="G62" s="198" t="s">
        <v>265</v>
      </c>
      <c r="H62" s="198"/>
      <c r="I62" s="365"/>
      <c r="J62" s="365"/>
      <c r="K62" s="198" t="s">
        <v>266</v>
      </c>
      <c r="L62" s="123" t="s">
        <v>267</v>
      </c>
      <c r="M62" s="365"/>
      <c r="N62" s="126"/>
      <c r="O62" s="118"/>
    </row>
    <row r="63" spans="1:15" x14ac:dyDescent="0.15">
      <c r="A63" s="112" t="s">
        <v>15</v>
      </c>
      <c r="B63" s="189" t="s">
        <v>13</v>
      </c>
      <c r="C63" s="240">
        <v>141607</v>
      </c>
      <c r="D63" s="240">
        <f t="shared" ref="D63:D74" si="8">SUM(F63+L63)</f>
        <v>118738.19000000021</v>
      </c>
      <c r="E63" s="239">
        <f>D63/C63*100</f>
        <v>83.850508802531095</v>
      </c>
      <c r="F63" s="238">
        <f t="shared" ref="F63:F74" si="9">SUM(G63:J63)</f>
        <v>31684.190000000202</v>
      </c>
      <c r="G63" s="238">
        <v>16642.970000000165</v>
      </c>
      <c r="H63" s="238">
        <v>14328.81000000004</v>
      </c>
      <c r="I63" s="238">
        <v>712.12</v>
      </c>
      <c r="J63" s="238">
        <v>0.28999999999999998</v>
      </c>
      <c r="K63" s="239">
        <f t="shared" ref="K63:K74" si="10">G63/F63*100</f>
        <v>52.527680208962444</v>
      </c>
      <c r="L63" s="238">
        <f>SUM(M63:N63)</f>
        <v>87054</v>
      </c>
      <c r="M63" s="238">
        <v>87054</v>
      </c>
      <c r="N63" s="238">
        <v>0</v>
      </c>
      <c r="O63" s="118"/>
    </row>
    <row r="64" spans="1:15" ht="14.25" customHeight="1" x14ac:dyDescent="0.15">
      <c r="A64" s="242"/>
      <c r="B64" s="189" t="s">
        <v>14</v>
      </c>
      <c r="C64" s="240">
        <v>0</v>
      </c>
      <c r="D64" s="240">
        <f t="shared" si="8"/>
        <v>26027.689999999959</v>
      </c>
      <c r="E64" s="240">
        <v>0</v>
      </c>
      <c r="F64" s="238">
        <f t="shared" si="9"/>
        <v>7214.0799999999581</v>
      </c>
      <c r="G64" s="238">
        <v>5117.8389999999763</v>
      </c>
      <c r="H64" s="238">
        <v>2096.2409999999818</v>
      </c>
      <c r="I64" s="238">
        <v>0</v>
      </c>
      <c r="J64" s="238">
        <v>0</v>
      </c>
      <c r="K64" s="239">
        <f t="shared" si="10"/>
        <v>70.942365485273328</v>
      </c>
      <c r="L64" s="238">
        <f t="shared" ref="L64:L74" si="11">SUM(M64:N64)</f>
        <v>18813.61</v>
      </c>
      <c r="M64" s="238">
        <v>18813.61</v>
      </c>
      <c r="N64" s="238">
        <v>0</v>
      </c>
      <c r="O64" s="118"/>
    </row>
    <row r="65" spans="1:15" x14ac:dyDescent="0.15">
      <c r="A65" s="112" t="s">
        <v>172</v>
      </c>
      <c r="B65" s="189" t="s">
        <v>13</v>
      </c>
      <c r="C65" s="240">
        <v>86420</v>
      </c>
      <c r="D65" s="240">
        <f t="shared" si="8"/>
        <v>74127.940000000104</v>
      </c>
      <c r="E65" s="239">
        <f>D65/C65*100</f>
        <v>85.776371210368097</v>
      </c>
      <c r="F65" s="238">
        <f t="shared" si="9"/>
        <v>15003.180000000106</v>
      </c>
      <c r="G65" s="238">
        <v>8389.4000000000888</v>
      </c>
      <c r="H65" s="238">
        <v>6350.5100000000166</v>
      </c>
      <c r="I65" s="238">
        <v>263.26999999999992</v>
      </c>
      <c r="J65" s="238">
        <v>0</v>
      </c>
      <c r="K65" s="239">
        <f t="shared" si="10"/>
        <v>55.91747882782203</v>
      </c>
      <c r="L65" s="238">
        <f t="shared" si="11"/>
        <v>59124.76</v>
      </c>
      <c r="M65" s="238">
        <v>59124.76</v>
      </c>
      <c r="N65" s="238">
        <v>0</v>
      </c>
      <c r="O65" s="118"/>
    </row>
    <row r="66" spans="1:15" ht="14.25" customHeight="1" x14ac:dyDescent="0.15">
      <c r="A66" s="242"/>
      <c r="B66" s="189" t="s">
        <v>14</v>
      </c>
      <c r="C66" s="240">
        <v>0</v>
      </c>
      <c r="D66" s="240">
        <f t="shared" si="8"/>
        <v>16607.136999999966</v>
      </c>
      <c r="E66" s="240">
        <v>0</v>
      </c>
      <c r="F66" s="238">
        <f t="shared" si="9"/>
        <v>3469.2579999999634</v>
      </c>
      <c r="G66" s="238">
        <v>2593.6739999999763</v>
      </c>
      <c r="H66" s="238">
        <v>875.58399999998687</v>
      </c>
      <c r="I66" s="238">
        <v>0</v>
      </c>
      <c r="J66" s="238">
        <v>0</v>
      </c>
      <c r="K66" s="239">
        <f t="shared" si="10"/>
        <v>74.761634908675106</v>
      </c>
      <c r="L66" s="238">
        <f t="shared" si="11"/>
        <v>13137.879000000001</v>
      </c>
      <c r="M66" s="238">
        <v>13137.879000000001</v>
      </c>
      <c r="N66" s="238">
        <v>0</v>
      </c>
      <c r="O66" s="118"/>
    </row>
    <row r="67" spans="1:15" x14ac:dyDescent="0.15">
      <c r="A67" s="112" t="s">
        <v>173</v>
      </c>
      <c r="B67" s="189" t="s">
        <v>13</v>
      </c>
      <c r="C67" s="240">
        <v>5209</v>
      </c>
      <c r="D67" s="240">
        <f t="shared" si="8"/>
        <v>3879.62</v>
      </c>
      <c r="E67" s="239">
        <f>D67/C67*100</f>
        <v>74.479170666154729</v>
      </c>
      <c r="F67" s="238">
        <f t="shared" si="9"/>
        <v>592.51</v>
      </c>
      <c r="G67" s="238">
        <v>225.9</v>
      </c>
      <c r="H67" s="238">
        <v>360.53999999999996</v>
      </c>
      <c r="I67" s="238">
        <v>6.07</v>
      </c>
      <c r="J67" s="238">
        <v>0</v>
      </c>
      <c r="K67" s="239">
        <f t="shared" si="10"/>
        <v>38.125938802720633</v>
      </c>
      <c r="L67" s="238">
        <f t="shared" si="11"/>
        <v>3287.11</v>
      </c>
      <c r="M67" s="238">
        <v>3287.11</v>
      </c>
      <c r="N67" s="238">
        <v>0</v>
      </c>
      <c r="O67" s="118"/>
    </row>
    <row r="68" spans="1:15" ht="14.25" customHeight="1" x14ac:dyDescent="0.15">
      <c r="A68" s="242"/>
      <c r="B68" s="189" t="s">
        <v>14</v>
      </c>
      <c r="C68" s="240">
        <v>0</v>
      </c>
      <c r="D68" s="240">
        <f t="shared" si="8"/>
        <v>902.93100000000015</v>
      </c>
      <c r="E68" s="240">
        <v>0</v>
      </c>
      <c r="F68" s="238">
        <f t="shared" si="9"/>
        <v>116.0960000000001</v>
      </c>
      <c r="G68" s="238">
        <v>59.918000000000092</v>
      </c>
      <c r="H68" s="238">
        <v>56.178000000000011</v>
      </c>
      <c r="I68" s="238">
        <v>0</v>
      </c>
      <c r="J68" s="238">
        <v>0</v>
      </c>
      <c r="K68" s="239">
        <f t="shared" si="10"/>
        <v>51.610735942668171</v>
      </c>
      <c r="L68" s="238">
        <f t="shared" si="11"/>
        <v>786.83500000000004</v>
      </c>
      <c r="M68" s="238">
        <v>786.83500000000004</v>
      </c>
      <c r="N68" s="238">
        <v>0</v>
      </c>
      <c r="O68" s="118"/>
    </row>
    <row r="69" spans="1:15" x14ac:dyDescent="0.15">
      <c r="A69" s="112" t="s">
        <v>174</v>
      </c>
      <c r="B69" s="189" t="s">
        <v>13</v>
      </c>
      <c r="C69" s="240">
        <v>29527</v>
      </c>
      <c r="D69" s="240">
        <f t="shared" si="8"/>
        <v>21687.030000000108</v>
      </c>
      <c r="E69" s="239">
        <f>D69/C69*100</f>
        <v>73.448132217970368</v>
      </c>
      <c r="F69" s="238">
        <f t="shared" si="9"/>
        <v>13927.330000000107</v>
      </c>
      <c r="G69" s="238">
        <v>6841.7800000000798</v>
      </c>
      <c r="H69" s="238">
        <v>6653.190000000026</v>
      </c>
      <c r="I69" s="238">
        <v>432.07000000000005</v>
      </c>
      <c r="J69" s="238">
        <v>0.28999999999999998</v>
      </c>
      <c r="K69" s="239">
        <f t="shared" si="10"/>
        <v>49.124850204597919</v>
      </c>
      <c r="L69" s="238">
        <f t="shared" si="11"/>
        <v>7759.7000000000007</v>
      </c>
      <c r="M69" s="238">
        <v>7759.7000000000007</v>
      </c>
      <c r="N69" s="238">
        <v>0</v>
      </c>
      <c r="O69" s="118"/>
    </row>
    <row r="70" spans="1:15" ht="14.25" customHeight="1" x14ac:dyDescent="0.15">
      <c r="A70" s="242"/>
      <c r="B70" s="189" t="s">
        <v>14</v>
      </c>
      <c r="C70" s="240">
        <v>0</v>
      </c>
      <c r="D70" s="240">
        <f t="shared" si="8"/>
        <v>4554.2099999999946</v>
      </c>
      <c r="E70" s="240">
        <v>0</v>
      </c>
      <c r="F70" s="238">
        <f t="shared" si="9"/>
        <v>3093.4759999999947</v>
      </c>
      <c r="G70" s="238">
        <v>2067.3330000000001</v>
      </c>
      <c r="H70" s="238">
        <v>1026.1429999999946</v>
      </c>
      <c r="I70" s="238">
        <v>0</v>
      </c>
      <c r="J70" s="238">
        <v>0</v>
      </c>
      <c r="K70" s="239">
        <f t="shared" si="10"/>
        <v>66.828803585352006</v>
      </c>
      <c r="L70" s="238">
        <f t="shared" si="11"/>
        <v>1460.7339999999999</v>
      </c>
      <c r="M70" s="238">
        <v>1460.7339999999999</v>
      </c>
      <c r="N70" s="238">
        <v>0</v>
      </c>
      <c r="O70" s="118"/>
    </row>
    <row r="71" spans="1:15" x14ac:dyDescent="0.15">
      <c r="A71" s="112" t="s">
        <v>175</v>
      </c>
      <c r="B71" s="189" t="s">
        <v>13</v>
      </c>
      <c r="C71" s="240">
        <v>6946</v>
      </c>
      <c r="D71" s="240">
        <f t="shared" si="8"/>
        <v>6548.479999999995</v>
      </c>
      <c r="E71" s="239">
        <f>D71/C71*100</f>
        <v>94.276993953354378</v>
      </c>
      <c r="F71" s="238">
        <f t="shared" si="9"/>
        <v>1330.7999999999954</v>
      </c>
      <c r="G71" s="238">
        <v>697.85999999999672</v>
      </c>
      <c r="H71" s="238">
        <v>625.35999999999876</v>
      </c>
      <c r="I71" s="238">
        <v>7.58</v>
      </c>
      <c r="J71" s="238">
        <v>0</v>
      </c>
      <c r="K71" s="239">
        <f t="shared" si="10"/>
        <v>52.439134355274952</v>
      </c>
      <c r="L71" s="238">
        <f t="shared" si="11"/>
        <v>5217.6799999999994</v>
      </c>
      <c r="M71" s="238">
        <v>5217.6799999999994</v>
      </c>
      <c r="N71" s="238">
        <v>0</v>
      </c>
      <c r="O71" s="118"/>
    </row>
    <row r="72" spans="1:15" ht="14.25" customHeight="1" x14ac:dyDescent="0.15">
      <c r="A72" s="242"/>
      <c r="B72" s="189" t="s">
        <v>14</v>
      </c>
      <c r="C72" s="240">
        <v>0</v>
      </c>
      <c r="D72" s="240">
        <f t="shared" si="8"/>
        <v>1522.7539999999992</v>
      </c>
      <c r="E72" s="240">
        <v>0</v>
      </c>
      <c r="F72" s="238">
        <f t="shared" si="9"/>
        <v>328.97399999999925</v>
      </c>
      <c r="G72" s="238">
        <v>238.85099999999915</v>
      </c>
      <c r="H72" s="238">
        <v>90.123000000000118</v>
      </c>
      <c r="I72" s="238">
        <v>0</v>
      </c>
      <c r="J72" s="238">
        <v>0</v>
      </c>
      <c r="K72" s="239">
        <f t="shared" si="10"/>
        <v>72.604825913293965</v>
      </c>
      <c r="L72" s="238">
        <f t="shared" si="11"/>
        <v>1193.78</v>
      </c>
      <c r="M72" s="238">
        <v>1193.78</v>
      </c>
      <c r="N72" s="238">
        <v>0</v>
      </c>
      <c r="O72" s="118"/>
    </row>
    <row r="73" spans="1:15" x14ac:dyDescent="0.15">
      <c r="A73" s="112" t="s">
        <v>176</v>
      </c>
      <c r="B73" s="189" t="s">
        <v>13</v>
      </c>
      <c r="C73" s="240">
        <v>13505</v>
      </c>
      <c r="D73" s="240">
        <f t="shared" si="8"/>
        <v>12495.12</v>
      </c>
      <c r="E73" s="239">
        <f>D73/C73*100</f>
        <v>92.522176971492044</v>
      </c>
      <c r="F73" s="238">
        <f t="shared" si="9"/>
        <v>830.37000000000046</v>
      </c>
      <c r="G73" s="238">
        <v>488.03000000000043</v>
      </c>
      <c r="H73" s="238">
        <v>339.21</v>
      </c>
      <c r="I73" s="238">
        <v>3.13</v>
      </c>
      <c r="J73" s="238">
        <v>0</v>
      </c>
      <c r="K73" s="239">
        <f t="shared" si="10"/>
        <v>58.772595349061284</v>
      </c>
      <c r="L73" s="238">
        <f t="shared" si="11"/>
        <v>11664.75</v>
      </c>
      <c r="M73" s="238">
        <v>11664.75</v>
      </c>
      <c r="N73" s="238">
        <v>0</v>
      </c>
      <c r="O73" s="118"/>
    </row>
    <row r="74" spans="1:15" ht="15" thickBot="1" x14ac:dyDescent="0.2">
      <c r="A74" s="241"/>
      <c r="B74" s="189" t="s">
        <v>14</v>
      </c>
      <c r="C74" s="240">
        <v>0</v>
      </c>
      <c r="D74" s="240">
        <f t="shared" si="8"/>
        <v>2440.6580000000008</v>
      </c>
      <c r="E74" s="240">
        <v>0</v>
      </c>
      <c r="F74" s="238">
        <f t="shared" si="9"/>
        <v>206.27600000000092</v>
      </c>
      <c r="G74" s="240">
        <v>158.06300000000078</v>
      </c>
      <c r="H74" s="240">
        <v>48.213000000000122</v>
      </c>
      <c r="I74" s="240">
        <v>0</v>
      </c>
      <c r="J74" s="240">
        <v>0</v>
      </c>
      <c r="K74" s="239">
        <f t="shared" si="10"/>
        <v>76.626946421299664</v>
      </c>
      <c r="L74" s="238">
        <f t="shared" si="11"/>
        <v>2234.3820000000001</v>
      </c>
      <c r="M74" s="238">
        <v>2234.3820000000001</v>
      </c>
      <c r="N74" s="238">
        <v>0</v>
      </c>
      <c r="O74" s="118"/>
    </row>
    <row r="75" spans="1:15" x14ac:dyDescent="0.15">
      <c r="A75" s="127" t="str">
        <f>+$A$27</f>
        <v>　　資料　　総土地面積：国土地理院（R2.1.1）</v>
      </c>
      <c r="B75" s="114"/>
      <c r="C75" s="114"/>
      <c r="D75" s="114"/>
      <c r="E75" s="114"/>
      <c r="F75" s="114"/>
      <c r="G75" s="114"/>
      <c r="H75" s="114"/>
      <c r="I75" s="114"/>
      <c r="J75" s="114"/>
      <c r="K75" s="114"/>
      <c r="L75" s="128"/>
      <c r="M75" s="128"/>
      <c r="N75" s="128"/>
      <c r="O75" s="89"/>
    </row>
    <row r="76" spans="1:15" x14ac:dyDescent="0.15">
      <c r="A76" s="129" t="s">
        <v>47</v>
      </c>
      <c r="B76" s="89"/>
      <c r="C76" s="295"/>
      <c r="D76" s="89"/>
      <c r="E76" s="89"/>
      <c r="F76" s="89"/>
      <c r="G76" s="89"/>
      <c r="H76" s="89"/>
      <c r="I76" s="89"/>
      <c r="J76" s="89"/>
      <c r="K76" s="89"/>
      <c r="L76" s="89"/>
      <c r="M76" s="89"/>
      <c r="N76" s="89"/>
      <c r="O76" s="89"/>
    </row>
    <row r="77" spans="1:15" ht="17.25" x14ac:dyDescent="0.15">
      <c r="A77" s="88" t="s">
        <v>492</v>
      </c>
      <c r="B77" s="89"/>
      <c r="C77" s="295"/>
      <c r="D77" s="89"/>
      <c r="E77" s="89"/>
      <c r="F77" s="96"/>
      <c r="G77" s="89"/>
      <c r="H77" s="89"/>
      <c r="I77" s="89"/>
      <c r="J77" s="89"/>
      <c r="K77" s="89"/>
      <c r="L77" s="89"/>
      <c r="M77" s="89"/>
      <c r="N77" s="89"/>
      <c r="O77" s="89"/>
    </row>
    <row r="78" spans="1:15" ht="14.25" customHeight="1" thickBot="1" x14ac:dyDescent="0.2">
      <c r="A78" s="367" t="s">
        <v>253</v>
      </c>
      <c r="B78" s="367"/>
      <c r="C78" s="367"/>
      <c r="D78" s="367"/>
      <c r="E78" s="367"/>
      <c r="F78" s="367"/>
      <c r="G78" s="367"/>
      <c r="H78" s="367"/>
      <c r="I78" s="367"/>
      <c r="J78" s="367"/>
      <c r="K78" s="367"/>
      <c r="L78" s="367"/>
      <c r="M78" s="367"/>
      <c r="N78" s="367"/>
      <c r="O78" s="89"/>
    </row>
    <row r="79" spans="1:15" ht="14.25" customHeight="1" x14ac:dyDescent="0.15">
      <c r="A79" s="113"/>
      <c r="B79" s="114"/>
      <c r="C79" s="361" t="s">
        <v>407</v>
      </c>
      <c r="D79" s="115"/>
      <c r="E79" s="115"/>
      <c r="F79" s="104" t="s">
        <v>254</v>
      </c>
      <c r="G79" s="105"/>
      <c r="H79" s="105"/>
      <c r="I79" s="105"/>
      <c r="J79" s="105"/>
      <c r="K79" s="105"/>
      <c r="L79" s="116" t="s">
        <v>255</v>
      </c>
      <c r="M79" s="117"/>
      <c r="N79" s="117"/>
      <c r="O79" s="118"/>
    </row>
    <row r="80" spans="1:15" ht="14.25" customHeight="1" x14ac:dyDescent="0.15">
      <c r="A80" s="107" t="s">
        <v>192</v>
      </c>
      <c r="B80" s="101"/>
      <c r="C80" s="362"/>
      <c r="D80" s="198" t="s">
        <v>256</v>
      </c>
      <c r="E80" s="198" t="s">
        <v>257</v>
      </c>
      <c r="F80" s="189"/>
      <c r="G80" s="189"/>
      <c r="H80" s="189"/>
      <c r="I80" s="363" t="s">
        <v>408</v>
      </c>
      <c r="J80" s="363" t="s">
        <v>409</v>
      </c>
      <c r="K80" s="119" t="s">
        <v>115</v>
      </c>
      <c r="L80" s="120"/>
      <c r="M80" s="366" t="s">
        <v>447</v>
      </c>
      <c r="N80" s="121" t="s">
        <v>117</v>
      </c>
      <c r="O80" s="118"/>
    </row>
    <row r="81" spans="1:15" ht="14.25" customHeight="1" x14ac:dyDescent="0.15">
      <c r="A81" s="107"/>
      <c r="B81" s="101"/>
      <c r="C81" s="362"/>
      <c r="D81" s="198"/>
      <c r="E81" s="198"/>
      <c r="F81" s="198" t="s">
        <v>258</v>
      </c>
      <c r="G81" s="198" t="s">
        <v>259</v>
      </c>
      <c r="H81" s="198" t="s">
        <v>260</v>
      </c>
      <c r="I81" s="364"/>
      <c r="J81" s="364"/>
      <c r="K81" s="122" t="s">
        <v>116</v>
      </c>
      <c r="L81" s="123" t="s">
        <v>258</v>
      </c>
      <c r="M81" s="364"/>
      <c r="N81" s="124" t="s">
        <v>118</v>
      </c>
      <c r="O81" s="118"/>
    </row>
    <row r="82" spans="1:15" x14ac:dyDescent="0.15">
      <c r="A82" s="118"/>
      <c r="B82" s="89"/>
      <c r="C82" s="198" t="s">
        <v>261</v>
      </c>
      <c r="D82" s="125" t="s">
        <v>262</v>
      </c>
      <c r="E82" s="198" t="s">
        <v>263</v>
      </c>
      <c r="F82" s="198" t="s">
        <v>264</v>
      </c>
      <c r="G82" s="198" t="s">
        <v>265</v>
      </c>
      <c r="H82" s="198"/>
      <c r="I82" s="365"/>
      <c r="J82" s="365"/>
      <c r="K82" s="198" t="s">
        <v>266</v>
      </c>
      <c r="L82" s="123" t="s">
        <v>267</v>
      </c>
      <c r="M82" s="365"/>
      <c r="N82" s="126"/>
      <c r="O82" s="118"/>
    </row>
    <row r="83" spans="1:15" x14ac:dyDescent="0.15">
      <c r="A83" s="112" t="s">
        <v>15</v>
      </c>
      <c r="B83" s="189" t="s">
        <v>13</v>
      </c>
      <c r="C83" s="240">
        <v>147811</v>
      </c>
      <c r="D83" s="240">
        <f t="shared" ref="D83:D94" si="12">SUM(F83+L83)</f>
        <v>112447.50000000032</v>
      </c>
      <c r="E83" s="239">
        <f>D83/C83*100</f>
        <v>76.075190615042402</v>
      </c>
      <c r="F83" s="238">
        <f t="shared" ref="F83:F94" si="13">SUM(G83:J83)</f>
        <v>43970.310000000318</v>
      </c>
      <c r="G83" s="238">
        <v>20000.500000000084</v>
      </c>
      <c r="H83" s="238">
        <v>22097.340000000237</v>
      </c>
      <c r="I83" s="238">
        <v>1608.3499999999981</v>
      </c>
      <c r="J83" s="238">
        <v>264.12</v>
      </c>
      <c r="K83" s="239">
        <f t="shared" ref="K83:K94" si="14">G83/F83*100</f>
        <v>45.486374783347991</v>
      </c>
      <c r="L83" s="238">
        <f>SUM(M83:N83)</f>
        <v>68477.19</v>
      </c>
      <c r="M83" s="238">
        <v>68220.81</v>
      </c>
      <c r="N83" s="238">
        <v>256.38</v>
      </c>
      <c r="O83" s="118"/>
    </row>
    <row r="84" spans="1:15" ht="14.25" customHeight="1" x14ac:dyDescent="0.15">
      <c r="A84" s="242"/>
      <c r="B84" s="189" t="s">
        <v>14</v>
      </c>
      <c r="C84" s="240">
        <v>0</v>
      </c>
      <c r="D84" s="240">
        <f t="shared" si="12"/>
        <v>23525.44199999993</v>
      </c>
      <c r="E84" s="240">
        <v>0</v>
      </c>
      <c r="F84" s="238">
        <f t="shared" si="13"/>
        <v>9490.2659999999287</v>
      </c>
      <c r="G84" s="238">
        <v>6175.9349999999822</v>
      </c>
      <c r="H84" s="238">
        <v>3314.3309999999465</v>
      </c>
      <c r="I84" s="238">
        <v>0</v>
      </c>
      <c r="J84" s="238">
        <v>0</v>
      </c>
      <c r="K84" s="239">
        <f t="shared" si="14"/>
        <v>65.076521564306304</v>
      </c>
      <c r="L84" s="238">
        <f t="shared" ref="L84:L94" si="15">SUM(M84:N84)</f>
        <v>14035.176000000001</v>
      </c>
      <c r="M84" s="238">
        <v>13991.819000000001</v>
      </c>
      <c r="N84" s="238">
        <v>43.356999999999999</v>
      </c>
      <c r="O84" s="118"/>
    </row>
    <row r="85" spans="1:15" x14ac:dyDescent="0.15">
      <c r="A85" s="112" t="s">
        <v>43</v>
      </c>
      <c r="B85" s="189" t="s">
        <v>13</v>
      </c>
      <c r="C85" s="240">
        <v>82461</v>
      </c>
      <c r="D85" s="240">
        <f t="shared" si="12"/>
        <v>57424.660000000302</v>
      </c>
      <c r="E85" s="239">
        <f>D85/C85*100</f>
        <v>69.638568535429229</v>
      </c>
      <c r="F85" s="238">
        <f t="shared" si="13"/>
        <v>26384.400000000303</v>
      </c>
      <c r="G85" s="238">
        <v>10704.480000000094</v>
      </c>
      <c r="H85" s="238">
        <v>14444.220000000212</v>
      </c>
      <c r="I85" s="238">
        <v>972.77999999999781</v>
      </c>
      <c r="J85" s="238">
        <v>262.92</v>
      </c>
      <c r="K85" s="239">
        <f t="shared" si="14"/>
        <v>40.571246645745099</v>
      </c>
      <c r="L85" s="238">
        <f t="shared" si="15"/>
        <v>31040.26</v>
      </c>
      <c r="M85" s="238">
        <v>30826.39</v>
      </c>
      <c r="N85" s="238">
        <v>213.86999999999998</v>
      </c>
      <c r="O85" s="118"/>
    </row>
    <row r="86" spans="1:15" ht="14.25" customHeight="1" x14ac:dyDescent="0.15">
      <c r="A86" s="242"/>
      <c r="B86" s="189" t="s">
        <v>14</v>
      </c>
      <c r="C86" s="240">
        <v>0</v>
      </c>
      <c r="D86" s="240">
        <f t="shared" si="12"/>
        <v>11389.880999999938</v>
      </c>
      <c r="E86" s="240">
        <v>0</v>
      </c>
      <c r="F86" s="238">
        <f t="shared" si="13"/>
        <v>5620.0509999999376</v>
      </c>
      <c r="G86" s="238">
        <v>3509.164999999985</v>
      </c>
      <c r="H86" s="238">
        <v>2110.8859999999527</v>
      </c>
      <c r="I86" s="238">
        <v>0</v>
      </c>
      <c r="J86" s="238">
        <v>0</v>
      </c>
      <c r="K86" s="239">
        <f t="shared" si="14"/>
        <v>62.440091735822755</v>
      </c>
      <c r="L86" s="238">
        <f t="shared" si="15"/>
        <v>5769.83</v>
      </c>
      <c r="M86" s="238">
        <v>5727.9679999999998</v>
      </c>
      <c r="N86" s="238">
        <v>41.862000000000002</v>
      </c>
      <c r="O86" s="118"/>
    </row>
    <row r="87" spans="1:15" x14ac:dyDescent="0.15">
      <c r="A87" s="112" t="s">
        <v>44</v>
      </c>
      <c r="B87" s="189" t="s">
        <v>13</v>
      </c>
      <c r="C87" s="240">
        <v>21709</v>
      </c>
      <c r="D87" s="240">
        <f t="shared" si="12"/>
        <v>17060.670000000093</v>
      </c>
      <c r="E87" s="239">
        <f>D87/C87*100</f>
        <v>78.588004974895625</v>
      </c>
      <c r="F87" s="238">
        <f t="shared" si="13"/>
        <v>12592.540000000094</v>
      </c>
      <c r="G87" s="238">
        <v>6435.2900000000582</v>
      </c>
      <c r="H87" s="238">
        <v>5704.1100000000351</v>
      </c>
      <c r="I87" s="238">
        <v>451.94000000000017</v>
      </c>
      <c r="J87" s="238">
        <v>1.2</v>
      </c>
      <c r="K87" s="239">
        <f t="shared" si="14"/>
        <v>51.103986963710348</v>
      </c>
      <c r="L87" s="238">
        <f t="shared" si="15"/>
        <v>4468.13</v>
      </c>
      <c r="M87" s="238">
        <v>4468.13</v>
      </c>
      <c r="N87" s="240">
        <v>0</v>
      </c>
      <c r="O87" s="118"/>
    </row>
    <row r="88" spans="1:15" ht="14.25" customHeight="1" x14ac:dyDescent="0.15">
      <c r="A88" s="242"/>
      <c r="B88" s="189" t="s">
        <v>14</v>
      </c>
      <c r="C88" s="240">
        <v>0</v>
      </c>
      <c r="D88" s="240">
        <f t="shared" si="12"/>
        <v>3351.9829999999874</v>
      </c>
      <c r="E88" s="240">
        <v>0</v>
      </c>
      <c r="F88" s="238">
        <f t="shared" si="13"/>
        <v>2589.0749999999875</v>
      </c>
      <c r="G88" s="238">
        <v>1666.9069999999956</v>
      </c>
      <c r="H88" s="238">
        <v>922.16799999999193</v>
      </c>
      <c r="I88" s="238">
        <v>0</v>
      </c>
      <c r="J88" s="238">
        <v>0</v>
      </c>
      <c r="K88" s="239">
        <f t="shared" si="14"/>
        <v>64.382337321244208</v>
      </c>
      <c r="L88" s="238">
        <f t="shared" si="15"/>
        <v>762.90800000000002</v>
      </c>
      <c r="M88" s="238">
        <v>762.90800000000002</v>
      </c>
      <c r="N88" s="240">
        <v>0</v>
      </c>
      <c r="O88" s="118"/>
    </row>
    <row r="89" spans="1:15" x14ac:dyDescent="0.15">
      <c r="A89" s="112" t="s">
        <v>45</v>
      </c>
      <c r="B89" s="189" t="s">
        <v>13</v>
      </c>
      <c r="C89" s="240">
        <v>12527</v>
      </c>
      <c r="D89" s="240">
        <f t="shared" si="12"/>
        <v>10987.419999999993</v>
      </c>
      <c r="E89" s="239">
        <f>D89/C89*100</f>
        <v>87.709906601740187</v>
      </c>
      <c r="F89" s="238">
        <f t="shared" si="13"/>
        <v>1570.8899999999944</v>
      </c>
      <c r="G89" s="238">
        <v>712.62999999999852</v>
      </c>
      <c r="H89" s="238">
        <v>794.85999999999592</v>
      </c>
      <c r="I89" s="238">
        <v>63.400000000000006</v>
      </c>
      <c r="J89" s="238">
        <v>0</v>
      </c>
      <c r="K89" s="239">
        <f t="shared" si="14"/>
        <v>45.364729548217959</v>
      </c>
      <c r="L89" s="238">
        <f t="shared" si="15"/>
        <v>9416.5299999999988</v>
      </c>
      <c r="M89" s="238">
        <v>9374.0199999999986</v>
      </c>
      <c r="N89" s="238">
        <v>42.510000000000005</v>
      </c>
      <c r="O89" s="118"/>
    </row>
    <row r="90" spans="1:15" ht="14.25" customHeight="1" x14ac:dyDescent="0.15">
      <c r="A90" s="242"/>
      <c r="B90" s="189" t="s">
        <v>14</v>
      </c>
      <c r="C90" s="240">
        <v>0</v>
      </c>
      <c r="D90" s="240">
        <f t="shared" si="12"/>
        <v>2381.0880000000006</v>
      </c>
      <c r="E90" s="240">
        <v>0</v>
      </c>
      <c r="F90" s="238">
        <f t="shared" si="13"/>
        <v>350.64700000000096</v>
      </c>
      <c r="G90" s="238">
        <v>240.57499999999985</v>
      </c>
      <c r="H90" s="238">
        <v>110.07200000000114</v>
      </c>
      <c r="I90" s="238">
        <v>0</v>
      </c>
      <c r="J90" s="238">
        <v>0</v>
      </c>
      <c r="K90" s="239">
        <f t="shared" si="14"/>
        <v>68.608885859567934</v>
      </c>
      <c r="L90" s="238">
        <f t="shared" si="15"/>
        <v>2030.4409999999998</v>
      </c>
      <c r="M90" s="238">
        <v>2028.9459999999999</v>
      </c>
      <c r="N90" s="238">
        <v>1.4950000000000001</v>
      </c>
      <c r="O90" s="118"/>
    </row>
    <row r="91" spans="1:15" x14ac:dyDescent="0.15">
      <c r="A91" s="112" t="s">
        <v>46</v>
      </c>
      <c r="B91" s="189" t="s">
        <v>13</v>
      </c>
      <c r="C91" s="240">
        <v>8084</v>
      </c>
      <c r="D91" s="240">
        <f t="shared" si="12"/>
        <v>6258.0799999999981</v>
      </c>
      <c r="E91" s="239">
        <f>D91/C91*100</f>
        <v>77.413161801088549</v>
      </c>
      <c r="F91" s="238">
        <f t="shared" si="13"/>
        <v>1059.2699999999982</v>
      </c>
      <c r="G91" s="238">
        <v>591.84999999999889</v>
      </c>
      <c r="H91" s="238">
        <v>395.40999999999934</v>
      </c>
      <c r="I91" s="238">
        <v>72.010000000000005</v>
      </c>
      <c r="J91" s="238">
        <v>0</v>
      </c>
      <c r="K91" s="239">
        <f t="shared" si="14"/>
        <v>55.873384500646658</v>
      </c>
      <c r="L91" s="238">
        <f t="shared" si="15"/>
        <v>5198.8100000000004</v>
      </c>
      <c r="M91" s="238">
        <v>5198.8100000000004</v>
      </c>
      <c r="N91" s="240">
        <v>0</v>
      </c>
      <c r="O91" s="118"/>
    </row>
    <row r="92" spans="1:15" ht="14.25" customHeight="1" x14ac:dyDescent="0.15">
      <c r="A92" s="242"/>
      <c r="B92" s="189" t="s">
        <v>14</v>
      </c>
      <c r="C92" s="240">
        <v>0</v>
      </c>
      <c r="D92" s="240">
        <f t="shared" si="12"/>
        <v>1560.3010000000004</v>
      </c>
      <c r="E92" s="240">
        <v>0</v>
      </c>
      <c r="F92" s="238">
        <f t="shared" si="13"/>
        <v>274.79000000000053</v>
      </c>
      <c r="G92" s="238">
        <v>215.17800000000059</v>
      </c>
      <c r="H92" s="238">
        <v>59.611999999999945</v>
      </c>
      <c r="I92" s="238">
        <v>0</v>
      </c>
      <c r="J92" s="238">
        <v>0</v>
      </c>
      <c r="K92" s="239">
        <f t="shared" si="14"/>
        <v>78.306343025583232</v>
      </c>
      <c r="L92" s="238">
        <f t="shared" si="15"/>
        <v>1285.511</v>
      </c>
      <c r="M92" s="238">
        <v>1285.511</v>
      </c>
      <c r="N92" s="240">
        <v>0</v>
      </c>
      <c r="O92" s="118"/>
    </row>
    <row r="93" spans="1:15" x14ac:dyDescent="0.15">
      <c r="A93" s="112" t="s">
        <v>480</v>
      </c>
      <c r="B93" s="189" t="s">
        <v>13</v>
      </c>
      <c r="C93" s="240">
        <v>23030</v>
      </c>
      <c r="D93" s="240">
        <f t="shared" si="12"/>
        <v>20716.669999999925</v>
      </c>
      <c r="E93" s="239">
        <f>D93/C93*100</f>
        <v>89.955145462439972</v>
      </c>
      <c r="F93" s="238">
        <f t="shared" si="13"/>
        <v>2363.2099999999255</v>
      </c>
      <c r="G93" s="238">
        <v>1556.2499999999345</v>
      </c>
      <c r="H93" s="238">
        <v>758.73999999999114</v>
      </c>
      <c r="I93" s="238">
        <v>48.22</v>
      </c>
      <c r="J93" s="238">
        <v>0</v>
      </c>
      <c r="K93" s="239">
        <f t="shared" si="14"/>
        <v>65.85322506252021</v>
      </c>
      <c r="L93" s="238">
        <f t="shared" si="15"/>
        <v>18353.46</v>
      </c>
      <c r="M93" s="238">
        <v>18353.46</v>
      </c>
      <c r="N93" s="240">
        <v>0</v>
      </c>
      <c r="O93" s="118"/>
    </row>
    <row r="94" spans="1:15" ht="15" thickBot="1" x14ac:dyDescent="0.2">
      <c r="A94" s="241"/>
      <c r="B94" s="189" t="s">
        <v>14</v>
      </c>
      <c r="C94" s="240">
        <v>0</v>
      </c>
      <c r="D94" s="240">
        <f t="shared" si="12"/>
        <v>4842.1890000000021</v>
      </c>
      <c r="E94" s="240">
        <v>0</v>
      </c>
      <c r="F94" s="238">
        <f t="shared" si="13"/>
        <v>655.7030000000027</v>
      </c>
      <c r="G94" s="240">
        <v>544.11000000000195</v>
      </c>
      <c r="H94" s="240">
        <v>111.59300000000079</v>
      </c>
      <c r="I94" s="240">
        <v>0</v>
      </c>
      <c r="J94" s="240">
        <v>0</v>
      </c>
      <c r="K94" s="239">
        <f t="shared" si="14"/>
        <v>82.981166778251691</v>
      </c>
      <c r="L94" s="238">
        <f t="shared" si="15"/>
        <v>4186.4859999999999</v>
      </c>
      <c r="M94" s="238">
        <v>4186.4859999999999</v>
      </c>
      <c r="N94" s="240">
        <v>0</v>
      </c>
      <c r="O94" s="118"/>
    </row>
    <row r="95" spans="1:15" x14ac:dyDescent="0.15">
      <c r="A95" s="127" t="str">
        <f>+$A$27</f>
        <v>　　資料　　総土地面積：国土地理院（R2.1.1）</v>
      </c>
      <c r="B95" s="114"/>
      <c r="C95" s="114"/>
      <c r="D95" s="114"/>
      <c r="E95" s="114"/>
      <c r="F95" s="114"/>
      <c r="G95" s="114"/>
      <c r="H95" s="114"/>
      <c r="I95" s="114"/>
      <c r="J95" s="114"/>
      <c r="K95" s="114"/>
      <c r="L95" s="128"/>
      <c r="M95" s="128"/>
      <c r="N95" s="128"/>
      <c r="O95" s="89"/>
    </row>
    <row r="96" spans="1:15" x14ac:dyDescent="0.15">
      <c r="A96" s="129" t="s">
        <v>47</v>
      </c>
      <c r="B96" s="89"/>
      <c r="C96" s="295"/>
      <c r="D96" s="89"/>
      <c r="E96" s="89"/>
      <c r="F96" s="89"/>
      <c r="G96" s="89"/>
      <c r="H96" s="89"/>
      <c r="I96" s="89"/>
      <c r="J96" s="89"/>
      <c r="K96" s="89"/>
      <c r="L96" s="89"/>
      <c r="M96" s="89"/>
      <c r="N96" s="89"/>
      <c r="O96" s="89"/>
    </row>
    <row r="97" spans="1:15" ht="17.25" x14ac:dyDescent="0.15">
      <c r="A97" s="88" t="s">
        <v>491</v>
      </c>
      <c r="B97" s="89"/>
      <c r="C97" s="295"/>
      <c r="D97" s="89"/>
      <c r="E97" s="89"/>
      <c r="F97" s="96"/>
      <c r="G97" s="89"/>
      <c r="H97" s="89"/>
      <c r="I97" s="89"/>
      <c r="J97" s="89"/>
      <c r="K97" s="89"/>
      <c r="L97" s="89"/>
      <c r="M97" s="89"/>
      <c r="N97" s="89"/>
      <c r="O97" s="89"/>
    </row>
    <row r="98" spans="1:15" ht="14.25" customHeight="1" thickBot="1" x14ac:dyDescent="0.2">
      <c r="A98" s="367" t="s">
        <v>253</v>
      </c>
      <c r="B98" s="367"/>
      <c r="C98" s="367"/>
      <c r="D98" s="367"/>
      <c r="E98" s="367"/>
      <c r="F98" s="367"/>
      <c r="G98" s="367"/>
      <c r="H98" s="367"/>
      <c r="I98" s="367"/>
      <c r="J98" s="367"/>
      <c r="K98" s="367"/>
      <c r="L98" s="367"/>
      <c r="M98" s="367"/>
      <c r="N98" s="367"/>
      <c r="O98" s="89"/>
    </row>
    <row r="99" spans="1:15" ht="14.25" customHeight="1" x14ac:dyDescent="0.15">
      <c r="A99" s="113"/>
      <c r="B99" s="114"/>
      <c r="C99" s="361" t="s">
        <v>407</v>
      </c>
      <c r="D99" s="115"/>
      <c r="E99" s="115"/>
      <c r="F99" s="104" t="s">
        <v>254</v>
      </c>
      <c r="G99" s="105"/>
      <c r="H99" s="105"/>
      <c r="I99" s="105"/>
      <c r="J99" s="105"/>
      <c r="K99" s="105"/>
      <c r="L99" s="116" t="s">
        <v>255</v>
      </c>
      <c r="M99" s="117"/>
      <c r="N99" s="117"/>
      <c r="O99" s="118"/>
    </row>
    <row r="100" spans="1:15" ht="14.25" customHeight="1" x14ac:dyDescent="0.15">
      <c r="A100" s="107" t="s">
        <v>192</v>
      </c>
      <c r="B100" s="101"/>
      <c r="C100" s="362"/>
      <c r="D100" s="198" t="s">
        <v>256</v>
      </c>
      <c r="E100" s="198" t="s">
        <v>257</v>
      </c>
      <c r="F100" s="189"/>
      <c r="G100" s="189"/>
      <c r="H100" s="189"/>
      <c r="I100" s="363" t="s">
        <v>408</v>
      </c>
      <c r="J100" s="363" t="s">
        <v>409</v>
      </c>
      <c r="K100" s="119" t="s">
        <v>115</v>
      </c>
      <c r="L100" s="120"/>
      <c r="M100" s="366" t="s">
        <v>447</v>
      </c>
      <c r="N100" s="121" t="s">
        <v>117</v>
      </c>
      <c r="O100" s="118"/>
    </row>
    <row r="101" spans="1:15" ht="14.25" customHeight="1" x14ac:dyDescent="0.15">
      <c r="A101" s="107"/>
      <c r="B101" s="101"/>
      <c r="C101" s="362"/>
      <c r="D101" s="198"/>
      <c r="E101" s="198"/>
      <c r="F101" s="198" t="s">
        <v>258</v>
      </c>
      <c r="G101" s="198" t="s">
        <v>259</v>
      </c>
      <c r="H101" s="198" t="s">
        <v>260</v>
      </c>
      <c r="I101" s="364"/>
      <c r="J101" s="364"/>
      <c r="K101" s="122" t="s">
        <v>116</v>
      </c>
      <c r="L101" s="123" t="s">
        <v>258</v>
      </c>
      <c r="M101" s="364"/>
      <c r="N101" s="124" t="s">
        <v>118</v>
      </c>
      <c r="O101" s="118"/>
    </row>
    <row r="102" spans="1:15" x14ac:dyDescent="0.15">
      <c r="A102" s="118"/>
      <c r="B102" s="89"/>
      <c r="C102" s="198" t="s">
        <v>261</v>
      </c>
      <c r="D102" s="125" t="s">
        <v>262</v>
      </c>
      <c r="E102" s="198" t="s">
        <v>263</v>
      </c>
      <c r="F102" s="198" t="s">
        <v>264</v>
      </c>
      <c r="G102" s="198" t="s">
        <v>265</v>
      </c>
      <c r="H102" s="198"/>
      <c r="I102" s="365"/>
      <c r="J102" s="365"/>
      <c r="K102" s="198" t="s">
        <v>266</v>
      </c>
      <c r="L102" s="123" t="s">
        <v>267</v>
      </c>
      <c r="M102" s="365"/>
      <c r="N102" s="126"/>
      <c r="O102" s="118"/>
    </row>
    <row r="103" spans="1:15" x14ac:dyDescent="0.15">
      <c r="A103" s="112" t="s">
        <v>15</v>
      </c>
      <c r="B103" s="189" t="s">
        <v>13</v>
      </c>
      <c r="C103" s="240">
        <v>335073</v>
      </c>
      <c r="D103" s="240">
        <f t="shared" ref="D103:D116" si="16">SUM(F103+L103)</f>
        <v>213004.39000000019</v>
      </c>
      <c r="E103" s="239">
        <f>D103/C103*100</f>
        <v>63.5695475314335</v>
      </c>
      <c r="F103" s="238">
        <f t="shared" ref="F103:F116" si="17">SUM(G103:J103)</f>
        <v>53242.880000000223</v>
      </c>
      <c r="G103" s="238">
        <v>28867.400000000176</v>
      </c>
      <c r="H103" s="238">
        <v>23584.610000000044</v>
      </c>
      <c r="I103" s="238">
        <v>790.22000000000025</v>
      </c>
      <c r="J103" s="238">
        <v>0.65</v>
      </c>
      <c r="K103" s="239">
        <f t="shared" ref="K103:K116" si="18">G103/F103*100</f>
        <v>54.21832928646996</v>
      </c>
      <c r="L103" s="238">
        <f>SUM(M103:N103)</f>
        <v>159761.50999999998</v>
      </c>
      <c r="M103" s="238">
        <v>159537.09999999998</v>
      </c>
      <c r="N103" s="238">
        <v>224.41</v>
      </c>
      <c r="O103" s="118"/>
    </row>
    <row r="104" spans="1:15" ht="14.25" customHeight="1" x14ac:dyDescent="0.15">
      <c r="A104" s="242"/>
      <c r="B104" s="189" t="s">
        <v>14</v>
      </c>
      <c r="C104" s="238">
        <v>0</v>
      </c>
      <c r="D104" s="240">
        <f t="shared" si="16"/>
        <v>39101.224999999962</v>
      </c>
      <c r="E104" s="240">
        <v>0</v>
      </c>
      <c r="F104" s="238">
        <f t="shared" si="17"/>
        <v>12418.147999999957</v>
      </c>
      <c r="G104" s="238">
        <v>8939.8969999999954</v>
      </c>
      <c r="H104" s="238">
        <v>3478.250999999962</v>
      </c>
      <c r="I104" s="238">
        <v>0</v>
      </c>
      <c r="J104" s="238">
        <v>0</v>
      </c>
      <c r="K104" s="239">
        <f t="shared" si="18"/>
        <v>71.990581848436875</v>
      </c>
      <c r="L104" s="238">
        <f t="shared" ref="L104:L116" si="19">SUM(M104:N104)</f>
        <v>26683.077000000001</v>
      </c>
      <c r="M104" s="238">
        <v>26649.106</v>
      </c>
      <c r="N104" s="238">
        <v>33.971000000000004</v>
      </c>
      <c r="O104" s="118"/>
    </row>
    <row r="105" spans="1:15" x14ac:dyDescent="0.15">
      <c r="A105" s="112" t="s">
        <v>490</v>
      </c>
      <c r="B105" s="189" t="s">
        <v>13</v>
      </c>
      <c r="C105" s="240">
        <v>155635</v>
      </c>
      <c r="D105" s="240">
        <f t="shared" si="16"/>
        <v>99679.15000000014</v>
      </c>
      <c r="E105" s="239">
        <f>D105/C105*100</f>
        <v>64.04674398432239</v>
      </c>
      <c r="F105" s="238">
        <f t="shared" si="17"/>
        <v>27389.37000000013</v>
      </c>
      <c r="G105" s="238">
        <v>14586.570000000098</v>
      </c>
      <c r="H105" s="238">
        <v>12319.980000000029</v>
      </c>
      <c r="I105" s="238">
        <v>482.17000000000019</v>
      </c>
      <c r="J105" s="238">
        <v>0.65</v>
      </c>
      <c r="K105" s="239">
        <f t="shared" si="18"/>
        <v>53.256318053317877</v>
      </c>
      <c r="L105" s="238">
        <f t="shared" si="19"/>
        <v>72289.780000000013</v>
      </c>
      <c r="M105" s="238">
        <v>72065.37000000001</v>
      </c>
      <c r="N105" s="238">
        <v>224.41</v>
      </c>
      <c r="O105" s="118"/>
    </row>
    <row r="106" spans="1:15" ht="14.25" customHeight="1" x14ac:dyDescent="0.15">
      <c r="A106" s="242" t="s">
        <v>474</v>
      </c>
      <c r="B106" s="189" t="s">
        <v>14</v>
      </c>
      <c r="C106" s="238">
        <v>0</v>
      </c>
      <c r="D106" s="240">
        <f t="shared" si="16"/>
        <v>18111.328999999976</v>
      </c>
      <c r="E106" s="240">
        <v>0</v>
      </c>
      <c r="F106" s="238">
        <f t="shared" si="17"/>
        <v>6570.4019999999782</v>
      </c>
      <c r="G106" s="238">
        <v>4804.2380000000039</v>
      </c>
      <c r="H106" s="238">
        <v>1766.1639999999747</v>
      </c>
      <c r="I106" s="238">
        <v>0</v>
      </c>
      <c r="J106" s="238">
        <v>0</v>
      </c>
      <c r="K106" s="239">
        <f t="shared" si="18"/>
        <v>73.119392085903115</v>
      </c>
      <c r="L106" s="238">
        <f t="shared" si="19"/>
        <v>11540.927</v>
      </c>
      <c r="M106" s="238">
        <v>11506.956</v>
      </c>
      <c r="N106" s="238">
        <v>33.971000000000004</v>
      </c>
      <c r="O106" s="118"/>
    </row>
    <row r="107" spans="1:15" x14ac:dyDescent="0.15">
      <c r="A107" s="112" t="s">
        <v>48</v>
      </c>
      <c r="B107" s="189" t="s">
        <v>13</v>
      </c>
      <c r="C107" s="240">
        <v>52420</v>
      </c>
      <c r="D107" s="240">
        <f t="shared" si="16"/>
        <v>23631.46000000013</v>
      </c>
      <c r="E107" s="239">
        <f>D107/C107*100</f>
        <v>45.080999618466485</v>
      </c>
      <c r="F107" s="238">
        <f t="shared" si="17"/>
        <v>8554.840000000122</v>
      </c>
      <c r="G107" s="238">
        <v>3931.5700000000702</v>
      </c>
      <c r="H107" s="238">
        <v>4395.6400000000513</v>
      </c>
      <c r="I107" s="238">
        <v>227.63000000000014</v>
      </c>
      <c r="J107" s="238">
        <v>0</v>
      </c>
      <c r="K107" s="239">
        <f t="shared" si="18"/>
        <v>45.957259282464832</v>
      </c>
      <c r="L107" s="238">
        <f t="shared" si="19"/>
        <v>15076.620000000006</v>
      </c>
      <c r="M107" s="238">
        <v>15076.620000000006</v>
      </c>
      <c r="N107" s="238">
        <v>0</v>
      </c>
      <c r="O107" s="118"/>
    </row>
    <row r="108" spans="1:15" ht="14.25" customHeight="1" x14ac:dyDescent="0.15">
      <c r="A108" s="242"/>
      <c r="B108" s="189" t="s">
        <v>14</v>
      </c>
      <c r="C108" s="238">
        <v>0</v>
      </c>
      <c r="D108" s="240">
        <f t="shared" si="16"/>
        <v>4340.4249999999865</v>
      </c>
      <c r="E108" s="240">
        <v>0</v>
      </c>
      <c r="F108" s="238">
        <f t="shared" si="17"/>
        <v>1938.5989999999861</v>
      </c>
      <c r="G108" s="238">
        <v>1272.3830000000014</v>
      </c>
      <c r="H108" s="238">
        <v>666.21599999998455</v>
      </c>
      <c r="I108" s="238">
        <v>0</v>
      </c>
      <c r="J108" s="238">
        <v>0</v>
      </c>
      <c r="K108" s="239">
        <f t="shared" si="18"/>
        <v>65.634151260782176</v>
      </c>
      <c r="L108" s="238">
        <f t="shared" si="19"/>
        <v>2401.826</v>
      </c>
      <c r="M108" s="238">
        <v>2401.826</v>
      </c>
      <c r="N108" s="238">
        <v>0</v>
      </c>
      <c r="O108" s="118"/>
    </row>
    <row r="109" spans="1:15" x14ac:dyDescent="0.15">
      <c r="A109" s="112" t="s">
        <v>49</v>
      </c>
      <c r="B109" s="189" t="s">
        <v>13</v>
      </c>
      <c r="C109" s="240">
        <v>21705</v>
      </c>
      <c r="D109" s="240">
        <f t="shared" si="16"/>
        <v>14515.8</v>
      </c>
      <c r="E109" s="239">
        <f>D109/C109*100</f>
        <v>66.877677954388375</v>
      </c>
      <c r="F109" s="238">
        <f t="shared" si="17"/>
        <v>5663.1399999999994</v>
      </c>
      <c r="G109" s="238">
        <v>2712.1600000000012</v>
      </c>
      <c r="H109" s="238">
        <v>2856.2099999999987</v>
      </c>
      <c r="I109" s="238">
        <v>94.769999999999982</v>
      </c>
      <c r="J109" s="238">
        <v>0</v>
      </c>
      <c r="K109" s="239">
        <f t="shared" si="18"/>
        <v>47.891452445109984</v>
      </c>
      <c r="L109" s="238">
        <f t="shared" si="19"/>
        <v>8852.66</v>
      </c>
      <c r="M109" s="238">
        <v>8852.66</v>
      </c>
      <c r="N109" s="238">
        <v>0</v>
      </c>
      <c r="O109" s="118"/>
    </row>
    <row r="110" spans="1:15" ht="14.25" customHeight="1" x14ac:dyDescent="0.15">
      <c r="A110" s="242"/>
      <c r="B110" s="189" t="s">
        <v>14</v>
      </c>
      <c r="C110" s="238">
        <v>0</v>
      </c>
      <c r="D110" s="240">
        <f t="shared" si="16"/>
        <v>2585.6039999999912</v>
      </c>
      <c r="E110" s="240">
        <v>0</v>
      </c>
      <c r="F110" s="238">
        <f t="shared" si="17"/>
        <v>1264.832999999991</v>
      </c>
      <c r="G110" s="238">
        <v>869.18999999999903</v>
      </c>
      <c r="H110" s="238">
        <v>395.64299999999196</v>
      </c>
      <c r="I110" s="238">
        <v>0</v>
      </c>
      <c r="J110" s="238">
        <v>0</v>
      </c>
      <c r="K110" s="239">
        <f t="shared" si="18"/>
        <v>68.719744029449359</v>
      </c>
      <c r="L110" s="238">
        <f t="shared" si="19"/>
        <v>1320.771</v>
      </c>
      <c r="M110" s="238">
        <v>1320.771</v>
      </c>
      <c r="N110" s="238">
        <v>0</v>
      </c>
      <c r="O110" s="118"/>
    </row>
    <row r="111" spans="1:15" x14ac:dyDescent="0.15">
      <c r="A111" s="112" t="s">
        <v>482</v>
      </c>
      <c r="B111" s="189" t="s">
        <v>13</v>
      </c>
      <c r="C111" s="240">
        <v>34601</v>
      </c>
      <c r="D111" s="240">
        <f t="shared" si="16"/>
        <v>25966.36000000003</v>
      </c>
      <c r="E111" s="239">
        <f>D111/C111*100</f>
        <v>75.045114303054916</v>
      </c>
      <c r="F111" s="238">
        <f t="shared" si="17"/>
        <v>5675.9500000000171</v>
      </c>
      <c r="G111" s="238">
        <v>3651.5000000000264</v>
      </c>
      <c r="H111" s="238">
        <v>1975.2899999999904</v>
      </c>
      <c r="I111" s="238">
        <v>48.510000000000019</v>
      </c>
      <c r="J111" s="238">
        <v>0.65</v>
      </c>
      <c r="K111" s="239">
        <f t="shared" si="18"/>
        <v>64.332842960209575</v>
      </c>
      <c r="L111" s="238">
        <f t="shared" si="19"/>
        <v>20290.410000000011</v>
      </c>
      <c r="M111" s="238">
        <v>20202.470000000012</v>
      </c>
      <c r="N111" s="238">
        <v>87.94</v>
      </c>
      <c r="O111" s="118"/>
    </row>
    <row r="112" spans="1:15" ht="14.25" customHeight="1" x14ac:dyDescent="0.15">
      <c r="A112" s="242"/>
      <c r="B112" s="189" t="s">
        <v>14</v>
      </c>
      <c r="C112" s="238">
        <v>0</v>
      </c>
      <c r="D112" s="240">
        <f t="shared" si="16"/>
        <v>4693.5580000000036</v>
      </c>
      <c r="E112" s="240">
        <v>0</v>
      </c>
      <c r="F112" s="238">
        <f t="shared" si="17"/>
        <v>1455.1000000000035</v>
      </c>
      <c r="G112" s="238">
        <v>1186.2850000000046</v>
      </c>
      <c r="H112" s="238">
        <v>268.81499999999903</v>
      </c>
      <c r="I112" s="238">
        <v>0</v>
      </c>
      <c r="J112" s="238">
        <v>0</v>
      </c>
      <c r="K112" s="239">
        <f t="shared" si="18"/>
        <v>81.526011957941165</v>
      </c>
      <c r="L112" s="238">
        <f t="shared" si="19"/>
        <v>3238.4580000000001</v>
      </c>
      <c r="M112" s="238">
        <v>3230.0140000000001</v>
      </c>
      <c r="N112" s="238">
        <v>8.4440000000000008</v>
      </c>
      <c r="O112" s="118"/>
    </row>
    <row r="113" spans="1:15" x14ac:dyDescent="0.15">
      <c r="A113" s="112" t="s">
        <v>51</v>
      </c>
      <c r="B113" s="189" t="s">
        <v>13</v>
      </c>
      <c r="C113" s="240">
        <v>24602</v>
      </c>
      <c r="D113" s="240">
        <f t="shared" si="16"/>
        <v>22629.919999999984</v>
      </c>
      <c r="E113" s="239">
        <f>D113/C113*100</f>
        <v>91.984066336070171</v>
      </c>
      <c r="F113" s="238">
        <f t="shared" si="17"/>
        <v>2245.2799999999897</v>
      </c>
      <c r="G113" s="238">
        <v>778.98999999999785</v>
      </c>
      <c r="H113" s="238">
        <v>1452.9599999999921</v>
      </c>
      <c r="I113" s="238">
        <v>13.329999999999998</v>
      </c>
      <c r="J113" s="238">
        <v>0</v>
      </c>
      <c r="K113" s="239">
        <f t="shared" si="18"/>
        <v>34.69455925318897</v>
      </c>
      <c r="L113" s="238">
        <f t="shared" si="19"/>
        <v>20384.639999999996</v>
      </c>
      <c r="M113" s="238">
        <v>20384.639999999996</v>
      </c>
      <c r="N113" s="238">
        <v>0</v>
      </c>
      <c r="O113" s="118"/>
    </row>
    <row r="114" spans="1:15" ht="14.25" customHeight="1" x14ac:dyDescent="0.15">
      <c r="A114" s="242"/>
      <c r="B114" s="189" t="s">
        <v>14</v>
      </c>
      <c r="C114" s="238">
        <v>0</v>
      </c>
      <c r="D114" s="240">
        <f t="shared" si="16"/>
        <v>3549.1250000000005</v>
      </c>
      <c r="E114" s="240">
        <v>0</v>
      </c>
      <c r="F114" s="238">
        <f t="shared" si="17"/>
        <v>458.55600000000038</v>
      </c>
      <c r="G114" s="238">
        <v>261.01300000000043</v>
      </c>
      <c r="H114" s="238">
        <v>197.54299999999992</v>
      </c>
      <c r="I114" s="238">
        <v>0</v>
      </c>
      <c r="J114" s="238">
        <v>0</v>
      </c>
      <c r="K114" s="239">
        <f t="shared" si="18"/>
        <v>56.920637828313268</v>
      </c>
      <c r="L114" s="238">
        <f t="shared" si="19"/>
        <v>3090.569</v>
      </c>
      <c r="M114" s="238">
        <v>3090.569</v>
      </c>
      <c r="N114" s="238">
        <v>0</v>
      </c>
      <c r="O114" s="118"/>
    </row>
    <row r="115" spans="1:15" x14ac:dyDescent="0.15">
      <c r="A115" s="112" t="s">
        <v>50</v>
      </c>
      <c r="B115" s="189" t="s">
        <v>13</v>
      </c>
      <c r="C115" s="240">
        <v>16343</v>
      </c>
      <c r="D115" s="240">
        <f t="shared" si="16"/>
        <v>12935.609999999993</v>
      </c>
      <c r="E115" s="239">
        <f>D115/C115*100</f>
        <v>79.150767912867863</v>
      </c>
      <c r="F115" s="238">
        <f t="shared" si="17"/>
        <v>5250.1599999999989</v>
      </c>
      <c r="G115" s="238">
        <v>3512.3500000000013</v>
      </c>
      <c r="H115" s="238">
        <v>1639.8799999999974</v>
      </c>
      <c r="I115" s="238">
        <v>97.930000000000035</v>
      </c>
      <c r="J115" s="238">
        <v>0</v>
      </c>
      <c r="K115" s="239">
        <f t="shared" si="18"/>
        <v>66.89986590884854</v>
      </c>
      <c r="L115" s="238">
        <f t="shared" si="19"/>
        <v>7685.4499999999944</v>
      </c>
      <c r="M115" s="238">
        <v>7548.9799999999941</v>
      </c>
      <c r="N115" s="238">
        <v>136.47</v>
      </c>
      <c r="O115" s="118"/>
    </row>
    <row r="116" spans="1:15" ht="15" thickBot="1" x14ac:dyDescent="0.2">
      <c r="A116" s="241"/>
      <c r="B116" s="189" t="s">
        <v>14</v>
      </c>
      <c r="C116" s="238">
        <v>0</v>
      </c>
      <c r="D116" s="240">
        <f t="shared" si="16"/>
        <v>2942.6169999999975</v>
      </c>
      <c r="E116" s="240">
        <v>0</v>
      </c>
      <c r="F116" s="238">
        <f t="shared" si="17"/>
        <v>1453.3139999999976</v>
      </c>
      <c r="G116" s="240">
        <v>1215.3669999999984</v>
      </c>
      <c r="H116" s="240">
        <v>237.94699999999932</v>
      </c>
      <c r="I116" s="240">
        <v>0</v>
      </c>
      <c r="J116" s="240">
        <v>0</v>
      </c>
      <c r="K116" s="239">
        <f t="shared" si="18"/>
        <v>83.627282197790734</v>
      </c>
      <c r="L116" s="238">
        <f t="shared" si="19"/>
        <v>1489.3030000000001</v>
      </c>
      <c r="M116" s="238">
        <v>1463.7760000000001</v>
      </c>
      <c r="N116" s="238">
        <v>25.527000000000001</v>
      </c>
      <c r="O116" s="118"/>
    </row>
    <row r="117" spans="1:15" x14ac:dyDescent="0.15">
      <c r="A117" s="127" t="str">
        <f>+$A$27</f>
        <v>　　資料　　総土地面積：国土地理院（R2.1.1）</v>
      </c>
      <c r="B117" s="114"/>
      <c r="C117" s="114"/>
      <c r="D117" s="114"/>
      <c r="E117" s="114"/>
      <c r="F117" s="114"/>
      <c r="G117" s="114"/>
      <c r="H117" s="114"/>
      <c r="I117" s="114"/>
      <c r="J117" s="114"/>
      <c r="K117" s="114"/>
      <c r="L117" s="128"/>
      <c r="M117" s="128"/>
      <c r="N117" s="128"/>
      <c r="O117" s="89"/>
    </row>
    <row r="118" spans="1:15" x14ac:dyDescent="0.15">
      <c r="A118" s="129" t="s">
        <v>47</v>
      </c>
      <c r="B118" s="305"/>
      <c r="C118" s="305"/>
      <c r="D118" s="305"/>
      <c r="E118" s="305"/>
      <c r="F118" s="305"/>
      <c r="G118" s="305"/>
      <c r="H118" s="305"/>
      <c r="I118" s="305"/>
      <c r="J118" s="305"/>
      <c r="K118" s="305"/>
      <c r="L118" s="306"/>
      <c r="M118" s="306"/>
      <c r="N118" s="306"/>
      <c r="O118" s="89"/>
    </row>
    <row r="119" spans="1:15" x14ac:dyDescent="0.15">
      <c r="A119" s="129" t="s">
        <v>573</v>
      </c>
      <c r="B119" s="89"/>
      <c r="C119" s="295"/>
      <c r="D119" s="89"/>
      <c r="E119" s="89"/>
      <c r="F119" s="89"/>
      <c r="G119" s="89"/>
      <c r="H119" s="89"/>
      <c r="I119" s="89"/>
      <c r="J119" s="89"/>
      <c r="K119" s="89"/>
      <c r="L119" s="89"/>
      <c r="M119" s="89"/>
      <c r="N119" s="89"/>
      <c r="O119" s="89"/>
    </row>
    <row r="120" spans="1:15" ht="17.25" x14ac:dyDescent="0.15">
      <c r="A120" s="88" t="s">
        <v>489</v>
      </c>
      <c r="B120" s="89"/>
      <c r="C120" s="295"/>
      <c r="D120" s="89"/>
      <c r="E120" s="89"/>
      <c r="F120" s="96"/>
      <c r="G120" s="89"/>
      <c r="H120" s="89"/>
      <c r="I120" s="89"/>
      <c r="J120" s="89"/>
      <c r="K120" s="89"/>
      <c r="L120" s="89"/>
      <c r="M120" s="89"/>
      <c r="N120" s="89"/>
      <c r="O120" s="89"/>
    </row>
    <row r="121" spans="1:15" ht="14.25" customHeight="1" thickBot="1" x14ac:dyDescent="0.2">
      <c r="A121" s="367" t="s">
        <v>253</v>
      </c>
      <c r="B121" s="367"/>
      <c r="C121" s="367"/>
      <c r="D121" s="367"/>
      <c r="E121" s="367"/>
      <c r="F121" s="367"/>
      <c r="G121" s="367"/>
      <c r="H121" s="367"/>
      <c r="I121" s="367"/>
      <c r="J121" s="367"/>
      <c r="K121" s="367"/>
      <c r="L121" s="367"/>
      <c r="M121" s="367"/>
      <c r="N121" s="367"/>
      <c r="O121" s="89"/>
    </row>
    <row r="122" spans="1:15" ht="14.25" customHeight="1" x14ac:dyDescent="0.15">
      <c r="A122" s="113"/>
      <c r="B122" s="114"/>
      <c r="C122" s="361" t="s">
        <v>407</v>
      </c>
      <c r="D122" s="115"/>
      <c r="E122" s="115"/>
      <c r="F122" s="104" t="s">
        <v>254</v>
      </c>
      <c r="G122" s="105"/>
      <c r="H122" s="105"/>
      <c r="I122" s="105"/>
      <c r="J122" s="105"/>
      <c r="K122" s="105"/>
      <c r="L122" s="116" t="s">
        <v>255</v>
      </c>
      <c r="M122" s="117"/>
      <c r="N122" s="117"/>
      <c r="O122" s="118"/>
    </row>
    <row r="123" spans="1:15" ht="14.25" customHeight="1" x14ac:dyDescent="0.15">
      <c r="A123" s="107" t="s">
        <v>192</v>
      </c>
      <c r="B123" s="101"/>
      <c r="C123" s="362"/>
      <c r="D123" s="198" t="s">
        <v>256</v>
      </c>
      <c r="E123" s="198" t="s">
        <v>257</v>
      </c>
      <c r="F123" s="189"/>
      <c r="G123" s="189"/>
      <c r="H123" s="189"/>
      <c r="I123" s="363" t="s">
        <v>408</v>
      </c>
      <c r="J123" s="363" t="s">
        <v>409</v>
      </c>
      <c r="K123" s="119" t="s">
        <v>115</v>
      </c>
      <c r="L123" s="120"/>
      <c r="M123" s="366" t="s">
        <v>447</v>
      </c>
      <c r="N123" s="121" t="s">
        <v>117</v>
      </c>
      <c r="O123" s="118"/>
    </row>
    <row r="124" spans="1:15" ht="14.25" customHeight="1" x14ac:dyDescent="0.15">
      <c r="A124" s="107"/>
      <c r="B124" s="101"/>
      <c r="C124" s="362"/>
      <c r="D124" s="198"/>
      <c r="E124" s="198"/>
      <c r="F124" s="198" t="s">
        <v>258</v>
      </c>
      <c r="G124" s="198" t="s">
        <v>259</v>
      </c>
      <c r="H124" s="198" t="s">
        <v>260</v>
      </c>
      <c r="I124" s="364"/>
      <c r="J124" s="364"/>
      <c r="K124" s="122" t="s">
        <v>116</v>
      </c>
      <c r="L124" s="123" t="s">
        <v>258</v>
      </c>
      <c r="M124" s="364"/>
      <c r="N124" s="124" t="s">
        <v>118</v>
      </c>
      <c r="O124" s="118"/>
    </row>
    <row r="125" spans="1:15" x14ac:dyDescent="0.15">
      <c r="A125" s="118"/>
      <c r="B125" s="89"/>
      <c r="C125" s="198" t="s">
        <v>261</v>
      </c>
      <c r="D125" s="125" t="s">
        <v>262</v>
      </c>
      <c r="E125" s="198" t="s">
        <v>263</v>
      </c>
      <c r="F125" s="198" t="s">
        <v>264</v>
      </c>
      <c r="G125" s="198" t="s">
        <v>265</v>
      </c>
      <c r="H125" s="198"/>
      <c r="I125" s="365"/>
      <c r="J125" s="365"/>
      <c r="K125" s="198" t="s">
        <v>266</v>
      </c>
      <c r="L125" s="123" t="s">
        <v>267</v>
      </c>
      <c r="M125" s="365"/>
      <c r="N125" s="126"/>
      <c r="O125" s="118"/>
    </row>
    <row r="126" spans="1:15" x14ac:dyDescent="0.15">
      <c r="A126" s="112" t="s">
        <v>484</v>
      </c>
      <c r="B126" s="189" t="s">
        <v>13</v>
      </c>
      <c r="C126" s="240">
        <v>179438</v>
      </c>
      <c r="D126" s="240">
        <f t="shared" ref="D126:D139" si="20">SUM(F126+L126)</f>
        <v>113325.24000000005</v>
      </c>
      <c r="E126" s="239">
        <f>D126/C126*100</f>
        <v>63.155652648825807</v>
      </c>
      <c r="F126" s="238">
        <f t="shared" ref="F126:F139" si="21">SUM(G126:J126)</f>
        <v>25853.510000000093</v>
      </c>
      <c r="G126" s="238">
        <v>14280.83000000008</v>
      </c>
      <c r="H126" s="238">
        <v>11264.630000000016</v>
      </c>
      <c r="I126" s="238">
        <v>308.05000000000007</v>
      </c>
      <c r="J126" s="238">
        <v>0</v>
      </c>
      <c r="K126" s="239">
        <f t="shared" ref="K126:K139" si="22">G126/F126*100</f>
        <v>55.237489996522825</v>
      </c>
      <c r="L126" s="238">
        <f>SUM(M126:N126)</f>
        <v>87471.729999999952</v>
      </c>
      <c r="M126" s="238">
        <v>87471.729999999952</v>
      </c>
      <c r="N126" s="238">
        <v>0</v>
      </c>
      <c r="O126" s="118"/>
    </row>
    <row r="127" spans="1:15" ht="14.25" customHeight="1" x14ac:dyDescent="0.15">
      <c r="A127" s="242" t="s">
        <v>474</v>
      </c>
      <c r="B127" s="189" t="s">
        <v>14</v>
      </c>
      <c r="C127" s="240">
        <v>0</v>
      </c>
      <c r="D127" s="240">
        <f t="shared" si="20"/>
        <v>20989.895999999979</v>
      </c>
      <c r="E127" s="240">
        <v>0</v>
      </c>
      <c r="F127" s="238">
        <f t="shared" si="21"/>
        <v>5847.7459999999792</v>
      </c>
      <c r="G127" s="238">
        <v>4135.6589999999915</v>
      </c>
      <c r="H127" s="238">
        <v>1712.0869999999875</v>
      </c>
      <c r="I127" s="238">
        <v>0</v>
      </c>
      <c r="J127" s="238">
        <v>0</v>
      </c>
      <c r="K127" s="239">
        <f t="shared" si="22"/>
        <v>70.722274873087954</v>
      </c>
      <c r="L127" s="238">
        <f t="shared" ref="L127:L139" si="23">SUM(M127:N127)</f>
        <v>15142.150000000001</v>
      </c>
      <c r="M127" s="238">
        <v>15142.150000000001</v>
      </c>
      <c r="N127" s="238">
        <v>0</v>
      </c>
      <c r="O127" s="118"/>
    </row>
    <row r="128" spans="1:15" x14ac:dyDescent="0.15">
      <c r="A128" s="112" t="s">
        <v>178</v>
      </c>
      <c r="B128" s="189" t="s">
        <v>13</v>
      </c>
      <c r="C128" s="240">
        <v>40420</v>
      </c>
      <c r="D128" s="240">
        <f t="shared" si="20"/>
        <v>22118.259999999991</v>
      </c>
      <c r="E128" s="239">
        <f>D128/C128*100</f>
        <v>54.72107867392377</v>
      </c>
      <c r="F128" s="238">
        <f t="shared" si="21"/>
        <v>6001.0099999999911</v>
      </c>
      <c r="G128" s="238">
        <v>2571.2099999999987</v>
      </c>
      <c r="H128" s="238">
        <v>3380.2899999999927</v>
      </c>
      <c r="I128" s="238">
        <v>49.509999999999991</v>
      </c>
      <c r="J128" s="238">
        <v>0</v>
      </c>
      <c r="K128" s="239">
        <f t="shared" si="22"/>
        <v>42.846287541597206</v>
      </c>
      <c r="L128" s="238">
        <f t="shared" si="23"/>
        <v>16117.25</v>
      </c>
      <c r="M128" s="238">
        <v>16117.25</v>
      </c>
      <c r="N128" s="238">
        <v>0</v>
      </c>
      <c r="O128" s="118"/>
    </row>
    <row r="129" spans="1:15" ht="14.25" customHeight="1" x14ac:dyDescent="0.15">
      <c r="A129" s="242"/>
      <c r="B129" s="189" t="s">
        <v>14</v>
      </c>
      <c r="C129" s="240">
        <v>0</v>
      </c>
      <c r="D129" s="240">
        <f t="shared" si="20"/>
        <v>4674.2419999999929</v>
      </c>
      <c r="E129" s="240">
        <v>0</v>
      </c>
      <c r="F129" s="238">
        <f t="shared" si="21"/>
        <v>1257.8949999999929</v>
      </c>
      <c r="G129" s="238">
        <v>699.24799999999527</v>
      </c>
      <c r="H129" s="238">
        <v>558.64699999999766</v>
      </c>
      <c r="I129" s="238">
        <v>0</v>
      </c>
      <c r="J129" s="238">
        <v>0</v>
      </c>
      <c r="K129" s="239">
        <f t="shared" si="22"/>
        <v>55.588741508631422</v>
      </c>
      <c r="L129" s="238">
        <f t="shared" si="23"/>
        <v>3416.3470000000002</v>
      </c>
      <c r="M129" s="238">
        <v>3416.3470000000002</v>
      </c>
      <c r="N129" s="238">
        <v>0</v>
      </c>
      <c r="O129" s="118"/>
    </row>
    <row r="130" spans="1:15" x14ac:dyDescent="0.15">
      <c r="A130" s="112" t="s">
        <v>410</v>
      </c>
      <c r="B130" s="189" t="s">
        <v>13</v>
      </c>
      <c r="C130" s="240">
        <v>25355</v>
      </c>
      <c r="D130" s="240">
        <f t="shared" si="20"/>
        <v>3889.8499999999926</v>
      </c>
      <c r="E130" s="239">
        <f>D130/C130*100</f>
        <v>15.341549990139983</v>
      </c>
      <c r="F130" s="238">
        <f t="shared" si="21"/>
        <v>2967.549999999992</v>
      </c>
      <c r="G130" s="238">
        <v>2263.7299999999914</v>
      </c>
      <c r="H130" s="238">
        <v>633.40000000000066</v>
      </c>
      <c r="I130" s="238">
        <v>70.42</v>
      </c>
      <c r="J130" s="238">
        <v>0</v>
      </c>
      <c r="K130" s="239">
        <f t="shared" si="22"/>
        <v>76.282792202321687</v>
      </c>
      <c r="L130" s="238">
        <f t="shared" si="23"/>
        <v>922.30000000000075</v>
      </c>
      <c r="M130" s="238">
        <v>922.30000000000075</v>
      </c>
      <c r="N130" s="238">
        <v>0</v>
      </c>
      <c r="O130" s="118"/>
    </row>
    <row r="131" spans="1:15" ht="14.25" customHeight="1" x14ac:dyDescent="0.15">
      <c r="A131" s="242"/>
      <c r="B131" s="189" t="s">
        <v>14</v>
      </c>
      <c r="C131" s="240">
        <v>0</v>
      </c>
      <c r="D131" s="240">
        <f t="shared" si="20"/>
        <v>733.0809999999999</v>
      </c>
      <c r="E131" s="240">
        <v>0</v>
      </c>
      <c r="F131" s="238">
        <f t="shared" si="21"/>
        <v>631.81899999999985</v>
      </c>
      <c r="G131" s="238">
        <v>540.05199999999968</v>
      </c>
      <c r="H131" s="238">
        <v>91.767000000000181</v>
      </c>
      <c r="I131" s="238">
        <v>0</v>
      </c>
      <c r="J131" s="238">
        <v>0</v>
      </c>
      <c r="K131" s="239">
        <f t="shared" si="22"/>
        <v>85.475745427092221</v>
      </c>
      <c r="L131" s="238">
        <f t="shared" si="23"/>
        <v>101.262</v>
      </c>
      <c r="M131" s="238">
        <v>101.262</v>
      </c>
      <c r="N131" s="238">
        <v>0</v>
      </c>
      <c r="O131" s="118"/>
    </row>
    <row r="132" spans="1:15" x14ac:dyDescent="0.15">
      <c r="A132" s="112" t="s">
        <v>485</v>
      </c>
      <c r="B132" s="189" t="s">
        <v>13</v>
      </c>
      <c r="C132" s="240">
        <v>34308</v>
      </c>
      <c r="D132" s="240">
        <f t="shared" si="20"/>
        <v>27212.230000000054</v>
      </c>
      <c r="E132" s="239">
        <f>D132/C132*100</f>
        <v>79.317447825580203</v>
      </c>
      <c r="F132" s="238">
        <f t="shared" si="21"/>
        <v>7825.6000000000622</v>
      </c>
      <c r="G132" s="238">
        <v>4344.5900000000429</v>
      </c>
      <c r="H132" s="238">
        <v>3411.6700000000192</v>
      </c>
      <c r="I132" s="238">
        <v>69.34</v>
      </c>
      <c r="J132" s="238">
        <v>0</v>
      </c>
      <c r="K132" s="239">
        <f t="shared" si="22"/>
        <v>55.517659987732685</v>
      </c>
      <c r="L132" s="238">
        <f t="shared" si="23"/>
        <v>19386.629999999994</v>
      </c>
      <c r="M132" s="238">
        <v>19386.629999999994</v>
      </c>
      <c r="N132" s="238">
        <v>0</v>
      </c>
      <c r="O132" s="118"/>
    </row>
    <row r="133" spans="1:15" ht="14.25" customHeight="1" x14ac:dyDescent="0.15">
      <c r="A133" s="242"/>
      <c r="B133" s="189" t="s">
        <v>14</v>
      </c>
      <c r="C133" s="240">
        <v>0</v>
      </c>
      <c r="D133" s="240">
        <f t="shared" si="20"/>
        <v>5100.760999999995</v>
      </c>
      <c r="E133" s="240">
        <v>0</v>
      </c>
      <c r="F133" s="238">
        <f t="shared" si="21"/>
        <v>1830.7489999999948</v>
      </c>
      <c r="G133" s="238">
        <v>1332.8509999999997</v>
      </c>
      <c r="H133" s="238">
        <v>497.89799999999519</v>
      </c>
      <c r="I133" s="238">
        <v>0</v>
      </c>
      <c r="J133" s="238">
        <v>0</v>
      </c>
      <c r="K133" s="239">
        <f t="shared" si="22"/>
        <v>72.803590224547634</v>
      </c>
      <c r="L133" s="238">
        <f t="shared" si="23"/>
        <v>3270.0120000000002</v>
      </c>
      <c r="M133" s="238">
        <v>3270.0120000000002</v>
      </c>
      <c r="N133" s="238">
        <v>0</v>
      </c>
      <c r="O133" s="118"/>
    </row>
    <row r="134" spans="1:15" x14ac:dyDescent="0.15">
      <c r="A134" s="112" t="s">
        <v>179</v>
      </c>
      <c r="B134" s="189" t="s">
        <v>13</v>
      </c>
      <c r="C134" s="240">
        <v>48890</v>
      </c>
      <c r="D134" s="240">
        <f t="shared" si="20"/>
        <v>44374.930000000029</v>
      </c>
      <c r="E134" s="239">
        <f>D134/C134*100</f>
        <v>90.764839435467437</v>
      </c>
      <c r="F134" s="238">
        <f t="shared" si="21"/>
        <v>7226.4800000000605</v>
      </c>
      <c r="G134" s="238">
        <v>4126.04000000005</v>
      </c>
      <c r="H134" s="238">
        <v>3016.6600000000112</v>
      </c>
      <c r="I134" s="238">
        <v>83.780000000000058</v>
      </c>
      <c r="J134" s="238">
        <v>0</v>
      </c>
      <c r="K134" s="239">
        <f t="shared" si="22"/>
        <v>57.096124254132242</v>
      </c>
      <c r="L134" s="238">
        <f t="shared" si="23"/>
        <v>37148.449999999968</v>
      </c>
      <c r="M134" s="238">
        <v>37148.449999999968</v>
      </c>
      <c r="N134" s="238">
        <v>0</v>
      </c>
      <c r="O134" s="118"/>
    </row>
    <row r="135" spans="1:15" ht="14.25" customHeight="1" x14ac:dyDescent="0.15">
      <c r="A135" s="242"/>
      <c r="B135" s="189" t="s">
        <v>14</v>
      </c>
      <c r="C135" s="240">
        <v>0</v>
      </c>
      <c r="D135" s="240">
        <f t="shared" si="20"/>
        <v>7212.3029999999908</v>
      </c>
      <c r="E135" s="240">
        <v>0</v>
      </c>
      <c r="F135" s="238">
        <f t="shared" si="21"/>
        <v>1700.4949999999913</v>
      </c>
      <c r="G135" s="238">
        <v>1262.8269999999977</v>
      </c>
      <c r="H135" s="238">
        <v>437.66799999999358</v>
      </c>
      <c r="I135" s="238">
        <v>0</v>
      </c>
      <c r="J135" s="238">
        <v>0</v>
      </c>
      <c r="K135" s="239">
        <f t="shared" si="22"/>
        <v>74.262317736894502</v>
      </c>
      <c r="L135" s="238">
        <f t="shared" si="23"/>
        <v>5511.808</v>
      </c>
      <c r="M135" s="238">
        <v>5511.808</v>
      </c>
      <c r="N135" s="238">
        <v>0</v>
      </c>
      <c r="O135" s="118"/>
    </row>
    <row r="136" spans="1:15" x14ac:dyDescent="0.15">
      <c r="A136" s="112" t="s">
        <v>191</v>
      </c>
      <c r="B136" s="189" t="s">
        <v>13</v>
      </c>
      <c r="C136" s="240">
        <v>4643</v>
      </c>
      <c r="D136" s="240">
        <f t="shared" si="20"/>
        <v>118.64999999999999</v>
      </c>
      <c r="E136" s="239">
        <f>D136/C136*100</f>
        <v>2.5554598320051687</v>
      </c>
      <c r="F136" s="238">
        <f t="shared" si="21"/>
        <v>118.64999999999999</v>
      </c>
      <c r="G136" s="238">
        <v>76.089999999999989</v>
      </c>
      <c r="H136" s="238">
        <v>41.36</v>
      </c>
      <c r="I136" s="238">
        <v>1.2</v>
      </c>
      <c r="J136" s="238">
        <v>0</v>
      </c>
      <c r="K136" s="239">
        <f t="shared" si="22"/>
        <v>64.12979351032449</v>
      </c>
      <c r="L136" s="238">
        <f t="shared" si="23"/>
        <v>0</v>
      </c>
      <c r="M136" s="238">
        <v>0</v>
      </c>
      <c r="N136" s="238">
        <v>0</v>
      </c>
      <c r="O136" s="118"/>
    </row>
    <row r="137" spans="1:15" ht="14.25" customHeight="1" x14ac:dyDescent="0.15">
      <c r="A137" s="242"/>
      <c r="B137" s="189" t="s">
        <v>14</v>
      </c>
      <c r="C137" s="240">
        <v>0</v>
      </c>
      <c r="D137" s="240">
        <f t="shared" si="20"/>
        <v>28.755999999999986</v>
      </c>
      <c r="E137" s="240">
        <v>0</v>
      </c>
      <c r="F137" s="238">
        <f t="shared" si="21"/>
        <v>28.755999999999986</v>
      </c>
      <c r="G137" s="238">
        <v>21.288999999999991</v>
      </c>
      <c r="H137" s="238">
        <v>7.466999999999997</v>
      </c>
      <c r="I137" s="238">
        <v>0</v>
      </c>
      <c r="J137" s="238">
        <v>0</v>
      </c>
      <c r="K137" s="239">
        <f t="shared" si="22"/>
        <v>74.033245235776889</v>
      </c>
      <c r="L137" s="238">
        <f t="shared" si="23"/>
        <v>0</v>
      </c>
      <c r="M137" s="238">
        <v>0</v>
      </c>
      <c r="N137" s="238">
        <v>0</v>
      </c>
      <c r="O137" s="118"/>
    </row>
    <row r="138" spans="1:15" x14ac:dyDescent="0.15">
      <c r="A138" s="112" t="s">
        <v>486</v>
      </c>
      <c r="B138" s="189" t="s">
        <v>13</v>
      </c>
      <c r="C138" s="240">
        <v>21634</v>
      </c>
      <c r="D138" s="240">
        <f t="shared" si="20"/>
        <v>15611.319999999974</v>
      </c>
      <c r="E138" s="239">
        <f>D138/C138*100</f>
        <v>72.161042802995169</v>
      </c>
      <c r="F138" s="238">
        <f t="shared" si="21"/>
        <v>1714.2199999999889</v>
      </c>
      <c r="G138" s="238">
        <v>899.16999999999643</v>
      </c>
      <c r="H138" s="238">
        <v>781.2499999999925</v>
      </c>
      <c r="I138" s="238">
        <v>33.800000000000004</v>
      </c>
      <c r="J138" s="238">
        <v>0</v>
      </c>
      <c r="K138" s="239">
        <f t="shared" si="22"/>
        <v>52.453594054438888</v>
      </c>
      <c r="L138" s="238">
        <f t="shared" si="23"/>
        <v>13897.099999999986</v>
      </c>
      <c r="M138" s="238">
        <v>13897.099999999986</v>
      </c>
      <c r="N138" s="238">
        <v>0</v>
      </c>
      <c r="O138" s="118"/>
    </row>
    <row r="139" spans="1:15" ht="15" thickBot="1" x14ac:dyDescent="0.2">
      <c r="A139" s="241"/>
      <c r="B139" s="189" t="s">
        <v>14</v>
      </c>
      <c r="C139" s="240">
        <v>0</v>
      </c>
      <c r="D139" s="240">
        <f t="shared" si="20"/>
        <v>3240.7530000000006</v>
      </c>
      <c r="E139" s="240">
        <v>0</v>
      </c>
      <c r="F139" s="238">
        <f t="shared" si="21"/>
        <v>398.03200000000038</v>
      </c>
      <c r="G139" s="240">
        <v>279.39199999999948</v>
      </c>
      <c r="H139" s="240">
        <v>118.64000000000087</v>
      </c>
      <c r="I139" s="240">
        <v>0</v>
      </c>
      <c r="J139" s="240">
        <v>0</v>
      </c>
      <c r="K139" s="239">
        <f t="shared" si="22"/>
        <v>70.193351288338434</v>
      </c>
      <c r="L139" s="238">
        <f t="shared" si="23"/>
        <v>2842.721</v>
      </c>
      <c r="M139" s="238">
        <v>2842.721</v>
      </c>
      <c r="N139" s="238">
        <v>0</v>
      </c>
      <c r="O139" s="118"/>
    </row>
    <row r="140" spans="1:15" x14ac:dyDescent="0.15">
      <c r="A140" s="127" t="str">
        <f>+$A$27</f>
        <v>　　資料　　総土地面積：国土地理院（R2.1.1）</v>
      </c>
      <c r="B140" s="114"/>
      <c r="C140" s="114"/>
      <c r="D140" s="114"/>
      <c r="E140" s="114"/>
      <c r="F140" s="114"/>
      <c r="G140" s="114"/>
      <c r="H140" s="114"/>
      <c r="I140" s="114"/>
      <c r="J140" s="114"/>
      <c r="K140" s="114"/>
      <c r="L140" s="128"/>
      <c r="M140" s="128"/>
      <c r="N140" s="128"/>
      <c r="O140" s="89"/>
    </row>
    <row r="141" spans="1:15" x14ac:dyDescent="0.15">
      <c r="A141" s="129" t="s">
        <v>47</v>
      </c>
      <c r="B141" s="89"/>
      <c r="C141" s="295"/>
      <c r="D141" s="89"/>
      <c r="E141" s="89"/>
      <c r="F141" s="89"/>
      <c r="G141" s="89"/>
      <c r="H141" s="89"/>
      <c r="I141" s="89"/>
      <c r="J141" s="89"/>
      <c r="K141" s="89"/>
      <c r="L141" s="89"/>
      <c r="M141" s="89"/>
      <c r="N141" s="89"/>
      <c r="O141" s="89"/>
    </row>
    <row r="142" spans="1:15" x14ac:dyDescent="0.15">
      <c r="A142" s="40" t="s">
        <v>572</v>
      </c>
    </row>
  </sheetData>
  <mergeCells count="30">
    <mergeCell ref="C59:C61"/>
    <mergeCell ref="I60:I62"/>
    <mergeCell ref="J60:J62"/>
    <mergeCell ref="M60:M62"/>
    <mergeCell ref="A2:N2"/>
    <mergeCell ref="C3:C5"/>
    <mergeCell ref="I4:I6"/>
    <mergeCell ref="J4:J6"/>
    <mergeCell ref="M4:M6"/>
    <mergeCell ref="A30:N30"/>
    <mergeCell ref="C31:C33"/>
    <mergeCell ref="I32:I34"/>
    <mergeCell ref="J32:J34"/>
    <mergeCell ref="M32:M34"/>
    <mergeCell ref="A58:N58"/>
    <mergeCell ref="C122:C124"/>
    <mergeCell ref="I123:I125"/>
    <mergeCell ref="J123:J125"/>
    <mergeCell ref="M123:M125"/>
    <mergeCell ref="A78:N78"/>
    <mergeCell ref="A121:N121"/>
    <mergeCell ref="C79:C81"/>
    <mergeCell ref="I80:I82"/>
    <mergeCell ref="J80:J82"/>
    <mergeCell ref="M80:M82"/>
    <mergeCell ref="A98:N98"/>
    <mergeCell ref="C99:C101"/>
    <mergeCell ref="I100:I102"/>
    <mergeCell ref="J100:J102"/>
    <mergeCell ref="M100:M102"/>
  </mergeCells>
  <phoneticPr fontId="3"/>
  <printOptions horizontalCentered="1"/>
  <pageMargins left="0.98425196850393704" right="0.78740157480314965" top="0.98425196850393704" bottom="0.98425196850393704" header="0.51181102362204722" footer="0.51181102362204722"/>
  <pageSetup paperSize="9" scale="90" firstPageNumber="7" orientation="landscape" useFirstPageNumber="1" r:id="rId1"/>
  <headerFooter alignWithMargins="0"/>
  <rowBreaks count="5" manualBreakCount="5">
    <brk id="28" max="16383" man="1"/>
    <brk id="56" max="16383" man="1"/>
    <brk id="76" max="16383" man="1"/>
    <brk id="96" max="16383" man="1"/>
    <brk id="1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C161"/>
  <sheetViews>
    <sheetView view="pageBreakPreview" zoomScale="60" zoomScaleNormal="75" workbookViewId="0">
      <selection activeCell="M16" sqref="M16"/>
    </sheetView>
  </sheetViews>
  <sheetFormatPr defaultColWidth="10.625" defaultRowHeight="14.25" x14ac:dyDescent="0.15"/>
  <cols>
    <col min="1" max="1" width="18.875" style="73" customWidth="1"/>
    <col min="2" max="2" width="6.625" style="73" customWidth="1"/>
    <col min="3" max="27" width="8.625" style="73" customWidth="1"/>
    <col min="28" max="28" width="10.625" style="73"/>
    <col min="29" max="29" width="3.375" style="73" customWidth="1"/>
    <col min="30" max="16384" width="10.625" style="73"/>
  </cols>
  <sheetData>
    <row r="1" spans="1:29" ht="17.25" x14ac:dyDescent="0.15">
      <c r="A1" s="33" t="s">
        <v>404</v>
      </c>
    </row>
    <row r="2" spans="1:29" ht="15" thickBot="1" x14ac:dyDescent="0.2">
      <c r="A2" s="368" t="s">
        <v>28</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row>
    <row r="3" spans="1:29" ht="16.5" customHeight="1" x14ac:dyDescent="0.15">
      <c r="A3" s="98"/>
      <c r="B3" s="99"/>
      <c r="C3" s="136"/>
      <c r="D3" s="137" t="s">
        <v>0</v>
      </c>
      <c r="E3" s="138"/>
      <c r="F3" s="138"/>
      <c r="G3" s="138"/>
      <c r="H3" s="138"/>
      <c r="I3" s="138"/>
      <c r="J3" s="138"/>
      <c r="K3" s="138"/>
      <c r="L3" s="138"/>
      <c r="M3" s="138"/>
      <c r="N3" s="138"/>
      <c r="O3" s="138"/>
      <c r="P3" s="138"/>
      <c r="Q3" s="138"/>
      <c r="R3" s="138"/>
      <c r="S3" s="138"/>
      <c r="T3" s="138"/>
      <c r="U3" s="138"/>
      <c r="V3" s="138"/>
      <c r="W3" s="138"/>
      <c r="X3" s="138"/>
      <c r="Y3" s="137" t="s">
        <v>324</v>
      </c>
      <c r="Z3" s="138"/>
      <c r="AA3" s="138"/>
      <c r="AB3" s="139"/>
      <c r="AC3" s="25"/>
    </row>
    <row r="4" spans="1:29" ht="16.5" customHeight="1" x14ac:dyDescent="0.15">
      <c r="A4" s="100" t="s">
        <v>192</v>
      </c>
      <c r="B4" s="82"/>
      <c r="C4" s="75" t="s">
        <v>323</v>
      </c>
      <c r="D4" s="77" t="s">
        <v>3</v>
      </c>
      <c r="E4" s="76"/>
      <c r="F4" s="76"/>
      <c r="G4" s="76"/>
      <c r="H4" s="76"/>
      <c r="I4" s="76"/>
      <c r="J4" s="76"/>
      <c r="K4" s="76"/>
      <c r="L4" s="76"/>
      <c r="M4" s="77" t="s">
        <v>4</v>
      </c>
      <c r="N4" s="76"/>
      <c r="O4" s="76"/>
      <c r="P4" s="76"/>
      <c r="Q4" s="76"/>
      <c r="R4" s="76"/>
      <c r="S4" s="76"/>
      <c r="T4" s="76"/>
      <c r="U4" s="76"/>
      <c r="V4" s="76"/>
      <c r="W4" s="76"/>
      <c r="X4" s="76"/>
      <c r="Y4" s="71"/>
      <c r="Z4" s="71"/>
      <c r="AA4" s="71"/>
      <c r="AB4" s="140" t="s">
        <v>193</v>
      </c>
      <c r="AC4" s="25"/>
    </row>
    <row r="5" spans="1:29" ht="16.5" customHeight="1" x14ac:dyDescent="0.15">
      <c r="A5" s="100"/>
      <c r="B5" s="82"/>
      <c r="C5" s="75"/>
      <c r="D5" s="77" t="s">
        <v>5</v>
      </c>
      <c r="E5" s="76"/>
      <c r="F5" s="76"/>
      <c r="G5" s="77" t="s">
        <v>6</v>
      </c>
      <c r="H5" s="76"/>
      <c r="I5" s="76"/>
      <c r="J5" s="77" t="s">
        <v>7</v>
      </c>
      <c r="K5" s="76"/>
      <c r="L5" s="76"/>
      <c r="M5" s="77" t="s">
        <v>8</v>
      </c>
      <c r="N5" s="76"/>
      <c r="O5" s="76"/>
      <c r="P5" s="77" t="s">
        <v>6</v>
      </c>
      <c r="Q5" s="76"/>
      <c r="R5" s="76"/>
      <c r="S5" s="77" t="s">
        <v>7</v>
      </c>
      <c r="T5" s="76"/>
      <c r="U5" s="76"/>
      <c r="V5" s="77" t="s">
        <v>9</v>
      </c>
      <c r="W5" s="76"/>
      <c r="X5" s="76"/>
      <c r="Y5" s="75" t="s">
        <v>2</v>
      </c>
      <c r="Z5" s="75" t="s">
        <v>206</v>
      </c>
      <c r="AA5" s="75" t="s">
        <v>207</v>
      </c>
      <c r="AB5" s="140"/>
      <c r="AC5" s="25"/>
    </row>
    <row r="6" spans="1:29" ht="16.5" customHeight="1" x14ac:dyDescent="0.15">
      <c r="A6" s="34"/>
      <c r="B6" s="83"/>
      <c r="C6" s="78"/>
      <c r="D6" s="71" t="s">
        <v>2</v>
      </c>
      <c r="E6" s="71" t="s">
        <v>10</v>
      </c>
      <c r="F6" s="71" t="s">
        <v>11</v>
      </c>
      <c r="G6" s="71" t="s">
        <v>2</v>
      </c>
      <c r="H6" s="71" t="s">
        <v>10</v>
      </c>
      <c r="I6" s="71" t="s">
        <v>11</v>
      </c>
      <c r="J6" s="71" t="s">
        <v>2</v>
      </c>
      <c r="K6" s="71" t="s">
        <v>10</v>
      </c>
      <c r="L6" s="71" t="s">
        <v>11</v>
      </c>
      <c r="M6" s="71" t="s">
        <v>2</v>
      </c>
      <c r="N6" s="79" t="s">
        <v>10</v>
      </c>
      <c r="O6" s="80" t="s">
        <v>11</v>
      </c>
      <c r="P6" s="71" t="s">
        <v>2</v>
      </c>
      <c r="Q6" s="71" t="s">
        <v>10</v>
      </c>
      <c r="R6" s="71" t="s">
        <v>11</v>
      </c>
      <c r="S6" s="71" t="s">
        <v>2</v>
      </c>
      <c r="T6" s="71" t="s">
        <v>10</v>
      </c>
      <c r="U6" s="71" t="s">
        <v>11</v>
      </c>
      <c r="V6" s="71" t="s">
        <v>2</v>
      </c>
      <c r="W6" s="71" t="s">
        <v>10</v>
      </c>
      <c r="X6" s="71" t="s">
        <v>11</v>
      </c>
      <c r="Y6" s="78"/>
      <c r="Z6" s="78"/>
      <c r="AA6" s="78"/>
      <c r="AB6" s="141"/>
      <c r="AC6" s="25"/>
    </row>
    <row r="7" spans="1:29" ht="16.5" customHeight="1" x14ac:dyDescent="0.15">
      <c r="A7" s="142" t="s">
        <v>15</v>
      </c>
      <c r="B7" s="71" t="s">
        <v>13</v>
      </c>
      <c r="C7" s="231">
        <f>D7+M7+Y7+AB7</f>
        <v>238424.59000000116</v>
      </c>
      <c r="D7" s="231">
        <v>131136.78000000084</v>
      </c>
      <c r="E7" s="231">
        <v>129338.84000000086</v>
      </c>
      <c r="F7" s="231">
        <v>1797.94</v>
      </c>
      <c r="G7" s="231">
        <v>127484.25000000086</v>
      </c>
      <c r="H7" s="231">
        <v>126226.08000000086</v>
      </c>
      <c r="I7" s="231">
        <v>1258.1699999999998</v>
      </c>
      <c r="J7" s="231">
        <v>3652.5299999999984</v>
      </c>
      <c r="K7" s="231">
        <v>3112.7599999999984</v>
      </c>
      <c r="L7" s="231">
        <v>539.7700000000001</v>
      </c>
      <c r="M7" s="231">
        <v>99800.720000000321</v>
      </c>
      <c r="N7" s="246">
        <v>15195.82999999998</v>
      </c>
      <c r="O7" s="245">
        <v>84604.890000000334</v>
      </c>
      <c r="P7" s="231">
        <v>0</v>
      </c>
      <c r="Q7" s="231">
        <v>0</v>
      </c>
      <c r="R7" s="231">
        <v>0</v>
      </c>
      <c r="S7" s="231">
        <v>3033.0300000000007</v>
      </c>
      <c r="T7" s="231">
        <v>1530.6700000000003</v>
      </c>
      <c r="U7" s="231">
        <v>1502.3600000000001</v>
      </c>
      <c r="V7" s="231">
        <v>96767.690000000308</v>
      </c>
      <c r="W7" s="231">
        <v>13665.15999999998</v>
      </c>
      <c r="X7" s="231">
        <v>83102.530000000334</v>
      </c>
      <c r="Y7" s="231">
        <v>7221.9199999999955</v>
      </c>
      <c r="Z7" s="231">
        <v>5297.9999999999945</v>
      </c>
      <c r="AA7" s="231">
        <v>1923.920000000001</v>
      </c>
      <c r="AB7" s="230">
        <v>265.16999999999996</v>
      </c>
      <c r="AC7" s="83"/>
    </row>
    <row r="8" spans="1:29" ht="16.5" customHeight="1" x14ac:dyDescent="0.15">
      <c r="A8" s="143"/>
      <c r="B8" s="71" t="s">
        <v>14</v>
      </c>
      <c r="C8" s="231">
        <f t="shared" ref="C8" si="0">D8+M8+Y8+AB8</f>
        <v>53614.740999999762</v>
      </c>
      <c r="D8" s="231">
        <v>38849.6899999999</v>
      </c>
      <c r="E8" s="231">
        <v>38679.445999999902</v>
      </c>
      <c r="F8" s="231">
        <v>170.24399999999991</v>
      </c>
      <c r="G8" s="231">
        <v>38401.076999999903</v>
      </c>
      <c r="H8" s="231">
        <v>38280.703999999903</v>
      </c>
      <c r="I8" s="231">
        <v>120.37299999999993</v>
      </c>
      <c r="J8" s="231">
        <v>448.61300000000028</v>
      </c>
      <c r="K8" s="231">
        <v>398.7420000000003</v>
      </c>
      <c r="L8" s="231">
        <v>49.870999999999967</v>
      </c>
      <c r="M8" s="231">
        <v>14765.050999999859</v>
      </c>
      <c r="N8" s="246">
        <v>3613.5930000000008</v>
      </c>
      <c r="O8" s="245">
        <v>11151.457999999859</v>
      </c>
      <c r="P8" s="231">
        <v>0</v>
      </c>
      <c r="Q8" s="231">
        <v>0</v>
      </c>
      <c r="R8" s="231">
        <v>0</v>
      </c>
      <c r="S8" s="231">
        <v>413.24399999999997</v>
      </c>
      <c r="T8" s="231">
        <v>265.21000000000004</v>
      </c>
      <c r="U8" s="231">
        <v>148.03399999999993</v>
      </c>
      <c r="V8" s="231">
        <v>14351.806999999859</v>
      </c>
      <c r="W8" s="231">
        <v>3348.3830000000007</v>
      </c>
      <c r="X8" s="231">
        <v>11003.423999999859</v>
      </c>
      <c r="Y8" s="231">
        <v>0</v>
      </c>
      <c r="Z8" s="231">
        <v>0</v>
      </c>
      <c r="AA8" s="231">
        <v>0</v>
      </c>
      <c r="AB8" s="230">
        <v>0</v>
      </c>
      <c r="AC8" s="83"/>
    </row>
    <row r="9" spans="1:29" ht="16.5" customHeight="1" x14ac:dyDescent="0.15">
      <c r="A9" s="142" t="s">
        <v>226</v>
      </c>
      <c r="B9" s="71" t="s">
        <v>13</v>
      </c>
      <c r="C9" s="231">
        <f>D9+M9+Y9+AB9</f>
        <v>109527.2100000004</v>
      </c>
      <c r="D9" s="231">
        <v>65625.910000000411</v>
      </c>
      <c r="E9" s="231">
        <v>64560.550000000418</v>
      </c>
      <c r="F9" s="231">
        <v>1065.3599999999999</v>
      </c>
      <c r="G9" s="231">
        <v>64795.770000000419</v>
      </c>
      <c r="H9" s="231">
        <v>63876.42000000042</v>
      </c>
      <c r="I9" s="231">
        <v>919.34999999999991</v>
      </c>
      <c r="J9" s="231">
        <v>830.14</v>
      </c>
      <c r="K9" s="231">
        <v>684.13</v>
      </c>
      <c r="L9" s="231">
        <v>146.01</v>
      </c>
      <c r="M9" s="231">
        <v>39789.959999999992</v>
      </c>
      <c r="N9" s="246">
        <v>6891.0399999999918</v>
      </c>
      <c r="O9" s="245">
        <v>32898.92</v>
      </c>
      <c r="P9" s="231">
        <v>0</v>
      </c>
      <c r="Q9" s="231">
        <v>0</v>
      </c>
      <c r="R9" s="231">
        <v>0</v>
      </c>
      <c r="S9" s="231">
        <v>1603.9700000000005</v>
      </c>
      <c r="T9" s="231">
        <v>1063.9100000000003</v>
      </c>
      <c r="U9" s="231">
        <v>540.06000000000017</v>
      </c>
      <c r="V9" s="231">
        <v>38185.989999999991</v>
      </c>
      <c r="W9" s="231">
        <v>5827.1299999999919</v>
      </c>
      <c r="X9" s="231">
        <v>32358.859999999997</v>
      </c>
      <c r="Y9" s="231">
        <v>4111.2299999999977</v>
      </c>
      <c r="Z9" s="231">
        <v>3283.8799999999965</v>
      </c>
      <c r="AA9" s="231">
        <v>827.35000000000105</v>
      </c>
      <c r="AB9" s="230">
        <v>0.11</v>
      </c>
      <c r="AC9" s="83"/>
    </row>
    <row r="10" spans="1:29" ht="16.5" customHeight="1" x14ac:dyDescent="0.15">
      <c r="A10" s="143"/>
      <c r="B10" s="71" t="s">
        <v>14</v>
      </c>
      <c r="C10" s="231">
        <f t="shared" ref="C10" si="1">D10+M10+Y10+AB10</f>
        <v>24492.246999999916</v>
      </c>
      <c r="D10" s="231">
        <v>18616.018999999946</v>
      </c>
      <c r="E10" s="231">
        <v>18526.686999999947</v>
      </c>
      <c r="F10" s="231">
        <v>89.331999999999965</v>
      </c>
      <c r="G10" s="231">
        <v>18498.143999999949</v>
      </c>
      <c r="H10" s="231">
        <v>18422.337999999949</v>
      </c>
      <c r="I10" s="231">
        <v>75.805999999999969</v>
      </c>
      <c r="J10" s="231">
        <v>117.87499999999996</v>
      </c>
      <c r="K10" s="231">
        <v>104.34899999999996</v>
      </c>
      <c r="L10" s="231">
        <v>13.525999999999996</v>
      </c>
      <c r="M10" s="231">
        <v>5876.2279999999682</v>
      </c>
      <c r="N10" s="246">
        <v>1595.0750000000021</v>
      </c>
      <c r="O10" s="245">
        <v>4281.1529999999666</v>
      </c>
      <c r="P10" s="231">
        <v>0</v>
      </c>
      <c r="Q10" s="231">
        <v>0</v>
      </c>
      <c r="R10" s="231">
        <v>0</v>
      </c>
      <c r="S10" s="231">
        <v>233.96300000000002</v>
      </c>
      <c r="T10" s="231">
        <v>180.69400000000002</v>
      </c>
      <c r="U10" s="231">
        <v>53.269000000000005</v>
      </c>
      <c r="V10" s="231">
        <v>5642.2649999999685</v>
      </c>
      <c r="W10" s="231">
        <v>1414.3810000000021</v>
      </c>
      <c r="X10" s="231">
        <v>4227.8839999999664</v>
      </c>
      <c r="Y10" s="231">
        <v>0</v>
      </c>
      <c r="Z10" s="231">
        <v>0</v>
      </c>
      <c r="AA10" s="231">
        <v>0</v>
      </c>
      <c r="AB10" s="230">
        <v>0</v>
      </c>
      <c r="AC10" s="83"/>
    </row>
    <row r="11" spans="1:29" ht="16.5" customHeight="1" x14ac:dyDescent="0.15">
      <c r="A11" s="142" t="s">
        <v>194</v>
      </c>
      <c r="B11" s="71" t="s">
        <v>13</v>
      </c>
      <c r="C11" s="231">
        <f>D11+M11+Y11+AB11</f>
        <v>31684.19000000021</v>
      </c>
      <c r="D11" s="231">
        <v>16642.970000000165</v>
      </c>
      <c r="E11" s="231">
        <v>16494.310000000165</v>
      </c>
      <c r="F11" s="231">
        <v>148.66000000000005</v>
      </c>
      <c r="G11" s="231">
        <v>16174.930000000166</v>
      </c>
      <c r="H11" s="231">
        <v>16090.090000000166</v>
      </c>
      <c r="I11" s="231">
        <v>84.840000000000032</v>
      </c>
      <c r="J11" s="231">
        <v>468.04000000000013</v>
      </c>
      <c r="K11" s="231">
        <v>404.22000000000008</v>
      </c>
      <c r="L11" s="231">
        <v>63.820000000000029</v>
      </c>
      <c r="M11" s="231">
        <v>14328.810000000043</v>
      </c>
      <c r="N11" s="246">
        <v>2295.2399999999975</v>
      </c>
      <c r="O11" s="245">
        <v>12033.570000000045</v>
      </c>
      <c r="P11" s="231">
        <v>0</v>
      </c>
      <c r="Q11" s="231">
        <v>0</v>
      </c>
      <c r="R11" s="231">
        <v>0</v>
      </c>
      <c r="S11" s="231">
        <v>612.06000000000006</v>
      </c>
      <c r="T11" s="231">
        <v>175.95000000000002</v>
      </c>
      <c r="U11" s="231">
        <v>436.11</v>
      </c>
      <c r="V11" s="231">
        <v>13716.750000000042</v>
      </c>
      <c r="W11" s="231">
        <v>2119.2899999999977</v>
      </c>
      <c r="X11" s="231">
        <v>11597.460000000045</v>
      </c>
      <c r="Y11" s="231">
        <v>712.11999999999989</v>
      </c>
      <c r="Z11" s="231">
        <v>313.75000000000006</v>
      </c>
      <c r="AA11" s="231">
        <v>398.36999999999989</v>
      </c>
      <c r="AB11" s="230">
        <v>0.28999999999999998</v>
      </c>
      <c r="AC11" s="83"/>
    </row>
    <row r="12" spans="1:29" ht="16.5" customHeight="1" x14ac:dyDescent="0.15">
      <c r="A12" s="143"/>
      <c r="B12" s="71" t="s">
        <v>14</v>
      </c>
      <c r="C12" s="231">
        <f t="shared" ref="C12" si="2">D12+M12+Y12+AB12</f>
        <v>7214.0799999999572</v>
      </c>
      <c r="D12" s="231">
        <v>5117.8389999999754</v>
      </c>
      <c r="E12" s="231">
        <v>5102.1579999999758</v>
      </c>
      <c r="F12" s="231">
        <v>15.68099999999999</v>
      </c>
      <c r="G12" s="231">
        <v>5056.8349999999764</v>
      </c>
      <c r="H12" s="231">
        <v>5047.417999999976</v>
      </c>
      <c r="I12" s="231">
        <v>9.4169999999999945</v>
      </c>
      <c r="J12" s="231">
        <v>61.004000000000005</v>
      </c>
      <c r="K12" s="231">
        <v>54.740000000000009</v>
      </c>
      <c r="L12" s="231">
        <v>6.2639999999999967</v>
      </c>
      <c r="M12" s="231">
        <v>2096.2409999999818</v>
      </c>
      <c r="N12" s="246">
        <v>537.34900000000061</v>
      </c>
      <c r="O12" s="245">
        <v>1558.891999999981</v>
      </c>
      <c r="P12" s="231">
        <v>0</v>
      </c>
      <c r="Q12" s="231">
        <v>0</v>
      </c>
      <c r="R12" s="231">
        <v>0</v>
      </c>
      <c r="S12" s="231">
        <v>73.340999999999951</v>
      </c>
      <c r="T12" s="231">
        <v>29.625</v>
      </c>
      <c r="U12" s="231">
        <v>43.715999999999951</v>
      </c>
      <c r="V12" s="231">
        <v>2022.8999999999817</v>
      </c>
      <c r="W12" s="231">
        <v>507.72400000000067</v>
      </c>
      <c r="X12" s="231">
        <v>1515.1759999999811</v>
      </c>
      <c r="Y12" s="231">
        <v>0</v>
      </c>
      <c r="Z12" s="231">
        <v>0</v>
      </c>
      <c r="AA12" s="231">
        <v>0</v>
      </c>
      <c r="AB12" s="230">
        <v>0</v>
      </c>
      <c r="AC12" s="83"/>
    </row>
    <row r="13" spans="1:29" ht="16.5" customHeight="1" x14ac:dyDescent="0.15">
      <c r="A13" s="142" t="s">
        <v>195</v>
      </c>
      <c r="B13" s="71" t="s">
        <v>13</v>
      </c>
      <c r="C13" s="231">
        <f>D13+M13+Y13+AB13</f>
        <v>43970.310000000318</v>
      </c>
      <c r="D13" s="231">
        <v>20000.500000000087</v>
      </c>
      <c r="E13" s="231">
        <v>19735.790000000088</v>
      </c>
      <c r="F13" s="231">
        <v>264.71000000000004</v>
      </c>
      <c r="G13" s="231">
        <v>18479.250000000087</v>
      </c>
      <c r="H13" s="231">
        <v>18394.720000000088</v>
      </c>
      <c r="I13" s="231">
        <v>84.529999999999973</v>
      </c>
      <c r="J13" s="231">
        <v>1521.2499999999984</v>
      </c>
      <c r="K13" s="231">
        <v>1341.0699999999983</v>
      </c>
      <c r="L13" s="231">
        <v>180.18000000000009</v>
      </c>
      <c r="M13" s="231">
        <v>22097.340000000233</v>
      </c>
      <c r="N13" s="246">
        <v>3762.6399999999967</v>
      </c>
      <c r="O13" s="245">
        <v>18334.700000000237</v>
      </c>
      <c r="P13" s="231">
        <v>0</v>
      </c>
      <c r="Q13" s="231">
        <v>0</v>
      </c>
      <c r="R13" s="231">
        <v>0</v>
      </c>
      <c r="S13" s="231">
        <v>562.61</v>
      </c>
      <c r="T13" s="231">
        <v>232.98000000000005</v>
      </c>
      <c r="U13" s="231">
        <v>329.63</v>
      </c>
      <c r="V13" s="231">
        <v>21534.730000000232</v>
      </c>
      <c r="W13" s="231">
        <v>3529.6599999999967</v>
      </c>
      <c r="X13" s="231">
        <v>18005.070000000236</v>
      </c>
      <c r="Y13" s="231">
        <v>1608.3499999999979</v>
      </c>
      <c r="Z13" s="231">
        <v>1234.2899999999979</v>
      </c>
      <c r="AA13" s="231">
        <v>374.05999999999995</v>
      </c>
      <c r="AB13" s="230">
        <v>264.12</v>
      </c>
      <c r="AC13" s="83"/>
    </row>
    <row r="14" spans="1:29" ht="16.5" customHeight="1" x14ac:dyDescent="0.15">
      <c r="A14" s="143"/>
      <c r="B14" s="71" t="s">
        <v>14</v>
      </c>
      <c r="C14" s="231">
        <f t="shared" ref="C14:C16" si="3">D14+M14+Y14+AB14</f>
        <v>9490.2659999999305</v>
      </c>
      <c r="D14" s="231">
        <v>6175.9349999999831</v>
      </c>
      <c r="E14" s="231">
        <v>6146.3399999999829</v>
      </c>
      <c r="F14" s="231">
        <v>29.594999999999995</v>
      </c>
      <c r="G14" s="231">
        <v>6002.1469999999827</v>
      </c>
      <c r="H14" s="231">
        <v>5988.5169999999825</v>
      </c>
      <c r="I14" s="231">
        <v>13.630000000000003</v>
      </c>
      <c r="J14" s="231">
        <v>173.78800000000044</v>
      </c>
      <c r="K14" s="231">
        <v>157.82300000000043</v>
      </c>
      <c r="L14" s="231">
        <v>15.964999999999993</v>
      </c>
      <c r="M14" s="231">
        <v>3314.3309999999465</v>
      </c>
      <c r="N14" s="246">
        <v>931.41799999999864</v>
      </c>
      <c r="O14" s="245">
        <v>2382.9129999999477</v>
      </c>
      <c r="P14" s="231">
        <v>0</v>
      </c>
      <c r="Q14" s="231">
        <v>0</v>
      </c>
      <c r="R14" s="231">
        <v>0</v>
      </c>
      <c r="S14" s="231">
        <v>77.331999999999994</v>
      </c>
      <c r="T14" s="231">
        <v>44.804000000000002</v>
      </c>
      <c r="U14" s="231">
        <v>32.527999999999992</v>
      </c>
      <c r="V14" s="231">
        <v>3236.9989999999466</v>
      </c>
      <c r="W14" s="231">
        <v>886.61399999999867</v>
      </c>
      <c r="X14" s="231">
        <v>2350.3849999999479</v>
      </c>
      <c r="Y14" s="231">
        <v>0</v>
      </c>
      <c r="Z14" s="231">
        <v>0</v>
      </c>
      <c r="AA14" s="231">
        <v>0</v>
      </c>
      <c r="AB14" s="230">
        <v>0</v>
      </c>
      <c r="AC14" s="83"/>
    </row>
    <row r="15" spans="1:29" ht="16.5" customHeight="1" x14ac:dyDescent="0.15">
      <c r="A15" s="142" t="s">
        <v>196</v>
      </c>
      <c r="B15" s="71" t="s">
        <v>13</v>
      </c>
      <c r="C15" s="231">
        <f t="shared" si="3"/>
        <v>53242.88000000023</v>
      </c>
      <c r="D15" s="231">
        <v>28867.400000000176</v>
      </c>
      <c r="E15" s="231">
        <v>28548.190000000177</v>
      </c>
      <c r="F15" s="231">
        <v>319.21000000000004</v>
      </c>
      <c r="G15" s="231">
        <v>28034.300000000178</v>
      </c>
      <c r="H15" s="231">
        <v>27864.850000000177</v>
      </c>
      <c r="I15" s="231">
        <v>169.45</v>
      </c>
      <c r="J15" s="231">
        <v>833.10000000000036</v>
      </c>
      <c r="K15" s="231">
        <v>683.34000000000037</v>
      </c>
      <c r="L15" s="231">
        <v>149.76000000000002</v>
      </c>
      <c r="M15" s="231">
        <v>23584.610000000052</v>
      </c>
      <c r="N15" s="246">
        <v>2246.9099999999944</v>
      </c>
      <c r="O15" s="245">
        <v>21337.700000000055</v>
      </c>
      <c r="P15" s="231">
        <v>0</v>
      </c>
      <c r="Q15" s="231">
        <v>0</v>
      </c>
      <c r="R15" s="231">
        <v>0</v>
      </c>
      <c r="S15" s="231">
        <v>254.39</v>
      </c>
      <c r="T15" s="231">
        <v>57.83</v>
      </c>
      <c r="U15" s="231">
        <v>196.56</v>
      </c>
      <c r="V15" s="231">
        <v>23330.220000000048</v>
      </c>
      <c r="W15" s="231">
        <v>2189.0799999999945</v>
      </c>
      <c r="X15" s="231">
        <v>21141.140000000054</v>
      </c>
      <c r="Y15" s="231">
        <v>790.22000000000025</v>
      </c>
      <c r="Z15" s="231">
        <v>466.08000000000027</v>
      </c>
      <c r="AA15" s="231">
        <v>324.14</v>
      </c>
      <c r="AB15" s="230">
        <v>0.65</v>
      </c>
      <c r="AC15" s="83"/>
    </row>
    <row r="16" spans="1:29" ht="16.5" customHeight="1" thickBot="1" x14ac:dyDescent="0.2">
      <c r="A16" s="303"/>
      <c r="B16" s="145" t="s">
        <v>14</v>
      </c>
      <c r="C16" s="229">
        <f t="shared" si="3"/>
        <v>12418.147999999961</v>
      </c>
      <c r="D16" s="229">
        <v>8939.8969999999972</v>
      </c>
      <c r="E16" s="229">
        <v>8904.2609999999968</v>
      </c>
      <c r="F16" s="229">
        <v>35.635999999999981</v>
      </c>
      <c r="G16" s="229">
        <v>8843.9509999999973</v>
      </c>
      <c r="H16" s="229">
        <v>8822.4309999999969</v>
      </c>
      <c r="I16" s="229">
        <v>21.519999999999989</v>
      </c>
      <c r="J16" s="229">
        <v>95.945999999999941</v>
      </c>
      <c r="K16" s="229">
        <v>81.829999999999956</v>
      </c>
      <c r="L16" s="229">
        <v>14.115999999999989</v>
      </c>
      <c r="M16" s="229">
        <v>3478.2509999999629</v>
      </c>
      <c r="N16" s="244">
        <v>549.75099999999952</v>
      </c>
      <c r="O16" s="243">
        <v>2928.4999999999632</v>
      </c>
      <c r="P16" s="229">
        <v>0</v>
      </c>
      <c r="Q16" s="229">
        <v>0</v>
      </c>
      <c r="R16" s="229">
        <v>0</v>
      </c>
      <c r="S16" s="229">
        <v>28.607999999999997</v>
      </c>
      <c r="T16" s="229">
        <v>10.087</v>
      </c>
      <c r="U16" s="229">
        <v>18.520999999999997</v>
      </c>
      <c r="V16" s="229">
        <v>3449.6429999999627</v>
      </c>
      <c r="W16" s="229">
        <v>539.66399999999953</v>
      </c>
      <c r="X16" s="229">
        <v>2909.978999999963</v>
      </c>
      <c r="Y16" s="229">
        <v>0</v>
      </c>
      <c r="Z16" s="229">
        <v>0</v>
      </c>
      <c r="AA16" s="229">
        <v>0</v>
      </c>
      <c r="AB16" s="228">
        <v>0</v>
      </c>
      <c r="AC16" s="83"/>
    </row>
    <row r="17" spans="1:29" ht="16.5" customHeight="1" x14ac:dyDescent="0.15">
      <c r="A17" s="43"/>
      <c r="B17" s="44"/>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3"/>
    </row>
    <row r="20" spans="1:29" ht="17.25" x14ac:dyDescent="0.15">
      <c r="A20" s="33" t="s">
        <v>405</v>
      </c>
    </row>
    <row r="21" spans="1:29" ht="15" thickBot="1" x14ac:dyDescent="0.2">
      <c r="A21" s="368" t="s">
        <v>28</v>
      </c>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row>
    <row r="22" spans="1:29" ht="16.5" customHeight="1" x14ac:dyDescent="0.15">
      <c r="A22" s="98"/>
      <c r="B22" s="99"/>
      <c r="C22" s="136"/>
      <c r="D22" s="137" t="s">
        <v>0</v>
      </c>
      <c r="E22" s="138"/>
      <c r="F22" s="138"/>
      <c r="G22" s="138"/>
      <c r="H22" s="138"/>
      <c r="I22" s="138"/>
      <c r="J22" s="138"/>
      <c r="K22" s="138"/>
      <c r="L22" s="138"/>
      <c r="M22" s="138"/>
      <c r="N22" s="138"/>
      <c r="O22" s="138"/>
      <c r="P22" s="138"/>
      <c r="Q22" s="138"/>
      <c r="R22" s="138"/>
      <c r="S22" s="138"/>
      <c r="T22" s="138"/>
      <c r="U22" s="138"/>
      <c r="V22" s="138"/>
      <c r="W22" s="138"/>
      <c r="X22" s="138"/>
      <c r="Y22" s="137" t="s">
        <v>324</v>
      </c>
      <c r="Z22" s="138"/>
      <c r="AA22" s="138"/>
      <c r="AB22" s="139"/>
      <c r="AC22" s="25"/>
    </row>
    <row r="23" spans="1:29" ht="16.5" customHeight="1" x14ac:dyDescent="0.15">
      <c r="A23" s="100" t="s">
        <v>192</v>
      </c>
      <c r="B23" s="82"/>
      <c r="C23" s="75" t="s">
        <v>323</v>
      </c>
      <c r="D23" s="77" t="s">
        <v>3</v>
      </c>
      <c r="E23" s="76"/>
      <c r="F23" s="76"/>
      <c r="G23" s="76"/>
      <c r="H23" s="76"/>
      <c r="I23" s="76"/>
      <c r="J23" s="76"/>
      <c r="K23" s="76"/>
      <c r="L23" s="76"/>
      <c r="M23" s="77" t="s">
        <v>4</v>
      </c>
      <c r="N23" s="76"/>
      <c r="O23" s="76"/>
      <c r="P23" s="76"/>
      <c r="Q23" s="76"/>
      <c r="R23" s="76"/>
      <c r="S23" s="76"/>
      <c r="T23" s="76"/>
      <c r="U23" s="76"/>
      <c r="V23" s="76"/>
      <c r="W23" s="76"/>
      <c r="X23" s="76"/>
      <c r="Y23" s="71"/>
      <c r="Z23" s="71"/>
      <c r="AA23" s="71"/>
      <c r="AB23" s="140" t="s">
        <v>193</v>
      </c>
      <c r="AC23" s="25"/>
    </row>
    <row r="24" spans="1:29" ht="16.5" customHeight="1" x14ac:dyDescent="0.15">
      <c r="A24" s="100"/>
      <c r="B24" s="82"/>
      <c r="C24" s="75"/>
      <c r="D24" s="77" t="s">
        <v>5</v>
      </c>
      <c r="E24" s="76"/>
      <c r="F24" s="76"/>
      <c r="G24" s="77" t="s">
        <v>6</v>
      </c>
      <c r="H24" s="76"/>
      <c r="I24" s="76"/>
      <c r="J24" s="77" t="s">
        <v>7</v>
      </c>
      <c r="K24" s="76"/>
      <c r="L24" s="76"/>
      <c r="M24" s="77" t="s">
        <v>8</v>
      </c>
      <c r="N24" s="76"/>
      <c r="O24" s="76"/>
      <c r="P24" s="77" t="s">
        <v>6</v>
      </c>
      <c r="Q24" s="76"/>
      <c r="R24" s="76"/>
      <c r="S24" s="77" t="s">
        <v>7</v>
      </c>
      <c r="T24" s="76"/>
      <c r="U24" s="76"/>
      <c r="V24" s="77" t="s">
        <v>9</v>
      </c>
      <c r="W24" s="76"/>
      <c r="X24" s="76"/>
      <c r="Y24" s="75" t="s">
        <v>2</v>
      </c>
      <c r="Z24" s="75" t="s">
        <v>206</v>
      </c>
      <c r="AA24" s="75" t="s">
        <v>207</v>
      </c>
      <c r="AB24" s="140"/>
      <c r="AC24" s="25"/>
    </row>
    <row r="25" spans="1:29" ht="16.5" customHeight="1" x14ac:dyDescent="0.15">
      <c r="A25" s="34"/>
      <c r="B25" s="83"/>
      <c r="C25" s="78"/>
      <c r="D25" s="71" t="s">
        <v>2</v>
      </c>
      <c r="E25" s="71" t="s">
        <v>10</v>
      </c>
      <c r="F25" s="71" t="s">
        <v>11</v>
      </c>
      <c r="G25" s="71" t="s">
        <v>2</v>
      </c>
      <c r="H25" s="71" t="s">
        <v>10</v>
      </c>
      <c r="I25" s="71" t="s">
        <v>11</v>
      </c>
      <c r="J25" s="71" t="s">
        <v>2</v>
      </c>
      <c r="K25" s="71" t="s">
        <v>10</v>
      </c>
      <c r="L25" s="71" t="s">
        <v>11</v>
      </c>
      <c r="M25" s="71" t="s">
        <v>2</v>
      </c>
      <c r="N25" s="79" t="s">
        <v>10</v>
      </c>
      <c r="O25" s="80" t="s">
        <v>11</v>
      </c>
      <c r="P25" s="71" t="s">
        <v>2</v>
      </c>
      <c r="Q25" s="71" t="s">
        <v>10</v>
      </c>
      <c r="R25" s="71" t="s">
        <v>11</v>
      </c>
      <c r="S25" s="71" t="s">
        <v>2</v>
      </c>
      <c r="T25" s="71" t="s">
        <v>10</v>
      </c>
      <c r="U25" s="71" t="s">
        <v>11</v>
      </c>
      <c r="V25" s="71" t="s">
        <v>2</v>
      </c>
      <c r="W25" s="71" t="s">
        <v>10</v>
      </c>
      <c r="X25" s="71" t="s">
        <v>11</v>
      </c>
      <c r="Y25" s="78"/>
      <c r="Z25" s="78"/>
      <c r="AA25" s="78"/>
      <c r="AB25" s="141"/>
      <c r="AC25" s="25"/>
    </row>
    <row r="26" spans="1:29" ht="16.5" customHeight="1" x14ac:dyDescent="0.15">
      <c r="A26" s="142" t="s">
        <v>15</v>
      </c>
      <c r="B26" s="71" t="s">
        <v>13</v>
      </c>
      <c r="C26" s="231">
        <f>D26+M26+Y26+AB26</f>
        <v>109527.2100000004</v>
      </c>
      <c r="D26" s="231">
        <v>65625.910000000411</v>
      </c>
      <c r="E26" s="231">
        <v>64560.550000000418</v>
      </c>
      <c r="F26" s="231">
        <v>1065.3599999999999</v>
      </c>
      <c r="G26" s="231">
        <v>64795.770000000419</v>
      </c>
      <c r="H26" s="231">
        <v>63876.42000000042</v>
      </c>
      <c r="I26" s="231">
        <v>919.34999999999991</v>
      </c>
      <c r="J26" s="231">
        <v>830.14</v>
      </c>
      <c r="K26" s="231">
        <v>684.13</v>
      </c>
      <c r="L26" s="231">
        <v>146.01</v>
      </c>
      <c r="M26" s="231">
        <v>39789.959999999992</v>
      </c>
      <c r="N26" s="246">
        <v>6891.0399999999918</v>
      </c>
      <c r="O26" s="245">
        <v>32898.92</v>
      </c>
      <c r="P26" s="231">
        <v>0</v>
      </c>
      <c r="Q26" s="231">
        <v>0</v>
      </c>
      <c r="R26" s="231">
        <v>0</v>
      </c>
      <c r="S26" s="231">
        <v>1603.9700000000005</v>
      </c>
      <c r="T26" s="231">
        <v>1063.9100000000003</v>
      </c>
      <c r="U26" s="231">
        <v>540.06000000000017</v>
      </c>
      <c r="V26" s="231">
        <v>38185.989999999991</v>
      </c>
      <c r="W26" s="231">
        <v>5827.1299999999919</v>
      </c>
      <c r="X26" s="231">
        <v>32358.859999999997</v>
      </c>
      <c r="Y26" s="231">
        <v>4111.2299999999977</v>
      </c>
      <c r="Z26" s="231">
        <v>3283.8799999999965</v>
      </c>
      <c r="AA26" s="231">
        <v>827.35000000000105</v>
      </c>
      <c r="AB26" s="230">
        <v>0.11</v>
      </c>
      <c r="AC26" s="83"/>
    </row>
    <row r="27" spans="1:29" ht="16.5" customHeight="1" x14ac:dyDescent="0.15">
      <c r="A27" s="143"/>
      <c r="B27" s="71" t="s">
        <v>14</v>
      </c>
      <c r="C27" s="231">
        <f t="shared" ref="C27" si="4">D27+M27+Y27+AB27</f>
        <v>24492.246999999916</v>
      </c>
      <c r="D27" s="231">
        <v>18616.018999999946</v>
      </c>
      <c r="E27" s="231">
        <v>18526.686999999947</v>
      </c>
      <c r="F27" s="231">
        <v>89.331999999999965</v>
      </c>
      <c r="G27" s="231">
        <v>18498.143999999949</v>
      </c>
      <c r="H27" s="231">
        <v>18422.337999999949</v>
      </c>
      <c r="I27" s="231">
        <v>75.805999999999969</v>
      </c>
      <c r="J27" s="231">
        <v>117.87499999999996</v>
      </c>
      <c r="K27" s="231">
        <v>104.34899999999996</v>
      </c>
      <c r="L27" s="231">
        <v>13.525999999999996</v>
      </c>
      <c r="M27" s="231">
        <v>5876.2279999999682</v>
      </c>
      <c r="N27" s="246">
        <v>1595.0750000000021</v>
      </c>
      <c r="O27" s="245">
        <v>4281.1529999999666</v>
      </c>
      <c r="P27" s="231">
        <v>0</v>
      </c>
      <c r="Q27" s="231">
        <v>0</v>
      </c>
      <c r="R27" s="231">
        <v>0</v>
      </c>
      <c r="S27" s="231">
        <v>233.96300000000002</v>
      </c>
      <c r="T27" s="231">
        <v>180.69400000000002</v>
      </c>
      <c r="U27" s="231">
        <v>53.269000000000005</v>
      </c>
      <c r="V27" s="231">
        <v>5642.2649999999685</v>
      </c>
      <c r="W27" s="231">
        <v>1414.3810000000021</v>
      </c>
      <c r="X27" s="231">
        <v>4227.8839999999664</v>
      </c>
      <c r="Y27" s="231">
        <v>0</v>
      </c>
      <c r="Z27" s="231">
        <v>0</v>
      </c>
      <c r="AA27" s="231">
        <v>0</v>
      </c>
      <c r="AB27" s="230">
        <v>0</v>
      </c>
      <c r="AC27" s="83"/>
    </row>
    <row r="28" spans="1:29" ht="16.5" customHeight="1" x14ac:dyDescent="0.15">
      <c r="A28" s="142" t="s">
        <v>495</v>
      </c>
      <c r="B28" s="71" t="s">
        <v>13</v>
      </c>
      <c r="C28" s="231">
        <f>D28+M28+Y28+AB28</f>
        <v>58665.220000000088</v>
      </c>
      <c r="D28" s="231">
        <v>35617.750000000131</v>
      </c>
      <c r="E28" s="231">
        <v>34863.730000000134</v>
      </c>
      <c r="F28" s="231">
        <v>754.02</v>
      </c>
      <c r="G28" s="231">
        <v>35280.040000000132</v>
      </c>
      <c r="H28" s="231">
        <v>34567.220000000132</v>
      </c>
      <c r="I28" s="231">
        <v>712.81999999999994</v>
      </c>
      <c r="J28" s="231">
        <v>337.71</v>
      </c>
      <c r="K28" s="231">
        <v>296.51</v>
      </c>
      <c r="L28" s="231">
        <v>41.2</v>
      </c>
      <c r="M28" s="231">
        <v>21551.439999999962</v>
      </c>
      <c r="N28" s="246">
        <v>3881.0499999999934</v>
      </c>
      <c r="O28" s="245">
        <v>17670.38999999997</v>
      </c>
      <c r="P28" s="231">
        <v>0</v>
      </c>
      <c r="Q28" s="231">
        <v>0</v>
      </c>
      <c r="R28" s="231">
        <v>0</v>
      </c>
      <c r="S28" s="231">
        <v>1131.7300000000002</v>
      </c>
      <c r="T28" s="231">
        <v>902.1500000000002</v>
      </c>
      <c r="U28" s="231">
        <v>229.58000000000004</v>
      </c>
      <c r="V28" s="231">
        <v>20419.709999999963</v>
      </c>
      <c r="W28" s="231">
        <v>2978.8999999999933</v>
      </c>
      <c r="X28" s="231">
        <v>17440.809999999969</v>
      </c>
      <c r="Y28" s="231">
        <v>1496.0300000000002</v>
      </c>
      <c r="Z28" s="231">
        <v>1274.2200000000003</v>
      </c>
      <c r="AA28" s="231">
        <v>221.81</v>
      </c>
      <c r="AB28" s="230">
        <v>0</v>
      </c>
      <c r="AC28" s="83"/>
    </row>
    <row r="29" spans="1:29" ht="16.5" customHeight="1" x14ac:dyDescent="0.15">
      <c r="A29" s="143" t="s">
        <v>474</v>
      </c>
      <c r="B29" s="71" t="s">
        <v>14</v>
      </c>
      <c r="C29" s="231">
        <f t="shared" ref="C29" si="5">D29+M29+Y29+AB29</f>
        <v>12684.510999999988</v>
      </c>
      <c r="D29" s="231">
        <v>9569.8860000000077</v>
      </c>
      <c r="E29" s="231">
        <v>9517.343000000008</v>
      </c>
      <c r="F29" s="231">
        <v>52.542999999999971</v>
      </c>
      <c r="G29" s="231">
        <v>9518.2650000000067</v>
      </c>
      <c r="H29" s="231">
        <v>9468.7330000000075</v>
      </c>
      <c r="I29" s="231">
        <v>49.531999999999968</v>
      </c>
      <c r="J29" s="231">
        <v>51.620999999999988</v>
      </c>
      <c r="K29" s="231">
        <v>48.609999999999985</v>
      </c>
      <c r="L29" s="231">
        <v>3.0110000000000001</v>
      </c>
      <c r="M29" s="231">
        <v>3114.6249999999809</v>
      </c>
      <c r="N29" s="246">
        <v>874.34400000000119</v>
      </c>
      <c r="O29" s="245">
        <v>2240.2809999999795</v>
      </c>
      <c r="P29" s="231">
        <v>0</v>
      </c>
      <c r="Q29" s="231">
        <v>0</v>
      </c>
      <c r="R29" s="231">
        <v>0</v>
      </c>
      <c r="S29" s="231">
        <v>174.74600000000001</v>
      </c>
      <c r="T29" s="231">
        <v>152.39700000000002</v>
      </c>
      <c r="U29" s="231">
        <v>22.348999999999997</v>
      </c>
      <c r="V29" s="231">
        <v>2939.8789999999804</v>
      </c>
      <c r="W29" s="231">
        <v>721.94700000000114</v>
      </c>
      <c r="X29" s="231">
        <v>2217.9319999999793</v>
      </c>
      <c r="Y29" s="231">
        <v>0</v>
      </c>
      <c r="Z29" s="231">
        <v>0</v>
      </c>
      <c r="AA29" s="231">
        <v>0</v>
      </c>
      <c r="AB29" s="230">
        <v>0</v>
      </c>
      <c r="AC29" s="83"/>
    </row>
    <row r="30" spans="1:29" ht="16.5" customHeight="1" x14ac:dyDescent="0.15">
      <c r="A30" s="142" t="s">
        <v>197</v>
      </c>
      <c r="B30" s="71" t="s">
        <v>13</v>
      </c>
      <c r="C30" s="231">
        <f>D30+M30+Y30+AB30</f>
        <v>10111.359999999999</v>
      </c>
      <c r="D30" s="231">
        <v>4576.5299999999897</v>
      </c>
      <c r="E30" s="231">
        <v>4430.6099999999897</v>
      </c>
      <c r="F30" s="231">
        <v>145.92000000000004</v>
      </c>
      <c r="G30" s="231">
        <v>4547.2999999999893</v>
      </c>
      <c r="H30" s="231">
        <v>4411.2599999999893</v>
      </c>
      <c r="I30" s="231">
        <v>136.04000000000005</v>
      </c>
      <c r="J30" s="231">
        <v>29.230000000000004</v>
      </c>
      <c r="K30" s="231">
        <v>19.350000000000001</v>
      </c>
      <c r="L30" s="231">
        <v>9.8800000000000026</v>
      </c>
      <c r="M30" s="231">
        <v>5243.5100000000093</v>
      </c>
      <c r="N30" s="246">
        <v>1679.7299999999925</v>
      </c>
      <c r="O30" s="245">
        <v>3563.780000000017</v>
      </c>
      <c r="P30" s="231">
        <v>0</v>
      </c>
      <c r="Q30" s="231">
        <v>0</v>
      </c>
      <c r="R30" s="231">
        <v>0</v>
      </c>
      <c r="S30" s="231">
        <v>434.94000000000017</v>
      </c>
      <c r="T30" s="231">
        <v>403.10000000000019</v>
      </c>
      <c r="U30" s="231">
        <v>31.839999999999996</v>
      </c>
      <c r="V30" s="231">
        <v>4808.5700000000088</v>
      </c>
      <c r="W30" s="231">
        <v>1276.6299999999924</v>
      </c>
      <c r="X30" s="231">
        <v>3531.9400000000169</v>
      </c>
      <c r="Y30" s="231">
        <v>291.32000000000016</v>
      </c>
      <c r="Z30" s="231">
        <v>184.76000000000019</v>
      </c>
      <c r="AA30" s="231">
        <v>106.56</v>
      </c>
      <c r="AB30" s="230">
        <v>0</v>
      </c>
      <c r="AC30" s="83"/>
    </row>
    <row r="31" spans="1:29" ht="16.5" customHeight="1" x14ac:dyDescent="0.15">
      <c r="A31" s="143"/>
      <c r="B31" s="71" t="s">
        <v>14</v>
      </c>
      <c r="C31" s="231">
        <f t="shared" ref="C31" si="6">D31+M31+Y31+AB31</f>
        <v>1920.3879999999926</v>
      </c>
      <c r="D31" s="231">
        <v>1119.4179999999983</v>
      </c>
      <c r="E31" s="231">
        <v>1111.8529999999982</v>
      </c>
      <c r="F31" s="231">
        <v>7.5649999999999906</v>
      </c>
      <c r="G31" s="231">
        <v>1115.5899999999981</v>
      </c>
      <c r="H31" s="231">
        <v>1108.4419999999982</v>
      </c>
      <c r="I31" s="231">
        <v>7.1479999999999908</v>
      </c>
      <c r="J31" s="231">
        <v>3.8280000000000007</v>
      </c>
      <c r="K31" s="231">
        <v>3.4110000000000005</v>
      </c>
      <c r="L31" s="231">
        <v>0.41700000000000009</v>
      </c>
      <c r="M31" s="231">
        <v>800.96999999999434</v>
      </c>
      <c r="N31" s="246">
        <v>374.59400000000085</v>
      </c>
      <c r="O31" s="245">
        <v>426.37599999999344</v>
      </c>
      <c r="P31" s="231">
        <v>0</v>
      </c>
      <c r="Q31" s="231">
        <v>0</v>
      </c>
      <c r="R31" s="231">
        <v>0</v>
      </c>
      <c r="S31" s="231">
        <v>70.128000000000014</v>
      </c>
      <c r="T31" s="231">
        <v>67.14700000000002</v>
      </c>
      <c r="U31" s="231">
        <v>2.980999999999999</v>
      </c>
      <c r="V31" s="231">
        <v>730.8419999999943</v>
      </c>
      <c r="W31" s="231">
        <v>307.44700000000086</v>
      </c>
      <c r="X31" s="231">
        <v>423.39499999999344</v>
      </c>
      <c r="Y31" s="231">
        <v>0</v>
      </c>
      <c r="Z31" s="231">
        <v>0</v>
      </c>
      <c r="AA31" s="231">
        <v>0</v>
      </c>
      <c r="AB31" s="230">
        <v>0</v>
      </c>
      <c r="AC31" s="83"/>
    </row>
    <row r="32" spans="1:29" ht="16.5" customHeight="1" x14ac:dyDescent="0.15">
      <c r="A32" s="142" t="s">
        <v>204</v>
      </c>
      <c r="B32" s="71" t="s">
        <v>13</v>
      </c>
      <c r="C32" s="231">
        <f>D32+M32+Y32+AB32</f>
        <v>8170.5500000000484</v>
      </c>
      <c r="D32" s="231">
        <v>5113.4000000000515</v>
      </c>
      <c r="E32" s="231">
        <v>5044.420000000051</v>
      </c>
      <c r="F32" s="231">
        <v>68.980000000000047</v>
      </c>
      <c r="G32" s="231">
        <v>5076.4400000000505</v>
      </c>
      <c r="H32" s="231">
        <v>5007.6100000000506</v>
      </c>
      <c r="I32" s="231">
        <v>68.830000000000041</v>
      </c>
      <c r="J32" s="231">
        <v>36.960000000000008</v>
      </c>
      <c r="K32" s="231">
        <v>36.810000000000009</v>
      </c>
      <c r="L32" s="231">
        <v>0.15</v>
      </c>
      <c r="M32" s="231">
        <v>2878.9999999999977</v>
      </c>
      <c r="N32" s="246">
        <v>105.75000000000004</v>
      </c>
      <c r="O32" s="245">
        <v>2773.2499999999977</v>
      </c>
      <c r="P32" s="231">
        <v>0</v>
      </c>
      <c r="Q32" s="231">
        <v>0</v>
      </c>
      <c r="R32" s="231">
        <v>0</v>
      </c>
      <c r="S32" s="231">
        <v>35.49</v>
      </c>
      <c r="T32" s="231">
        <v>27.220000000000002</v>
      </c>
      <c r="U32" s="231">
        <v>8.27</v>
      </c>
      <c r="V32" s="231">
        <v>2843.5099999999979</v>
      </c>
      <c r="W32" s="231">
        <v>78.530000000000044</v>
      </c>
      <c r="X32" s="231">
        <v>2764.9799999999977</v>
      </c>
      <c r="Y32" s="231">
        <v>178.14999999999992</v>
      </c>
      <c r="Z32" s="231">
        <v>161.09999999999991</v>
      </c>
      <c r="AA32" s="231">
        <v>17.049999999999997</v>
      </c>
      <c r="AB32" s="230">
        <v>0</v>
      </c>
      <c r="AC32" s="83"/>
    </row>
    <row r="33" spans="1:29" ht="16.5" customHeight="1" x14ac:dyDescent="0.15">
      <c r="A33" s="143"/>
      <c r="B33" s="71" t="s">
        <v>14</v>
      </c>
      <c r="C33" s="231">
        <f t="shared" ref="C33" si="7">D33+M33+Y33+AB33</f>
        <v>1743.2519999999981</v>
      </c>
      <c r="D33" s="231">
        <v>1359.6770000000035</v>
      </c>
      <c r="E33" s="231">
        <v>1355.3640000000034</v>
      </c>
      <c r="F33" s="231">
        <v>4.3129999999999988</v>
      </c>
      <c r="G33" s="231">
        <v>1350.8560000000034</v>
      </c>
      <c r="H33" s="231">
        <v>1346.5580000000034</v>
      </c>
      <c r="I33" s="231">
        <v>4.2979999999999992</v>
      </c>
      <c r="J33" s="231">
        <v>8.8209999999999997</v>
      </c>
      <c r="K33" s="231">
        <v>8.8059999999999992</v>
      </c>
      <c r="L33" s="231">
        <v>1.4999999999999999E-2</v>
      </c>
      <c r="M33" s="231">
        <v>383.57499999999453</v>
      </c>
      <c r="N33" s="246">
        <v>23.915000000000003</v>
      </c>
      <c r="O33" s="245">
        <v>359.65999999999451</v>
      </c>
      <c r="P33" s="231">
        <v>0</v>
      </c>
      <c r="Q33" s="231">
        <v>0</v>
      </c>
      <c r="R33" s="231">
        <v>0</v>
      </c>
      <c r="S33" s="231">
        <v>5.4770000000000003</v>
      </c>
      <c r="T33" s="231">
        <v>4.6690000000000005</v>
      </c>
      <c r="U33" s="231">
        <v>0.80800000000000005</v>
      </c>
      <c r="V33" s="231">
        <v>378.0979999999945</v>
      </c>
      <c r="W33" s="231">
        <v>19.246000000000002</v>
      </c>
      <c r="X33" s="231">
        <v>358.85199999999452</v>
      </c>
      <c r="Y33" s="231">
        <v>0</v>
      </c>
      <c r="Z33" s="231">
        <v>0</v>
      </c>
      <c r="AA33" s="231">
        <v>0</v>
      </c>
      <c r="AB33" s="230">
        <v>0</v>
      </c>
      <c r="AC33" s="83"/>
    </row>
    <row r="34" spans="1:29" ht="16.5" customHeight="1" x14ac:dyDescent="0.15">
      <c r="A34" s="142" t="s">
        <v>198</v>
      </c>
      <c r="B34" s="71" t="s">
        <v>13</v>
      </c>
      <c r="C34" s="231">
        <f>D34+M34+Y34+AB34</f>
        <v>9255.8100000000049</v>
      </c>
      <c r="D34" s="231">
        <v>5542.4900000000316</v>
      </c>
      <c r="E34" s="231">
        <v>5397.2800000000316</v>
      </c>
      <c r="F34" s="231">
        <v>145.20999999999998</v>
      </c>
      <c r="G34" s="231">
        <v>5490.4700000000312</v>
      </c>
      <c r="H34" s="231">
        <v>5348.9000000000315</v>
      </c>
      <c r="I34" s="231">
        <v>141.57</v>
      </c>
      <c r="J34" s="231">
        <v>52.02000000000001</v>
      </c>
      <c r="K34" s="231">
        <v>48.38000000000001</v>
      </c>
      <c r="L34" s="231">
        <v>3.6400000000000006</v>
      </c>
      <c r="M34" s="231">
        <v>3346.9299999999739</v>
      </c>
      <c r="N34" s="246">
        <v>1043.1500000000005</v>
      </c>
      <c r="O34" s="245">
        <v>2303.7799999999734</v>
      </c>
      <c r="P34" s="231">
        <v>0</v>
      </c>
      <c r="Q34" s="231">
        <v>0</v>
      </c>
      <c r="R34" s="231">
        <v>0</v>
      </c>
      <c r="S34" s="231">
        <v>264.74000000000007</v>
      </c>
      <c r="T34" s="231">
        <v>248.37000000000006</v>
      </c>
      <c r="U34" s="231">
        <v>16.37</v>
      </c>
      <c r="V34" s="231">
        <v>3082.1899999999741</v>
      </c>
      <c r="W34" s="231">
        <v>794.78000000000043</v>
      </c>
      <c r="X34" s="231">
        <v>2287.4099999999735</v>
      </c>
      <c r="Y34" s="231">
        <v>366.38999999999982</v>
      </c>
      <c r="Z34" s="231">
        <v>301.54999999999984</v>
      </c>
      <c r="AA34" s="231">
        <v>64.839999999999989</v>
      </c>
      <c r="AB34" s="230">
        <v>0</v>
      </c>
      <c r="AC34" s="83"/>
    </row>
    <row r="35" spans="1:29" ht="16.5" customHeight="1" x14ac:dyDescent="0.15">
      <c r="A35" s="143"/>
      <c r="B35" s="71" t="s">
        <v>14</v>
      </c>
      <c r="C35" s="231">
        <f t="shared" ref="C35" si="8">D35+M35+Y35+AB35</f>
        <v>2068.9030000000021</v>
      </c>
      <c r="D35" s="231">
        <v>1542.1050000000048</v>
      </c>
      <c r="E35" s="231">
        <v>1529.9480000000049</v>
      </c>
      <c r="F35" s="231">
        <v>12.156999999999991</v>
      </c>
      <c r="G35" s="231">
        <v>1534.848000000005</v>
      </c>
      <c r="H35" s="231">
        <v>1523.0040000000049</v>
      </c>
      <c r="I35" s="231">
        <v>11.843999999999991</v>
      </c>
      <c r="J35" s="231">
        <v>7.2569999999999943</v>
      </c>
      <c r="K35" s="231">
        <v>6.9439999999999946</v>
      </c>
      <c r="L35" s="231">
        <v>0.31300000000000006</v>
      </c>
      <c r="M35" s="231">
        <v>526.7979999999975</v>
      </c>
      <c r="N35" s="246">
        <v>237.71400000000011</v>
      </c>
      <c r="O35" s="245">
        <v>289.08399999999745</v>
      </c>
      <c r="P35" s="231">
        <v>0</v>
      </c>
      <c r="Q35" s="231">
        <v>0</v>
      </c>
      <c r="R35" s="231">
        <v>0</v>
      </c>
      <c r="S35" s="231">
        <v>44.319000000000017</v>
      </c>
      <c r="T35" s="231">
        <v>42.804000000000016</v>
      </c>
      <c r="U35" s="231">
        <v>1.5149999999999999</v>
      </c>
      <c r="V35" s="231">
        <v>482.47899999999754</v>
      </c>
      <c r="W35" s="231">
        <v>194.91000000000008</v>
      </c>
      <c r="X35" s="231">
        <v>287.56899999999746</v>
      </c>
      <c r="Y35" s="231">
        <v>0</v>
      </c>
      <c r="Z35" s="231">
        <v>0</v>
      </c>
      <c r="AA35" s="231">
        <v>0</v>
      </c>
      <c r="AB35" s="230">
        <v>0</v>
      </c>
      <c r="AC35" s="83"/>
    </row>
    <row r="36" spans="1:29" ht="16.5" customHeight="1" x14ac:dyDescent="0.15">
      <c r="A36" s="142" t="s">
        <v>199</v>
      </c>
      <c r="B36" s="71" t="s">
        <v>13</v>
      </c>
      <c r="C36" s="231">
        <f>D36+M36+Y36+AB36</f>
        <v>9627.8100000000413</v>
      </c>
      <c r="D36" s="231">
        <v>6429.8700000000381</v>
      </c>
      <c r="E36" s="231">
        <v>6315.2600000000384</v>
      </c>
      <c r="F36" s="231">
        <v>114.60999999999994</v>
      </c>
      <c r="G36" s="231">
        <v>6373.950000000038</v>
      </c>
      <c r="H36" s="231">
        <v>6271.0400000000382</v>
      </c>
      <c r="I36" s="231">
        <v>102.90999999999994</v>
      </c>
      <c r="J36" s="231">
        <v>55.91999999999998</v>
      </c>
      <c r="K36" s="231">
        <v>44.219999999999978</v>
      </c>
      <c r="L36" s="231">
        <v>11.700000000000001</v>
      </c>
      <c r="M36" s="231">
        <v>3083.9900000000025</v>
      </c>
      <c r="N36" s="246">
        <v>96.820000000000007</v>
      </c>
      <c r="O36" s="245">
        <v>2987.1700000000023</v>
      </c>
      <c r="P36" s="231">
        <v>0</v>
      </c>
      <c r="Q36" s="231">
        <v>0</v>
      </c>
      <c r="R36" s="231">
        <v>0</v>
      </c>
      <c r="S36" s="231">
        <v>49.940000000000005</v>
      </c>
      <c r="T36" s="231">
        <v>16.170000000000002</v>
      </c>
      <c r="U36" s="231">
        <v>33.770000000000003</v>
      </c>
      <c r="V36" s="231">
        <v>3034.0500000000025</v>
      </c>
      <c r="W36" s="231">
        <v>80.650000000000006</v>
      </c>
      <c r="X36" s="231">
        <v>2953.4000000000024</v>
      </c>
      <c r="Y36" s="231">
        <v>113.95000000000002</v>
      </c>
      <c r="Z36" s="231">
        <v>101.52000000000001</v>
      </c>
      <c r="AA36" s="231">
        <v>12.43</v>
      </c>
      <c r="AB36" s="230">
        <v>0</v>
      </c>
      <c r="AC36" s="83"/>
    </row>
    <row r="37" spans="1:29" ht="16.5" customHeight="1" x14ac:dyDescent="0.15">
      <c r="A37" s="143"/>
      <c r="B37" s="71" t="s">
        <v>14</v>
      </c>
      <c r="C37" s="231">
        <f t="shared" ref="C37" si="9">D37+M37+Y37+AB37</f>
        <v>2253.6190000000029</v>
      </c>
      <c r="D37" s="231">
        <v>1850.0590000000059</v>
      </c>
      <c r="E37" s="231">
        <v>1842.8950000000059</v>
      </c>
      <c r="F37" s="231">
        <v>7.1639999999999953</v>
      </c>
      <c r="G37" s="231">
        <v>1841.4130000000059</v>
      </c>
      <c r="H37" s="231">
        <v>1835.2040000000059</v>
      </c>
      <c r="I37" s="231">
        <v>6.2089999999999952</v>
      </c>
      <c r="J37" s="231">
        <v>8.6460000000000008</v>
      </c>
      <c r="K37" s="231">
        <v>7.6910000000000016</v>
      </c>
      <c r="L37" s="231">
        <v>0.95500000000000007</v>
      </c>
      <c r="M37" s="231">
        <v>403.55999999999693</v>
      </c>
      <c r="N37" s="246">
        <v>22.666000000000004</v>
      </c>
      <c r="O37" s="245">
        <v>380.89399999999694</v>
      </c>
      <c r="P37" s="231">
        <v>0</v>
      </c>
      <c r="Q37" s="231">
        <v>0</v>
      </c>
      <c r="R37" s="231">
        <v>0</v>
      </c>
      <c r="S37" s="231">
        <v>5.8</v>
      </c>
      <c r="T37" s="231">
        <v>2.6889999999999996</v>
      </c>
      <c r="U37" s="231">
        <v>3.1110000000000002</v>
      </c>
      <c r="V37" s="231">
        <v>397.75999999999692</v>
      </c>
      <c r="W37" s="231">
        <v>19.977000000000004</v>
      </c>
      <c r="X37" s="231">
        <v>377.78299999999695</v>
      </c>
      <c r="Y37" s="231">
        <v>0</v>
      </c>
      <c r="Z37" s="231">
        <v>0</v>
      </c>
      <c r="AA37" s="231">
        <v>0</v>
      </c>
      <c r="AB37" s="230">
        <v>0</v>
      </c>
      <c r="AC37" s="83"/>
    </row>
    <row r="38" spans="1:29" ht="16.5" customHeight="1" x14ac:dyDescent="0.15">
      <c r="A38" s="142" t="s">
        <v>200</v>
      </c>
      <c r="B38" s="71" t="s">
        <v>13</v>
      </c>
      <c r="C38" s="231">
        <f>D38+M38+Y38+AB38</f>
        <v>7623.2300000000041</v>
      </c>
      <c r="D38" s="231">
        <v>4677.3400000000165</v>
      </c>
      <c r="E38" s="231">
        <v>4582.3500000000167</v>
      </c>
      <c r="F38" s="231">
        <v>94.989999999999966</v>
      </c>
      <c r="G38" s="231">
        <v>4641.7500000000164</v>
      </c>
      <c r="H38" s="231">
        <v>4550.6700000000164</v>
      </c>
      <c r="I38" s="231">
        <v>91.07999999999997</v>
      </c>
      <c r="J38" s="231">
        <v>35.590000000000018</v>
      </c>
      <c r="K38" s="231">
        <v>31.680000000000014</v>
      </c>
      <c r="L38" s="231">
        <v>3.91</v>
      </c>
      <c r="M38" s="231">
        <v>2802.8499999999872</v>
      </c>
      <c r="N38" s="246">
        <v>492.86000000000013</v>
      </c>
      <c r="O38" s="245">
        <v>2309.989999999987</v>
      </c>
      <c r="P38" s="231">
        <v>0</v>
      </c>
      <c r="Q38" s="231">
        <v>0</v>
      </c>
      <c r="R38" s="231">
        <v>0</v>
      </c>
      <c r="S38" s="231">
        <v>177.73000000000002</v>
      </c>
      <c r="T38" s="231">
        <v>132.59</v>
      </c>
      <c r="U38" s="231">
        <v>45.140000000000008</v>
      </c>
      <c r="V38" s="231">
        <v>2625.1199999999872</v>
      </c>
      <c r="W38" s="231">
        <v>360.2700000000001</v>
      </c>
      <c r="X38" s="231">
        <v>2264.8499999999872</v>
      </c>
      <c r="Y38" s="231">
        <v>143.04000000000005</v>
      </c>
      <c r="Z38" s="231">
        <v>133.44000000000005</v>
      </c>
      <c r="AA38" s="231">
        <v>9.6</v>
      </c>
      <c r="AB38" s="230">
        <v>0</v>
      </c>
      <c r="AC38" s="83"/>
    </row>
    <row r="39" spans="1:29" ht="16.5" customHeight="1" x14ac:dyDescent="0.15">
      <c r="A39" s="143"/>
      <c r="B39" s="71" t="s">
        <v>14</v>
      </c>
      <c r="C39" s="231">
        <f t="shared" ref="C39" si="10">D39+M39+Y39+AB39</f>
        <v>1588.0739999999912</v>
      </c>
      <c r="D39" s="231">
        <v>1182.8359999999934</v>
      </c>
      <c r="E39" s="231">
        <v>1178.3229999999935</v>
      </c>
      <c r="F39" s="231">
        <v>4.5129999999999955</v>
      </c>
      <c r="G39" s="231">
        <v>1178.5539999999935</v>
      </c>
      <c r="H39" s="231">
        <v>1174.2549999999935</v>
      </c>
      <c r="I39" s="231">
        <v>4.298999999999995</v>
      </c>
      <c r="J39" s="231">
        <v>4.2819999999999929</v>
      </c>
      <c r="K39" s="231">
        <v>4.0679999999999925</v>
      </c>
      <c r="L39" s="231">
        <v>0.21400000000000002</v>
      </c>
      <c r="M39" s="231">
        <v>405.23799999999778</v>
      </c>
      <c r="N39" s="246">
        <v>112.84600000000015</v>
      </c>
      <c r="O39" s="245">
        <v>292.39199999999761</v>
      </c>
      <c r="P39" s="231">
        <v>0</v>
      </c>
      <c r="Q39" s="231">
        <v>0</v>
      </c>
      <c r="R39" s="231">
        <v>0</v>
      </c>
      <c r="S39" s="231">
        <v>27.435999999999993</v>
      </c>
      <c r="T39" s="231">
        <v>22.877999999999993</v>
      </c>
      <c r="U39" s="231">
        <v>4.5579999999999998</v>
      </c>
      <c r="V39" s="231">
        <v>377.80199999999775</v>
      </c>
      <c r="W39" s="231">
        <v>89.968000000000146</v>
      </c>
      <c r="X39" s="231">
        <v>287.83399999999762</v>
      </c>
      <c r="Y39" s="231">
        <v>0</v>
      </c>
      <c r="Z39" s="231">
        <v>0</v>
      </c>
      <c r="AA39" s="231">
        <v>0</v>
      </c>
      <c r="AB39" s="230">
        <v>0</v>
      </c>
      <c r="AC39" s="83"/>
    </row>
    <row r="40" spans="1:29" ht="16.5" customHeight="1" x14ac:dyDescent="0.15">
      <c r="A40" s="142" t="s">
        <v>201</v>
      </c>
      <c r="B40" s="71" t="s">
        <v>13</v>
      </c>
      <c r="C40" s="231">
        <f>D40+M40+Y40+AB40</f>
        <v>5364.3999999999969</v>
      </c>
      <c r="D40" s="231">
        <v>3164.7100000000023</v>
      </c>
      <c r="E40" s="231">
        <v>3072.3600000000024</v>
      </c>
      <c r="F40" s="231">
        <v>92.350000000000037</v>
      </c>
      <c r="G40" s="231">
        <v>3155.8900000000026</v>
      </c>
      <c r="H40" s="231">
        <v>3067.8800000000024</v>
      </c>
      <c r="I40" s="231">
        <v>88.010000000000034</v>
      </c>
      <c r="J40" s="231">
        <v>8.82</v>
      </c>
      <c r="K40" s="231">
        <v>4.4799999999999995</v>
      </c>
      <c r="L40" s="231">
        <v>4.34</v>
      </c>
      <c r="M40" s="231">
        <v>2066.6399999999944</v>
      </c>
      <c r="N40" s="246">
        <v>256.2600000000001</v>
      </c>
      <c r="O40" s="245">
        <v>1810.3799999999942</v>
      </c>
      <c r="P40" s="231">
        <v>0</v>
      </c>
      <c r="Q40" s="231">
        <v>0</v>
      </c>
      <c r="R40" s="231">
        <v>0</v>
      </c>
      <c r="S40" s="231">
        <v>90.4</v>
      </c>
      <c r="T40" s="231">
        <v>66.31</v>
      </c>
      <c r="U40" s="231">
        <v>24.089999999999996</v>
      </c>
      <c r="V40" s="231">
        <v>1976.2399999999943</v>
      </c>
      <c r="W40" s="231">
        <v>189.95000000000013</v>
      </c>
      <c r="X40" s="231">
        <v>1786.2899999999943</v>
      </c>
      <c r="Y40" s="231">
        <v>133.04999999999998</v>
      </c>
      <c r="Z40" s="231">
        <v>127.71999999999998</v>
      </c>
      <c r="AA40" s="231">
        <v>5.3299999999999992</v>
      </c>
      <c r="AB40" s="230">
        <v>0</v>
      </c>
      <c r="AC40" s="83"/>
    </row>
    <row r="41" spans="1:29" ht="16.5" customHeight="1" x14ac:dyDescent="0.15">
      <c r="A41" s="143"/>
      <c r="B41" s="71" t="s">
        <v>14</v>
      </c>
      <c r="C41" s="231">
        <f t="shared" ref="C41:C43" si="11">D41+M41+Y41+AB41</f>
        <v>1124.9289999999999</v>
      </c>
      <c r="D41" s="231">
        <v>839.98500000000001</v>
      </c>
      <c r="E41" s="231">
        <v>833.73099999999999</v>
      </c>
      <c r="F41" s="231">
        <v>6.2540000000000004</v>
      </c>
      <c r="G41" s="231">
        <v>839.17399999999998</v>
      </c>
      <c r="H41" s="231">
        <v>833.26400000000001</v>
      </c>
      <c r="I41" s="231">
        <v>5.91</v>
      </c>
      <c r="J41" s="231">
        <v>0.81099999999999994</v>
      </c>
      <c r="K41" s="231">
        <v>0.46699999999999997</v>
      </c>
      <c r="L41" s="231">
        <v>0.34400000000000003</v>
      </c>
      <c r="M41" s="231">
        <v>284.9439999999999</v>
      </c>
      <c r="N41" s="246">
        <v>54.726999999999968</v>
      </c>
      <c r="O41" s="245">
        <v>230.21699999999993</v>
      </c>
      <c r="P41" s="231">
        <v>0</v>
      </c>
      <c r="Q41" s="231">
        <v>0</v>
      </c>
      <c r="R41" s="231">
        <v>0</v>
      </c>
      <c r="S41" s="231">
        <v>13.196000000000003</v>
      </c>
      <c r="T41" s="231">
        <v>10.855000000000004</v>
      </c>
      <c r="U41" s="231">
        <v>2.3409999999999997</v>
      </c>
      <c r="V41" s="231">
        <v>271.74799999999988</v>
      </c>
      <c r="W41" s="231">
        <v>43.871999999999964</v>
      </c>
      <c r="X41" s="231">
        <v>227.87599999999992</v>
      </c>
      <c r="Y41" s="231">
        <v>0</v>
      </c>
      <c r="Z41" s="231">
        <v>0</v>
      </c>
      <c r="AA41" s="231">
        <v>0</v>
      </c>
      <c r="AB41" s="230">
        <v>0</v>
      </c>
      <c r="AC41" s="83"/>
    </row>
    <row r="42" spans="1:29" ht="16.5" customHeight="1" x14ac:dyDescent="0.15">
      <c r="A42" s="142" t="s">
        <v>202</v>
      </c>
      <c r="B42" s="71" t="s">
        <v>13</v>
      </c>
      <c r="C42" s="231">
        <f t="shared" si="11"/>
        <v>8512.0600000000068</v>
      </c>
      <c r="D42" s="231">
        <v>6113.410000000008</v>
      </c>
      <c r="E42" s="231">
        <v>6021.450000000008</v>
      </c>
      <c r="F42" s="231">
        <v>91.960000000000008</v>
      </c>
      <c r="G42" s="231">
        <v>5994.240000000008</v>
      </c>
      <c r="H42" s="231">
        <v>5909.8600000000079</v>
      </c>
      <c r="I42" s="231">
        <v>84.38000000000001</v>
      </c>
      <c r="J42" s="231">
        <v>119.17000000000003</v>
      </c>
      <c r="K42" s="231">
        <v>111.59000000000003</v>
      </c>
      <c r="L42" s="231">
        <v>7.5799999999999983</v>
      </c>
      <c r="M42" s="231">
        <v>2128.5199999999977</v>
      </c>
      <c r="N42" s="246">
        <v>206.48000000000002</v>
      </c>
      <c r="O42" s="245">
        <v>1922.0399999999977</v>
      </c>
      <c r="P42" s="231">
        <v>0</v>
      </c>
      <c r="Q42" s="231">
        <v>0</v>
      </c>
      <c r="R42" s="231">
        <v>0</v>
      </c>
      <c r="S42" s="231">
        <v>78.490000000000009</v>
      </c>
      <c r="T42" s="231">
        <v>8.39</v>
      </c>
      <c r="U42" s="231">
        <v>70.100000000000009</v>
      </c>
      <c r="V42" s="231">
        <v>2050.0299999999979</v>
      </c>
      <c r="W42" s="231">
        <v>198.09</v>
      </c>
      <c r="X42" s="231">
        <v>1851.9399999999978</v>
      </c>
      <c r="Y42" s="231">
        <v>270.13000000000022</v>
      </c>
      <c r="Z42" s="231">
        <v>264.13000000000022</v>
      </c>
      <c r="AA42" s="231">
        <v>5.9999999999999982</v>
      </c>
      <c r="AB42" s="230">
        <v>0</v>
      </c>
      <c r="AC42" s="83"/>
    </row>
    <row r="43" spans="1:29" ht="16.5" customHeight="1" thickBot="1" x14ac:dyDescent="0.2">
      <c r="A43" s="303"/>
      <c r="B43" s="145" t="s">
        <v>14</v>
      </c>
      <c r="C43" s="229">
        <f t="shared" si="11"/>
        <v>1985.3460000000014</v>
      </c>
      <c r="D43" s="229">
        <v>1675.8060000000021</v>
      </c>
      <c r="E43" s="229">
        <v>1665.2290000000021</v>
      </c>
      <c r="F43" s="229">
        <v>10.576999999999995</v>
      </c>
      <c r="G43" s="229">
        <v>1657.8300000000022</v>
      </c>
      <c r="H43" s="229">
        <v>1648.0060000000021</v>
      </c>
      <c r="I43" s="229">
        <v>9.8239999999999945</v>
      </c>
      <c r="J43" s="229">
        <v>17.975999999999999</v>
      </c>
      <c r="K43" s="229">
        <v>17.222999999999999</v>
      </c>
      <c r="L43" s="229">
        <v>0.75300000000000011</v>
      </c>
      <c r="M43" s="229">
        <v>309.53999999999934</v>
      </c>
      <c r="N43" s="244">
        <v>47.882000000000012</v>
      </c>
      <c r="O43" s="243">
        <v>261.65799999999933</v>
      </c>
      <c r="P43" s="229">
        <v>0</v>
      </c>
      <c r="Q43" s="229">
        <v>0</v>
      </c>
      <c r="R43" s="229">
        <v>0</v>
      </c>
      <c r="S43" s="229">
        <v>8.39</v>
      </c>
      <c r="T43" s="229">
        <v>1.355</v>
      </c>
      <c r="U43" s="229">
        <v>7.0350000000000001</v>
      </c>
      <c r="V43" s="229">
        <v>301.1499999999993</v>
      </c>
      <c r="W43" s="229">
        <v>46.527000000000015</v>
      </c>
      <c r="X43" s="229">
        <v>254.62299999999931</v>
      </c>
      <c r="Y43" s="229">
        <v>0</v>
      </c>
      <c r="Z43" s="229">
        <v>0</v>
      </c>
      <c r="AA43" s="229">
        <v>0</v>
      </c>
      <c r="AB43" s="228">
        <v>0</v>
      </c>
      <c r="AC43" s="83"/>
    </row>
    <row r="44" spans="1:29" ht="16.5" customHeight="1" x14ac:dyDescent="0.15">
      <c r="A44" s="43"/>
      <c r="B44" s="44"/>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3"/>
    </row>
    <row r="47" spans="1:29" ht="17.25" x14ac:dyDescent="0.15">
      <c r="A47" s="33" t="s">
        <v>498</v>
      </c>
    </row>
    <row r="48" spans="1:29" ht="15" thickBot="1" x14ac:dyDescent="0.2">
      <c r="A48" s="368" t="s">
        <v>28</v>
      </c>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row>
    <row r="49" spans="1:29" ht="16.5" customHeight="1" x14ac:dyDescent="0.15">
      <c r="A49" s="98"/>
      <c r="B49" s="99"/>
      <c r="C49" s="136"/>
      <c r="D49" s="137" t="s">
        <v>0</v>
      </c>
      <c r="E49" s="138"/>
      <c r="F49" s="138"/>
      <c r="G49" s="138"/>
      <c r="H49" s="138"/>
      <c r="I49" s="138"/>
      <c r="J49" s="138"/>
      <c r="K49" s="138"/>
      <c r="L49" s="138"/>
      <c r="M49" s="138"/>
      <c r="N49" s="138"/>
      <c r="O49" s="138"/>
      <c r="P49" s="138"/>
      <c r="Q49" s="138"/>
      <c r="R49" s="138"/>
      <c r="S49" s="138"/>
      <c r="T49" s="138"/>
      <c r="U49" s="138"/>
      <c r="V49" s="138"/>
      <c r="W49" s="138"/>
      <c r="X49" s="138"/>
      <c r="Y49" s="137" t="s">
        <v>324</v>
      </c>
      <c r="Z49" s="138"/>
      <c r="AA49" s="138"/>
      <c r="AB49" s="139"/>
      <c r="AC49" s="25"/>
    </row>
    <row r="50" spans="1:29" ht="16.5" customHeight="1" x14ac:dyDescent="0.15">
      <c r="A50" s="100" t="s">
        <v>192</v>
      </c>
      <c r="B50" s="82"/>
      <c r="C50" s="75" t="s">
        <v>323</v>
      </c>
      <c r="D50" s="77" t="s">
        <v>3</v>
      </c>
      <c r="E50" s="76"/>
      <c r="F50" s="76"/>
      <c r="G50" s="76"/>
      <c r="H50" s="76"/>
      <c r="I50" s="76"/>
      <c r="J50" s="76"/>
      <c r="K50" s="76"/>
      <c r="L50" s="76"/>
      <c r="M50" s="77" t="s">
        <v>4</v>
      </c>
      <c r="N50" s="76"/>
      <c r="O50" s="76"/>
      <c r="P50" s="76"/>
      <c r="Q50" s="76"/>
      <c r="R50" s="76"/>
      <c r="S50" s="76"/>
      <c r="T50" s="76"/>
      <c r="U50" s="76"/>
      <c r="V50" s="76"/>
      <c r="W50" s="76"/>
      <c r="X50" s="76"/>
      <c r="Y50" s="71"/>
      <c r="Z50" s="71"/>
      <c r="AA50" s="71"/>
      <c r="AB50" s="140" t="s">
        <v>193</v>
      </c>
      <c r="AC50" s="25"/>
    </row>
    <row r="51" spans="1:29" ht="16.5" customHeight="1" x14ac:dyDescent="0.15">
      <c r="A51" s="100"/>
      <c r="B51" s="82"/>
      <c r="C51" s="75"/>
      <c r="D51" s="77" t="s">
        <v>5</v>
      </c>
      <c r="E51" s="76"/>
      <c r="F51" s="76"/>
      <c r="G51" s="77" t="s">
        <v>6</v>
      </c>
      <c r="H51" s="76"/>
      <c r="I51" s="76"/>
      <c r="J51" s="77" t="s">
        <v>7</v>
      </c>
      <c r="K51" s="76"/>
      <c r="L51" s="76"/>
      <c r="M51" s="77" t="s">
        <v>8</v>
      </c>
      <c r="N51" s="76"/>
      <c r="O51" s="76"/>
      <c r="P51" s="77" t="s">
        <v>6</v>
      </c>
      <c r="Q51" s="76"/>
      <c r="R51" s="76"/>
      <c r="S51" s="77" t="s">
        <v>7</v>
      </c>
      <c r="T51" s="76"/>
      <c r="U51" s="76"/>
      <c r="V51" s="77" t="s">
        <v>9</v>
      </c>
      <c r="W51" s="76"/>
      <c r="X51" s="76"/>
      <c r="Y51" s="75" t="s">
        <v>2</v>
      </c>
      <c r="Z51" s="75" t="s">
        <v>206</v>
      </c>
      <c r="AA51" s="75" t="s">
        <v>207</v>
      </c>
      <c r="AB51" s="140"/>
      <c r="AC51" s="25"/>
    </row>
    <row r="52" spans="1:29" ht="16.5" customHeight="1" x14ac:dyDescent="0.15">
      <c r="A52" s="34"/>
      <c r="B52" s="83"/>
      <c r="C52" s="78"/>
      <c r="D52" s="71" t="s">
        <v>2</v>
      </c>
      <c r="E52" s="71" t="s">
        <v>10</v>
      </c>
      <c r="F52" s="71" t="s">
        <v>11</v>
      </c>
      <c r="G52" s="71" t="s">
        <v>2</v>
      </c>
      <c r="H52" s="71" t="s">
        <v>10</v>
      </c>
      <c r="I52" s="71" t="s">
        <v>11</v>
      </c>
      <c r="J52" s="71" t="s">
        <v>2</v>
      </c>
      <c r="K52" s="71" t="s">
        <v>10</v>
      </c>
      <c r="L52" s="71" t="s">
        <v>11</v>
      </c>
      <c r="M52" s="71" t="s">
        <v>2</v>
      </c>
      <c r="N52" s="79" t="s">
        <v>10</v>
      </c>
      <c r="O52" s="80" t="s">
        <v>11</v>
      </c>
      <c r="P52" s="71" t="s">
        <v>2</v>
      </c>
      <c r="Q52" s="71" t="s">
        <v>10</v>
      </c>
      <c r="R52" s="71" t="s">
        <v>11</v>
      </c>
      <c r="S52" s="71" t="s">
        <v>2</v>
      </c>
      <c r="T52" s="71" t="s">
        <v>10</v>
      </c>
      <c r="U52" s="71" t="s">
        <v>11</v>
      </c>
      <c r="V52" s="71" t="s">
        <v>2</v>
      </c>
      <c r="W52" s="71" t="s">
        <v>10</v>
      </c>
      <c r="X52" s="71" t="s">
        <v>11</v>
      </c>
      <c r="Y52" s="78"/>
      <c r="Z52" s="78"/>
      <c r="AA52" s="78"/>
      <c r="AB52" s="141"/>
      <c r="AC52" s="25"/>
    </row>
    <row r="53" spans="1:29" ht="16.5" customHeight="1" x14ac:dyDescent="0.15">
      <c r="A53" s="142" t="s">
        <v>476</v>
      </c>
      <c r="B53" s="71" t="s">
        <v>13</v>
      </c>
      <c r="C53" s="231">
        <f>D53+M53+Y53+AB53</f>
        <v>50861.990000000311</v>
      </c>
      <c r="D53" s="231">
        <v>30008.160000000287</v>
      </c>
      <c r="E53" s="231">
        <v>29696.820000000287</v>
      </c>
      <c r="F53" s="231">
        <v>311.33999999999992</v>
      </c>
      <c r="G53" s="231">
        <v>29515.730000000287</v>
      </c>
      <c r="H53" s="231">
        <v>29309.200000000288</v>
      </c>
      <c r="I53" s="231">
        <v>206.52999999999992</v>
      </c>
      <c r="J53" s="231">
        <v>492.43</v>
      </c>
      <c r="K53" s="231">
        <v>387.62</v>
      </c>
      <c r="L53" s="231">
        <v>104.80999999999999</v>
      </c>
      <c r="M53" s="231">
        <v>18238.520000000026</v>
      </c>
      <c r="N53" s="246">
        <v>3009.9899999999989</v>
      </c>
      <c r="O53" s="245">
        <v>15228.530000000028</v>
      </c>
      <c r="P53" s="231">
        <v>0</v>
      </c>
      <c r="Q53" s="231">
        <v>0</v>
      </c>
      <c r="R53" s="231">
        <v>0</v>
      </c>
      <c r="S53" s="231">
        <v>472.24000000000018</v>
      </c>
      <c r="T53" s="231">
        <v>161.76</v>
      </c>
      <c r="U53" s="231">
        <v>310.48000000000019</v>
      </c>
      <c r="V53" s="231">
        <v>17766.280000000028</v>
      </c>
      <c r="W53" s="231">
        <v>2848.2299999999987</v>
      </c>
      <c r="X53" s="231">
        <v>14918.050000000028</v>
      </c>
      <c r="Y53" s="231">
        <v>2615.1999999999975</v>
      </c>
      <c r="Z53" s="231">
        <v>2009.6599999999964</v>
      </c>
      <c r="AA53" s="231">
        <v>605.54000000000099</v>
      </c>
      <c r="AB53" s="230">
        <v>0.11</v>
      </c>
      <c r="AC53" s="83"/>
    </row>
    <row r="54" spans="1:29" ht="16.5" customHeight="1" x14ac:dyDescent="0.15">
      <c r="A54" s="143" t="s">
        <v>474</v>
      </c>
      <c r="B54" s="71" t="s">
        <v>14</v>
      </c>
      <c r="C54" s="231">
        <f t="shared" ref="C54" si="12">D54+M54+Y54+AB54</f>
        <v>11807.73599999993</v>
      </c>
      <c r="D54" s="231">
        <v>9046.1329999999416</v>
      </c>
      <c r="E54" s="231">
        <v>9009.3439999999409</v>
      </c>
      <c r="F54" s="231">
        <v>36.789000000000001</v>
      </c>
      <c r="G54" s="231">
        <v>8979.8789999999408</v>
      </c>
      <c r="H54" s="231">
        <v>8953.6049999999414</v>
      </c>
      <c r="I54" s="231">
        <v>26.274000000000001</v>
      </c>
      <c r="J54" s="231">
        <v>66.253999999999976</v>
      </c>
      <c r="K54" s="231">
        <v>55.738999999999976</v>
      </c>
      <c r="L54" s="231">
        <v>10.514999999999997</v>
      </c>
      <c r="M54" s="231">
        <v>2761.6029999999882</v>
      </c>
      <c r="N54" s="246">
        <v>720.73100000000113</v>
      </c>
      <c r="O54" s="245">
        <v>2040.8719999999869</v>
      </c>
      <c r="P54" s="231">
        <v>0</v>
      </c>
      <c r="Q54" s="231">
        <v>0</v>
      </c>
      <c r="R54" s="231">
        <v>0</v>
      </c>
      <c r="S54" s="231">
        <v>59.217000000000006</v>
      </c>
      <c r="T54" s="231">
        <v>28.297000000000001</v>
      </c>
      <c r="U54" s="231">
        <v>30.920000000000005</v>
      </c>
      <c r="V54" s="231">
        <v>2702.3859999999877</v>
      </c>
      <c r="W54" s="231">
        <v>692.43400000000111</v>
      </c>
      <c r="X54" s="231">
        <v>2009.9519999999868</v>
      </c>
      <c r="Y54" s="231">
        <v>0</v>
      </c>
      <c r="Z54" s="231">
        <v>0</v>
      </c>
      <c r="AA54" s="231">
        <v>0</v>
      </c>
      <c r="AB54" s="230">
        <v>0</v>
      </c>
      <c r="AC54" s="83"/>
    </row>
    <row r="55" spans="1:29" ht="16.5" customHeight="1" x14ac:dyDescent="0.15">
      <c r="A55" s="142" t="s">
        <v>218</v>
      </c>
      <c r="B55" s="71" t="s">
        <v>13</v>
      </c>
      <c r="C55" s="231">
        <f>D55+M55+Y55+AB55</f>
        <v>19472.47000000027</v>
      </c>
      <c r="D55" s="231">
        <v>12141.870000000186</v>
      </c>
      <c r="E55" s="231">
        <v>11967.200000000186</v>
      </c>
      <c r="F55" s="231">
        <v>174.6699999999999</v>
      </c>
      <c r="G55" s="231">
        <v>11822.060000000187</v>
      </c>
      <c r="H55" s="231">
        <v>11731.870000000186</v>
      </c>
      <c r="I55" s="231">
        <v>90.189999999999898</v>
      </c>
      <c r="J55" s="231">
        <v>319.80999999999995</v>
      </c>
      <c r="K55" s="231">
        <v>235.32999999999996</v>
      </c>
      <c r="L55" s="231">
        <v>84.48</v>
      </c>
      <c r="M55" s="231">
        <v>6129.6200000000863</v>
      </c>
      <c r="N55" s="246">
        <v>458.46000000000038</v>
      </c>
      <c r="O55" s="245">
        <v>5671.1600000000863</v>
      </c>
      <c r="P55" s="231">
        <v>0</v>
      </c>
      <c r="Q55" s="231">
        <v>0</v>
      </c>
      <c r="R55" s="231">
        <v>0</v>
      </c>
      <c r="S55" s="231">
        <v>265.49000000000012</v>
      </c>
      <c r="T55" s="231">
        <v>36.569999999999993</v>
      </c>
      <c r="U55" s="231">
        <v>228.92000000000013</v>
      </c>
      <c r="V55" s="231">
        <v>5864.1300000000865</v>
      </c>
      <c r="W55" s="231">
        <v>421.89000000000038</v>
      </c>
      <c r="X55" s="231">
        <v>5442.2400000000862</v>
      </c>
      <c r="Y55" s="231">
        <v>1200.8699999999972</v>
      </c>
      <c r="Z55" s="231">
        <v>990.34999999999638</v>
      </c>
      <c r="AA55" s="231">
        <v>210.52000000000075</v>
      </c>
      <c r="AB55" s="230">
        <v>0.11</v>
      </c>
      <c r="AC55" s="83"/>
    </row>
    <row r="56" spans="1:29" ht="16.5" customHeight="1" x14ac:dyDescent="0.15">
      <c r="A56" s="143"/>
      <c r="B56" s="71" t="s">
        <v>14</v>
      </c>
      <c r="C56" s="231">
        <f t="shared" ref="C56" si="13">D56+M56+Y56+AB56</f>
        <v>4549.1609999999309</v>
      </c>
      <c r="D56" s="231">
        <v>3678.1019999999371</v>
      </c>
      <c r="E56" s="231">
        <v>3660.5619999999371</v>
      </c>
      <c r="F56" s="231">
        <v>17.539999999999996</v>
      </c>
      <c r="G56" s="231">
        <v>3635.3709999999373</v>
      </c>
      <c r="H56" s="231">
        <v>3626.4129999999373</v>
      </c>
      <c r="I56" s="231">
        <v>8.9579999999999984</v>
      </c>
      <c r="J56" s="231">
        <v>42.73099999999998</v>
      </c>
      <c r="K56" s="231">
        <v>34.14899999999998</v>
      </c>
      <c r="L56" s="231">
        <v>8.5819999999999972</v>
      </c>
      <c r="M56" s="231">
        <v>871.05899999999383</v>
      </c>
      <c r="N56" s="246">
        <v>111.08600000000024</v>
      </c>
      <c r="O56" s="245">
        <v>759.97299999999359</v>
      </c>
      <c r="P56" s="231">
        <v>0</v>
      </c>
      <c r="Q56" s="231">
        <v>0</v>
      </c>
      <c r="R56" s="231">
        <v>0</v>
      </c>
      <c r="S56" s="231">
        <v>29.636000000000003</v>
      </c>
      <c r="T56" s="231">
        <v>6.4549999999999992</v>
      </c>
      <c r="U56" s="231">
        <v>23.181000000000004</v>
      </c>
      <c r="V56" s="231">
        <v>841.42299999999375</v>
      </c>
      <c r="W56" s="231">
        <v>104.63100000000024</v>
      </c>
      <c r="X56" s="231">
        <v>736.79199999999355</v>
      </c>
      <c r="Y56" s="231">
        <v>0</v>
      </c>
      <c r="Z56" s="231">
        <v>0</v>
      </c>
      <c r="AA56" s="231">
        <v>0</v>
      </c>
      <c r="AB56" s="230">
        <v>0</v>
      </c>
      <c r="AC56" s="83"/>
    </row>
    <row r="57" spans="1:29" ht="16.5" customHeight="1" x14ac:dyDescent="0.15">
      <c r="A57" s="142" t="s">
        <v>219</v>
      </c>
      <c r="B57" s="71" t="s">
        <v>13</v>
      </c>
      <c r="C57" s="231">
        <f>D57+M57+Y57+AB57</f>
        <v>1768.6799999999978</v>
      </c>
      <c r="D57" s="231">
        <v>980.81999999999732</v>
      </c>
      <c r="E57" s="231">
        <v>977.79999999999734</v>
      </c>
      <c r="F57" s="231">
        <v>3.02</v>
      </c>
      <c r="G57" s="231">
        <v>978.41999999999734</v>
      </c>
      <c r="H57" s="231">
        <v>975.49999999999739</v>
      </c>
      <c r="I57" s="231">
        <v>2.92</v>
      </c>
      <c r="J57" s="231">
        <v>2.4</v>
      </c>
      <c r="K57" s="231">
        <v>2.2999999999999998</v>
      </c>
      <c r="L57" s="231">
        <v>0.1</v>
      </c>
      <c r="M57" s="231">
        <v>714.30000000000052</v>
      </c>
      <c r="N57" s="246">
        <v>250.28000000000037</v>
      </c>
      <c r="O57" s="245">
        <v>464.02000000000015</v>
      </c>
      <c r="P57" s="231">
        <v>0</v>
      </c>
      <c r="Q57" s="231">
        <v>0</v>
      </c>
      <c r="R57" s="231">
        <v>0</v>
      </c>
      <c r="S57" s="231">
        <v>9.4700000000000024</v>
      </c>
      <c r="T57" s="231">
        <v>9.4700000000000024</v>
      </c>
      <c r="U57" s="231">
        <v>0</v>
      </c>
      <c r="V57" s="231">
        <v>704.8300000000005</v>
      </c>
      <c r="W57" s="231">
        <v>240.81000000000037</v>
      </c>
      <c r="X57" s="231">
        <v>464.02000000000015</v>
      </c>
      <c r="Y57" s="231">
        <v>73.560000000000031</v>
      </c>
      <c r="Z57" s="231">
        <v>37.350000000000023</v>
      </c>
      <c r="AA57" s="231">
        <v>36.210000000000015</v>
      </c>
      <c r="AB57" s="230">
        <v>0</v>
      </c>
      <c r="AC57" s="83"/>
    </row>
    <row r="58" spans="1:29" ht="16.5" customHeight="1" x14ac:dyDescent="0.15">
      <c r="A58" s="143"/>
      <c r="B58" s="71" t="s">
        <v>14</v>
      </c>
      <c r="C58" s="231">
        <f t="shared" ref="C58" si="14">D58+M58+Y58+AB58</f>
        <v>375.82600000000025</v>
      </c>
      <c r="D58" s="231">
        <v>254.01500000000016</v>
      </c>
      <c r="E58" s="231">
        <v>253.43500000000014</v>
      </c>
      <c r="F58" s="231">
        <v>0.58000000000000018</v>
      </c>
      <c r="G58" s="231">
        <v>253.49100000000013</v>
      </c>
      <c r="H58" s="231">
        <v>252.92200000000014</v>
      </c>
      <c r="I58" s="231">
        <v>0.56900000000000017</v>
      </c>
      <c r="J58" s="231">
        <v>0.52400000000000013</v>
      </c>
      <c r="K58" s="231">
        <v>0.51300000000000012</v>
      </c>
      <c r="L58" s="231">
        <v>1.0999999999999999E-2</v>
      </c>
      <c r="M58" s="231">
        <v>121.81100000000008</v>
      </c>
      <c r="N58" s="246">
        <v>59.952000000000183</v>
      </c>
      <c r="O58" s="245">
        <v>61.858999999999895</v>
      </c>
      <c r="P58" s="231">
        <v>0</v>
      </c>
      <c r="Q58" s="231">
        <v>0</v>
      </c>
      <c r="R58" s="231">
        <v>0</v>
      </c>
      <c r="S58" s="231">
        <v>1.6989999999999996</v>
      </c>
      <c r="T58" s="231">
        <v>1.6989999999999996</v>
      </c>
      <c r="U58" s="231">
        <v>0</v>
      </c>
      <c r="V58" s="231">
        <v>120.11200000000008</v>
      </c>
      <c r="W58" s="231">
        <v>58.253000000000185</v>
      </c>
      <c r="X58" s="231">
        <v>61.858999999999895</v>
      </c>
      <c r="Y58" s="231">
        <v>0</v>
      </c>
      <c r="Z58" s="231">
        <v>0</v>
      </c>
      <c r="AA58" s="231">
        <v>0</v>
      </c>
      <c r="AB58" s="230">
        <v>0</v>
      </c>
      <c r="AC58" s="83"/>
    </row>
    <row r="59" spans="1:29" ht="16.5" customHeight="1" x14ac:dyDescent="0.15">
      <c r="A59" s="142" t="s">
        <v>220</v>
      </c>
      <c r="B59" s="71" t="s">
        <v>13</v>
      </c>
      <c r="C59" s="231">
        <f>D59+M59+Y59+AB59</f>
        <v>3286.5999999999849</v>
      </c>
      <c r="D59" s="231">
        <v>1718.5299999999909</v>
      </c>
      <c r="E59" s="231">
        <v>1713.5499999999909</v>
      </c>
      <c r="F59" s="231">
        <v>4.9799999999999986</v>
      </c>
      <c r="G59" s="231">
        <v>1711.2099999999907</v>
      </c>
      <c r="H59" s="231">
        <v>1706.3999999999908</v>
      </c>
      <c r="I59" s="231">
        <v>4.8099999999999987</v>
      </c>
      <c r="J59" s="231">
        <v>7.32</v>
      </c>
      <c r="K59" s="231">
        <v>7.15</v>
      </c>
      <c r="L59" s="231">
        <v>0.17</v>
      </c>
      <c r="M59" s="231">
        <v>1396.2399999999943</v>
      </c>
      <c r="N59" s="246">
        <v>522.64999999999918</v>
      </c>
      <c r="O59" s="245">
        <v>873.58999999999526</v>
      </c>
      <c r="P59" s="231">
        <v>0</v>
      </c>
      <c r="Q59" s="231">
        <v>0</v>
      </c>
      <c r="R59" s="231">
        <v>0</v>
      </c>
      <c r="S59" s="231">
        <v>42.430000000000007</v>
      </c>
      <c r="T59" s="231">
        <v>32.130000000000003</v>
      </c>
      <c r="U59" s="231">
        <v>10.3</v>
      </c>
      <c r="V59" s="231">
        <v>1353.8099999999945</v>
      </c>
      <c r="W59" s="231">
        <v>490.51999999999919</v>
      </c>
      <c r="X59" s="231">
        <v>863.2899999999953</v>
      </c>
      <c r="Y59" s="231">
        <v>171.82999999999998</v>
      </c>
      <c r="Z59" s="231">
        <v>129.03</v>
      </c>
      <c r="AA59" s="231">
        <v>42.8</v>
      </c>
      <c r="AB59" s="230">
        <v>0</v>
      </c>
      <c r="AC59" s="83"/>
    </row>
    <row r="60" spans="1:29" ht="16.5" customHeight="1" x14ac:dyDescent="0.15">
      <c r="A60" s="143"/>
      <c r="B60" s="71" t="s">
        <v>14</v>
      </c>
      <c r="C60" s="231">
        <f t="shared" ref="C60" si="15">D60+M60+Y60+AB60</f>
        <v>747.75899999999967</v>
      </c>
      <c r="D60" s="231">
        <v>502.13899999999802</v>
      </c>
      <c r="E60" s="231">
        <v>501.65999999999804</v>
      </c>
      <c r="F60" s="231">
        <v>0.47900000000000015</v>
      </c>
      <c r="G60" s="231">
        <v>500.93899999999803</v>
      </c>
      <c r="H60" s="231">
        <v>500.45999999999805</v>
      </c>
      <c r="I60" s="231">
        <v>0.47900000000000015</v>
      </c>
      <c r="J60" s="231">
        <v>1.2000000000000004</v>
      </c>
      <c r="K60" s="231">
        <v>1.2000000000000004</v>
      </c>
      <c r="L60" s="231">
        <v>0</v>
      </c>
      <c r="M60" s="231">
        <v>245.62000000000165</v>
      </c>
      <c r="N60" s="246">
        <v>124.69700000000037</v>
      </c>
      <c r="O60" s="245">
        <v>120.92300000000128</v>
      </c>
      <c r="P60" s="231">
        <v>0</v>
      </c>
      <c r="Q60" s="231">
        <v>0</v>
      </c>
      <c r="R60" s="231">
        <v>0</v>
      </c>
      <c r="S60" s="231">
        <v>6.6709999999999994</v>
      </c>
      <c r="T60" s="231">
        <v>5.7369999999999992</v>
      </c>
      <c r="U60" s="231">
        <v>0.93400000000000005</v>
      </c>
      <c r="V60" s="231">
        <v>238.94900000000166</v>
      </c>
      <c r="W60" s="231">
        <v>118.96000000000038</v>
      </c>
      <c r="X60" s="231">
        <v>119.98900000000128</v>
      </c>
      <c r="Y60" s="231">
        <v>0</v>
      </c>
      <c r="Z60" s="231">
        <v>0</v>
      </c>
      <c r="AA60" s="231">
        <v>0</v>
      </c>
      <c r="AB60" s="230">
        <v>0</v>
      </c>
      <c r="AC60" s="83"/>
    </row>
    <row r="61" spans="1:29" ht="16.5" customHeight="1" x14ac:dyDescent="0.15">
      <c r="A61" s="142" t="s">
        <v>221</v>
      </c>
      <c r="B61" s="71" t="s">
        <v>13</v>
      </c>
      <c r="C61" s="231">
        <f>D61+M61+Y61+AB61</f>
        <v>7600.7400000000325</v>
      </c>
      <c r="D61" s="231">
        <v>4846.8700000000536</v>
      </c>
      <c r="E61" s="231">
        <v>4799.0000000000537</v>
      </c>
      <c r="F61" s="231">
        <v>47.87</v>
      </c>
      <c r="G61" s="231">
        <v>4768.3600000000533</v>
      </c>
      <c r="H61" s="231">
        <v>4734.2400000000534</v>
      </c>
      <c r="I61" s="231">
        <v>34.119999999999997</v>
      </c>
      <c r="J61" s="231">
        <v>78.509999999999977</v>
      </c>
      <c r="K61" s="231">
        <v>64.759999999999977</v>
      </c>
      <c r="L61" s="231">
        <v>13.750000000000002</v>
      </c>
      <c r="M61" s="231">
        <v>2311.8999999999796</v>
      </c>
      <c r="N61" s="246">
        <v>156.51999999999992</v>
      </c>
      <c r="O61" s="245">
        <v>2155.3799999999796</v>
      </c>
      <c r="P61" s="231">
        <v>0</v>
      </c>
      <c r="Q61" s="231">
        <v>0</v>
      </c>
      <c r="R61" s="231">
        <v>0</v>
      </c>
      <c r="S61" s="231">
        <v>73.05</v>
      </c>
      <c r="T61" s="231">
        <v>20.7</v>
      </c>
      <c r="U61" s="231">
        <v>52.35</v>
      </c>
      <c r="V61" s="231">
        <v>2238.8499999999794</v>
      </c>
      <c r="W61" s="231">
        <v>135.81999999999994</v>
      </c>
      <c r="X61" s="231">
        <v>2103.0299999999797</v>
      </c>
      <c r="Y61" s="231">
        <v>441.96999999999957</v>
      </c>
      <c r="Z61" s="231">
        <v>406.10999999999956</v>
      </c>
      <c r="AA61" s="231">
        <v>35.860000000000007</v>
      </c>
      <c r="AB61" s="230">
        <v>0</v>
      </c>
      <c r="AC61" s="83"/>
    </row>
    <row r="62" spans="1:29" ht="16.5" customHeight="1" x14ac:dyDescent="0.15">
      <c r="A62" s="143"/>
      <c r="B62" s="71" t="s">
        <v>14</v>
      </c>
      <c r="C62" s="231">
        <f t="shared" ref="C62" si="16">D62+M62+Y62+AB62</f>
        <v>1865.814999999998</v>
      </c>
      <c r="D62" s="231">
        <v>1546.1350000000018</v>
      </c>
      <c r="E62" s="231">
        <v>1540.4130000000018</v>
      </c>
      <c r="F62" s="231">
        <v>5.7219999999999986</v>
      </c>
      <c r="G62" s="231">
        <v>1535.9950000000017</v>
      </c>
      <c r="H62" s="231">
        <v>1531.6260000000018</v>
      </c>
      <c r="I62" s="231">
        <v>4.3689999999999989</v>
      </c>
      <c r="J62" s="231">
        <v>10.14</v>
      </c>
      <c r="K62" s="231">
        <v>8.7870000000000008</v>
      </c>
      <c r="L62" s="231">
        <v>1.3529999999999998</v>
      </c>
      <c r="M62" s="231">
        <v>319.67999999999626</v>
      </c>
      <c r="N62" s="246">
        <v>36.494000000000007</v>
      </c>
      <c r="O62" s="245">
        <v>283.18599999999623</v>
      </c>
      <c r="P62" s="231">
        <v>0</v>
      </c>
      <c r="Q62" s="231">
        <v>0</v>
      </c>
      <c r="R62" s="231">
        <v>0</v>
      </c>
      <c r="S62" s="231">
        <v>8.634999999999998</v>
      </c>
      <c r="T62" s="231">
        <v>3.62</v>
      </c>
      <c r="U62" s="231">
        <v>5.0149999999999988</v>
      </c>
      <c r="V62" s="231">
        <v>311.04499999999626</v>
      </c>
      <c r="W62" s="231">
        <v>32.874000000000009</v>
      </c>
      <c r="X62" s="231">
        <v>278.17099999999624</v>
      </c>
      <c r="Y62" s="231">
        <v>0</v>
      </c>
      <c r="Z62" s="231">
        <v>0</v>
      </c>
      <c r="AA62" s="231">
        <v>0</v>
      </c>
      <c r="AB62" s="230">
        <v>0</v>
      </c>
      <c r="AC62" s="83"/>
    </row>
    <row r="63" spans="1:29" ht="16.5" customHeight="1" x14ac:dyDescent="0.15">
      <c r="A63" s="142" t="s">
        <v>223</v>
      </c>
      <c r="B63" s="71" t="s">
        <v>13</v>
      </c>
      <c r="C63" s="231">
        <f>D63+M63+Y63+AB63</f>
        <v>2506.1499999999919</v>
      </c>
      <c r="D63" s="231">
        <v>1528.6599999999921</v>
      </c>
      <c r="E63" s="231">
        <v>1514.3599999999922</v>
      </c>
      <c r="F63" s="231">
        <v>14.300000000000004</v>
      </c>
      <c r="G63" s="231">
        <v>1519.759999999992</v>
      </c>
      <c r="H63" s="231">
        <v>1506.4299999999921</v>
      </c>
      <c r="I63" s="231">
        <v>13.330000000000004</v>
      </c>
      <c r="J63" s="231">
        <v>8.8999999999999986</v>
      </c>
      <c r="K63" s="231">
        <v>7.9299999999999988</v>
      </c>
      <c r="L63" s="231">
        <v>0.97</v>
      </c>
      <c r="M63" s="231">
        <v>738.84999999999945</v>
      </c>
      <c r="N63" s="246">
        <v>82.520000000000053</v>
      </c>
      <c r="O63" s="245">
        <v>656.32999999999936</v>
      </c>
      <c r="P63" s="231">
        <v>0</v>
      </c>
      <c r="Q63" s="231">
        <v>0</v>
      </c>
      <c r="R63" s="231">
        <v>0</v>
      </c>
      <c r="S63" s="231">
        <v>13.37</v>
      </c>
      <c r="T63" s="231">
        <v>9.94</v>
      </c>
      <c r="U63" s="231">
        <v>3.43</v>
      </c>
      <c r="V63" s="231">
        <v>725.47999999999945</v>
      </c>
      <c r="W63" s="231">
        <v>72.580000000000055</v>
      </c>
      <c r="X63" s="231">
        <v>652.89999999999941</v>
      </c>
      <c r="Y63" s="231">
        <v>238.64000000000019</v>
      </c>
      <c r="Z63" s="231">
        <v>176.95000000000016</v>
      </c>
      <c r="AA63" s="231">
        <v>61.690000000000026</v>
      </c>
      <c r="AB63" s="230">
        <v>0</v>
      </c>
      <c r="AC63" s="83"/>
    </row>
    <row r="64" spans="1:29" ht="16.5" customHeight="1" x14ac:dyDescent="0.15">
      <c r="A64" s="143"/>
      <c r="B64" s="71" t="s">
        <v>14</v>
      </c>
      <c r="C64" s="231">
        <f t="shared" ref="C64" si="17">D64+M64+Y64+AB64</f>
        <v>583.82199999999693</v>
      </c>
      <c r="D64" s="231">
        <v>479.39599999999643</v>
      </c>
      <c r="E64" s="231">
        <v>477.08499999999646</v>
      </c>
      <c r="F64" s="231">
        <v>2.3109999999999991</v>
      </c>
      <c r="G64" s="231">
        <v>477.84499999999645</v>
      </c>
      <c r="H64" s="231">
        <v>475.62599999999645</v>
      </c>
      <c r="I64" s="231">
        <v>2.218999999999999</v>
      </c>
      <c r="J64" s="231">
        <v>1.5509999999999997</v>
      </c>
      <c r="K64" s="231">
        <v>1.4589999999999996</v>
      </c>
      <c r="L64" s="231">
        <v>9.2000000000000012E-2</v>
      </c>
      <c r="M64" s="231">
        <v>104.42600000000049</v>
      </c>
      <c r="N64" s="246">
        <v>19.395999999999987</v>
      </c>
      <c r="O64" s="245">
        <v>85.030000000000499</v>
      </c>
      <c r="P64" s="231">
        <v>0</v>
      </c>
      <c r="Q64" s="231">
        <v>0</v>
      </c>
      <c r="R64" s="231">
        <v>0</v>
      </c>
      <c r="S64" s="231">
        <v>2.09</v>
      </c>
      <c r="T64" s="231">
        <v>1.7369999999999997</v>
      </c>
      <c r="U64" s="231">
        <v>0.35299999999999998</v>
      </c>
      <c r="V64" s="231">
        <v>102.3360000000005</v>
      </c>
      <c r="W64" s="231">
        <v>17.658999999999988</v>
      </c>
      <c r="X64" s="231">
        <v>84.677000000000504</v>
      </c>
      <c r="Y64" s="231">
        <v>0</v>
      </c>
      <c r="Z64" s="231">
        <v>0</v>
      </c>
      <c r="AA64" s="231">
        <v>0</v>
      </c>
      <c r="AB64" s="230">
        <v>0</v>
      </c>
      <c r="AC64" s="83"/>
    </row>
    <row r="65" spans="1:29" ht="16.5" customHeight="1" x14ac:dyDescent="0.15">
      <c r="A65" s="142" t="s">
        <v>167</v>
      </c>
      <c r="B65" s="71" t="s">
        <v>13</v>
      </c>
      <c r="C65" s="231">
        <f>D65+M65+Y65+AB65</f>
        <v>3030.5699999999838</v>
      </c>
      <c r="D65" s="231">
        <v>1623.1499999999921</v>
      </c>
      <c r="E65" s="231">
        <v>1597.1499999999921</v>
      </c>
      <c r="F65" s="231">
        <v>26.000000000000007</v>
      </c>
      <c r="G65" s="231">
        <v>1568.779999999992</v>
      </c>
      <c r="H65" s="231">
        <v>1545.4699999999921</v>
      </c>
      <c r="I65" s="231">
        <v>23.310000000000006</v>
      </c>
      <c r="J65" s="231">
        <v>54.370000000000005</v>
      </c>
      <c r="K65" s="231">
        <v>51.680000000000007</v>
      </c>
      <c r="L65" s="231">
        <v>2.6900000000000004</v>
      </c>
      <c r="M65" s="231">
        <v>1370.6999999999921</v>
      </c>
      <c r="N65" s="246">
        <v>225.14000000000027</v>
      </c>
      <c r="O65" s="245">
        <v>1145.5599999999918</v>
      </c>
      <c r="P65" s="231">
        <v>0</v>
      </c>
      <c r="Q65" s="231">
        <v>0</v>
      </c>
      <c r="R65" s="231">
        <v>0</v>
      </c>
      <c r="S65" s="231">
        <v>7.8100000000000005</v>
      </c>
      <c r="T65" s="231">
        <v>6.73</v>
      </c>
      <c r="U65" s="231">
        <v>1.08</v>
      </c>
      <c r="V65" s="231">
        <v>1362.8899999999921</v>
      </c>
      <c r="W65" s="231">
        <v>218.41000000000028</v>
      </c>
      <c r="X65" s="231">
        <v>1144.4799999999918</v>
      </c>
      <c r="Y65" s="231">
        <v>36.72</v>
      </c>
      <c r="Z65" s="231">
        <v>2.15</v>
      </c>
      <c r="AA65" s="231">
        <v>34.57</v>
      </c>
      <c r="AB65" s="230">
        <v>0</v>
      </c>
      <c r="AC65" s="83"/>
    </row>
    <row r="66" spans="1:29" ht="16.5" customHeight="1" x14ac:dyDescent="0.15">
      <c r="A66" s="143"/>
      <c r="B66" s="71" t="s">
        <v>14</v>
      </c>
      <c r="C66" s="231">
        <f t="shared" ref="C66" si="18">D66+M66+Y66+AB66</f>
        <v>604.61299999999812</v>
      </c>
      <c r="D66" s="231">
        <v>395.57999999999873</v>
      </c>
      <c r="E66" s="231">
        <v>392.79799999999875</v>
      </c>
      <c r="F66" s="231">
        <v>2.7819999999999996</v>
      </c>
      <c r="G66" s="231">
        <v>389.24299999999874</v>
      </c>
      <c r="H66" s="231">
        <v>386.70199999999875</v>
      </c>
      <c r="I66" s="231">
        <v>2.5409999999999995</v>
      </c>
      <c r="J66" s="231">
        <v>6.3369999999999962</v>
      </c>
      <c r="K66" s="231">
        <v>6.0959999999999965</v>
      </c>
      <c r="L66" s="231">
        <v>0.24100000000000005</v>
      </c>
      <c r="M66" s="231">
        <v>209.03299999999939</v>
      </c>
      <c r="N66" s="246">
        <v>52.834999999999887</v>
      </c>
      <c r="O66" s="245">
        <v>156.1979999999995</v>
      </c>
      <c r="P66" s="231">
        <v>0</v>
      </c>
      <c r="Q66" s="231">
        <v>0</v>
      </c>
      <c r="R66" s="231">
        <v>0</v>
      </c>
      <c r="S66" s="231">
        <v>1.2850000000000001</v>
      </c>
      <c r="T66" s="231">
        <v>1.181</v>
      </c>
      <c r="U66" s="231">
        <v>0.10400000000000001</v>
      </c>
      <c r="V66" s="231">
        <v>207.74799999999937</v>
      </c>
      <c r="W66" s="231">
        <v>51.65399999999989</v>
      </c>
      <c r="X66" s="231">
        <v>156.09399999999948</v>
      </c>
      <c r="Y66" s="231">
        <v>0</v>
      </c>
      <c r="Z66" s="231">
        <v>0</v>
      </c>
      <c r="AA66" s="231">
        <v>0</v>
      </c>
      <c r="AB66" s="230">
        <v>0</v>
      </c>
      <c r="AC66" s="83"/>
    </row>
    <row r="67" spans="1:29" ht="16.5" customHeight="1" x14ac:dyDescent="0.15">
      <c r="A67" s="142" t="s">
        <v>222</v>
      </c>
      <c r="B67" s="71" t="s">
        <v>13</v>
      </c>
      <c r="C67" s="231">
        <f>D67+M67+Y67+AB67</f>
        <v>7693.1700000000583</v>
      </c>
      <c r="D67" s="231">
        <v>5065.2100000000828</v>
      </c>
      <c r="E67" s="231">
        <v>5043.7100000000828</v>
      </c>
      <c r="F67" s="231">
        <v>21.499999999999993</v>
      </c>
      <c r="G67" s="231">
        <v>5050.1500000000833</v>
      </c>
      <c r="H67" s="231">
        <v>5030.6400000000831</v>
      </c>
      <c r="I67" s="231">
        <v>19.509999999999991</v>
      </c>
      <c r="J67" s="231">
        <v>15.059999999999997</v>
      </c>
      <c r="K67" s="231">
        <v>13.069999999999997</v>
      </c>
      <c r="L67" s="231">
        <v>1.9900000000000002</v>
      </c>
      <c r="M67" s="231">
        <v>2400.2499999999754</v>
      </c>
      <c r="N67" s="246">
        <v>553.85999999999888</v>
      </c>
      <c r="O67" s="245">
        <v>1846.3899999999765</v>
      </c>
      <c r="P67" s="231">
        <v>0</v>
      </c>
      <c r="Q67" s="231">
        <v>0</v>
      </c>
      <c r="R67" s="231">
        <v>0</v>
      </c>
      <c r="S67" s="231">
        <v>19.41</v>
      </c>
      <c r="T67" s="231">
        <v>10.93</v>
      </c>
      <c r="U67" s="231">
        <v>8.48</v>
      </c>
      <c r="V67" s="231">
        <v>2380.8399999999756</v>
      </c>
      <c r="W67" s="231">
        <v>542.92999999999893</v>
      </c>
      <c r="X67" s="231">
        <v>1837.9099999999764</v>
      </c>
      <c r="Y67" s="231">
        <v>227.71000000000012</v>
      </c>
      <c r="Z67" s="231">
        <v>82.70999999999998</v>
      </c>
      <c r="AA67" s="231">
        <v>145.00000000000014</v>
      </c>
      <c r="AB67" s="230">
        <v>0</v>
      </c>
      <c r="AC67" s="83"/>
    </row>
    <row r="68" spans="1:29" ht="16.5" customHeight="1" x14ac:dyDescent="0.15">
      <c r="A68" s="143"/>
      <c r="B68" s="71" t="s">
        <v>14</v>
      </c>
      <c r="C68" s="231">
        <f t="shared" ref="C68" si="19">D68+M68+Y68+AB68</f>
        <v>1957.9700000000068</v>
      </c>
      <c r="D68" s="231">
        <v>1580.3530000000096</v>
      </c>
      <c r="E68" s="231">
        <v>1576.9520000000095</v>
      </c>
      <c r="F68" s="231">
        <v>3.4009999999999994</v>
      </c>
      <c r="G68" s="231">
        <v>1577.5530000000094</v>
      </c>
      <c r="H68" s="231">
        <v>1574.3370000000095</v>
      </c>
      <c r="I68" s="231">
        <v>3.2159999999999993</v>
      </c>
      <c r="J68" s="231">
        <v>2.8000000000000003</v>
      </c>
      <c r="K68" s="231">
        <v>2.6150000000000002</v>
      </c>
      <c r="L68" s="231">
        <v>0.185</v>
      </c>
      <c r="M68" s="231">
        <v>377.61699999999729</v>
      </c>
      <c r="N68" s="246">
        <v>133.66200000000015</v>
      </c>
      <c r="O68" s="245">
        <v>243.95499999999714</v>
      </c>
      <c r="P68" s="231">
        <v>0</v>
      </c>
      <c r="Q68" s="231">
        <v>0</v>
      </c>
      <c r="R68" s="231">
        <v>0</v>
      </c>
      <c r="S68" s="231">
        <v>2.6379999999999999</v>
      </c>
      <c r="T68" s="231">
        <v>1.913</v>
      </c>
      <c r="U68" s="231">
        <v>0.72500000000000009</v>
      </c>
      <c r="V68" s="231">
        <v>374.97899999999731</v>
      </c>
      <c r="W68" s="231">
        <v>131.74900000000014</v>
      </c>
      <c r="X68" s="231">
        <v>243.22999999999715</v>
      </c>
      <c r="Y68" s="231">
        <v>0</v>
      </c>
      <c r="Z68" s="231">
        <v>0</v>
      </c>
      <c r="AA68" s="231">
        <v>0</v>
      </c>
      <c r="AB68" s="230">
        <v>0</v>
      </c>
      <c r="AC68" s="83"/>
    </row>
    <row r="69" spans="1:29" ht="16.5" customHeight="1" x14ac:dyDescent="0.15">
      <c r="A69" s="142" t="s">
        <v>477</v>
      </c>
      <c r="B69" s="71" t="s">
        <v>13</v>
      </c>
      <c r="C69" s="231">
        <f>D69+M69+Y69+AB69</f>
        <v>4230.3099999999886</v>
      </c>
      <c r="D69" s="231">
        <v>1361.6599999999914</v>
      </c>
      <c r="E69" s="231">
        <v>1358.8999999999915</v>
      </c>
      <c r="F69" s="231">
        <v>2.7600000000000002</v>
      </c>
      <c r="G69" s="231">
        <v>1360.2399999999914</v>
      </c>
      <c r="H69" s="231">
        <v>1357.4799999999914</v>
      </c>
      <c r="I69" s="231">
        <v>2.7600000000000002</v>
      </c>
      <c r="J69" s="231">
        <v>1.4200000000000004</v>
      </c>
      <c r="K69" s="231">
        <v>1.4200000000000004</v>
      </c>
      <c r="L69" s="231">
        <v>0</v>
      </c>
      <c r="M69" s="231">
        <v>2772.569999999997</v>
      </c>
      <c r="N69" s="246">
        <v>598.23999999999955</v>
      </c>
      <c r="O69" s="245">
        <v>2174.3299999999972</v>
      </c>
      <c r="P69" s="231">
        <v>0</v>
      </c>
      <c r="Q69" s="231">
        <v>0</v>
      </c>
      <c r="R69" s="231">
        <v>0</v>
      </c>
      <c r="S69" s="231">
        <v>27.059999999999995</v>
      </c>
      <c r="T69" s="231">
        <v>21.139999999999997</v>
      </c>
      <c r="U69" s="231">
        <v>5.92</v>
      </c>
      <c r="V69" s="231">
        <v>2745.5099999999966</v>
      </c>
      <c r="W69" s="231">
        <v>577.09999999999957</v>
      </c>
      <c r="X69" s="231">
        <v>2168.4099999999971</v>
      </c>
      <c r="Y69" s="231">
        <v>96.079999999999984</v>
      </c>
      <c r="Z69" s="231">
        <v>62.089999999999989</v>
      </c>
      <c r="AA69" s="231">
        <v>33.989999999999995</v>
      </c>
      <c r="AB69" s="230">
        <v>0</v>
      </c>
      <c r="AC69" s="83"/>
    </row>
    <row r="70" spans="1:29" ht="16.5" customHeight="1" x14ac:dyDescent="0.15">
      <c r="A70" s="143"/>
      <c r="B70" s="71" t="s">
        <v>14</v>
      </c>
      <c r="C70" s="231">
        <f t="shared" ref="C70:C72" si="20">D70+M70+Y70+AB70</f>
        <v>809.78499999999826</v>
      </c>
      <c r="D70" s="231">
        <v>369.1129999999996</v>
      </c>
      <c r="E70" s="231">
        <v>368.79299999999961</v>
      </c>
      <c r="F70" s="231">
        <v>0.31999999999999995</v>
      </c>
      <c r="G70" s="231">
        <v>368.93699999999961</v>
      </c>
      <c r="H70" s="231">
        <v>368.61699999999962</v>
      </c>
      <c r="I70" s="231">
        <v>0.31999999999999995</v>
      </c>
      <c r="J70" s="231">
        <v>0.17599999999999999</v>
      </c>
      <c r="K70" s="231">
        <v>0.17599999999999999</v>
      </c>
      <c r="L70" s="231">
        <v>0</v>
      </c>
      <c r="M70" s="231">
        <v>440.6719999999986</v>
      </c>
      <c r="N70" s="246">
        <v>142.48600000000022</v>
      </c>
      <c r="O70" s="245">
        <v>298.18599999999839</v>
      </c>
      <c r="P70" s="231">
        <v>0</v>
      </c>
      <c r="Q70" s="231">
        <v>0</v>
      </c>
      <c r="R70" s="231">
        <v>0</v>
      </c>
      <c r="S70" s="231">
        <v>4.0069999999999997</v>
      </c>
      <c r="T70" s="231">
        <v>3.399</v>
      </c>
      <c r="U70" s="231">
        <v>0.60799999999999998</v>
      </c>
      <c r="V70" s="231">
        <v>436.6649999999986</v>
      </c>
      <c r="W70" s="231">
        <v>139.08700000000022</v>
      </c>
      <c r="X70" s="231">
        <v>297.57799999999838</v>
      </c>
      <c r="Y70" s="231">
        <v>0</v>
      </c>
      <c r="Z70" s="231">
        <v>0</v>
      </c>
      <c r="AA70" s="231">
        <v>0</v>
      </c>
      <c r="AB70" s="230">
        <v>0</v>
      </c>
      <c r="AC70" s="83"/>
    </row>
    <row r="71" spans="1:29" ht="16.5" customHeight="1" x14ac:dyDescent="0.15">
      <c r="A71" s="142" t="s">
        <v>429</v>
      </c>
      <c r="B71" s="71" t="s">
        <v>13</v>
      </c>
      <c r="C71" s="231">
        <f t="shared" si="20"/>
        <v>1273.2999999999988</v>
      </c>
      <c r="D71" s="231">
        <v>741.38999999999828</v>
      </c>
      <c r="E71" s="231">
        <v>725.14999999999827</v>
      </c>
      <c r="F71" s="231">
        <v>16.239999999999998</v>
      </c>
      <c r="G71" s="231">
        <v>736.74999999999829</v>
      </c>
      <c r="H71" s="231">
        <v>721.16999999999825</v>
      </c>
      <c r="I71" s="231">
        <v>15.58</v>
      </c>
      <c r="J71" s="231">
        <v>4.6399999999999988</v>
      </c>
      <c r="K71" s="231">
        <v>3.9799999999999986</v>
      </c>
      <c r="L71" s="231">
        <v>0.66</v>
      </c>
      <c r="M71" s="231">
        <v>404.09000000000037</v>
      </c>
      <c r="N71" s="246">
        <v>162.31999999999988</v>
      </c>
      <c r="O71" s="245">
        <v>241.77000000000049</v>
      </c>
      <c r="P71" s="231">
        <v>0</v>
      </c>
      <c r="Q71" s="231">
        <v>0</v>
      </c>
      <c r="R71" s="231">
        <v>0</v>
      </c>
      <c r="S71" s="231">
        <v>14.150000000000002</v>
      </c>
      <c r="T71" s="231">
        <v>14.150000000000002</v>
      </c>
      <c r="U71" s="231">
        <v>0</v>
      </c>
      <c r="V71" s="231">
        <v>389.9400000000004</v>
      </c>
      <c r="W71" s="231">
        <v>148.16999999999987</v>
      </c>
      <c r="X71" s="231">
        <v>241.77000000000049</v>
      </c>
      <c r="Y71" s="231">
        <v>127.82000000000005</v>
      </c>
      <c r="Z71" s="231">
        <v>122.92000000000004</v>
      </c>
      <c r="AA71" s="231">
        <v>4.8999999999999986</v>
      </c>
      <c r="AB71" s="230">
        <v>0</v>
      </c>
      <c r="AC71" s="83"/>
    </row>
    <row r="72" spans="1:29" ht="16.5" customHeight="1" thickBot="1" x14ac:dyDescent="0.2">
      <c r="A72" s="303"/>
      <c r="B72" s="145" t="s">
        <v>14</v>
      </c>
      <c r="C72" s="229">
        <f t="shared" si="20"/>
        <v>312.98500000000013</v>
      </c>
      <c r="D72" s="229">
        <v>241.3</v>
      </c>
      <c r="E72" s="229">
        <v>237.64600000000002</v>
      </c>
      <c r="F72" s="229">
        <v>3.6539999999999999</v>
      </c>
      <c r="G72" s="229">
        <v>240.50500000000002</v>
      </c>
      <c r="H72" s="229">
        <v>236.90200000000002</v>
      </c>
      <c r="I72" s="229">
        <v>3.6029999999999998</v>
      </c>
      <c r="J72" s="229">
        <v>0.79500000000000037</v>
      </c>
      <c r="K72" s="229">
        <v>0.74400000000000033</v>
      </c>
      <c r="L72" s="229">
        <v>5.1000000000000004E-2</v>
      </c>
      <c r="M72" s="229">
        <v>71.685000000000102</v>
      </c>
      <c r="N72" s="244">
        <v>40.123000000000019</v>
      </c>
      <c r="O72" s="243">
        <v>31.562000000000086</v>
      </c>
      <c r="P72" s="229">
        <v>0</v>
      </c>
      <c r="Q72" s="229">
        <v>0</v>
      </c>
      <c r="R72" s="229">
        <v>0</v>
      </c>
      <c r="S72" s="229">
        <v>2.5560000000000009</v>
      </c>
      <c r="T72" s="229">
        <v>2.5560000000000009</v>
      </c>
      <c r="U72" s="229">
        <v>0</v>
      </c>
      <c r="V72" s="229">
        <v>69.129000000000104</v>
      </c>
      <c r="W72" s="229">
        <v>37.567000000000021</v>
      </c>
      <c r="X72" s="229">
        <v>31.562000000000086</v>
      </c>
      <c r="Y72" s="229">
        <v>0</v>
      </c>
      <c r="Z72" s="229">
        <v>0</v>
      </c>
      <c r="AA72" s="229">
        <v>0</v>
      </c>
      <c r="AB72" s="228">
        <v>0</v>
      </c>
      <c r="AC72" s="83"/>
    </row>
    <row r="73" spans="1:29" ht="16.5" customHeight="1" x14ac:dyDescent="0.15">
      <c r="A73" s="43"/>
      <c r="B73" s="44"/>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3"/>
    </row>
    <row r="76" spans="1:29" ht="17.25" x14ac:dyDescent="0.15">
      <c r="A76" s="33" t="s">
        <v>402</v>
      </c>
    </row>
    <row r="77" spans="1:29" ht="15" thickBot="1" x14ac:dyDescent="0.2">
      <c r="A77" s="368" t="s">
        <v>28</v>
      </c>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row>
    <row r="78" spans="1:29" ht="16.5" customHeight="1" x14ac:dyDescent="0.15">
      <c r="A78" s="98"/>
      <c r="B78" s="99"/>
      <c r="C78" s="136"/>
      <c r="D78" s="137" t="s">
        <v>0</v>
      </c>
      <c r="E78" s="138"/>
      <c r="F78" s="138"/>
      <c r="G78" s="138"/>
      <c r="H78" s="138"/>
      <c r="I78" s="138"/>
      <c r="J78" s="138"/>
      <c r="K78" s="138"/>
      <c r="L78" s="138"/>
      <c r="M78" s="138"/>
      <c r="N78" s="138"/>
      <c r="O78" s="138"/>
      <c r="P78" s="138"/>
      <c r="Q78" s="138"/>
      <c r="R78" s="138"/>
      <c r="S78" s="138"/>
      <c r="T78" s="138"/>
      <c r="U78" s="138"/>
      <c r="V78" s="138"/>
      <c r="W78" s="138"/>
      <c r="X78" s="138"/>
      <c r="Y78" s="137" t="s">
        <v>324</v>
      </c>
      <c r="Z78" s="138"/>
      <c r="AA78" s="138"/>
      <c r="AB78" s="139"/>
      <c r="AC78" s="25"/>
    </row>
    <row r="79" spans="1:29" ht="16.5" customHeight="1" x14ac:dyDescent="0.15">
      <c r="A79" s="100" t="s">
        <v>192</v>
      </c>
      <c r="B79" s="82"/>
      <c r="C79" s="75" t="s">
        <v>323</v>
      </c>
      <c r="D79" s="77" t="s">
        <v>3</v>
      </c>
      <c r="E79" s="76"/>
      <c r="F79" s="76"/>
      <c r="G79" s="76"/>
      <c r="H79" s="76"/>
      <c r="I79" s="76"/>
      <c r="J79" s="76"/>
      <c r="K79" s="76"/>
      <c r="L79" s="76"/>
      <c r="M79" s="77" t="s">
        <v>4</v>
      </c>
      <c r="N79" s="76"/>
      <c r="O79" s="76"/>
      <c r="P79" s="76"/>
      <c r="Q79" s="76"/>
      <c r="R79" s="76"/>
      <c r="S79" s="76"/>
      <c r="T79" s="76"/>
      <c r="U79" s="76"/>
      <c r="V79" s="76"/>
      <c r="W79" s="76"/>
      <c r="X79" s="76"/>
      <c r="Y79" s="71"/>
      <c r="Z79" s="71"/>
      <c r="AA79" s="71"/>
      <c r="AB79" s="140" t="s">
        <v>193</v>
      </c>
      <c r="AC79" s="25"/>
    </row>
    <row r="80" spans="1:29" ht="16.5" customHeight="1" x14ac:dyDescent="0.15">
      <c r="A80" s="100"/>
      <c r="B80" s="82"/>
      <c r="C80" s="75"/>
      <c r="D80" s="77" t="s">
        <v>5</v>
      </c>
      <c r="E80" s="76"/>
      <c r="F80" s="76"/>
      <c r="G80" s="77" t="s">
        <v>6</v>
      </c>
      <c r="H80" s="76"/>
      <c r="I80" s="76"/>
      <c r="J80" s="77" t="s">
        <v>7</v>
      </c>
      <c r="K80" s="76"/>
      <c r="L80" s="76"/>
      <c r="M80" s="77" t="s">
        <v>8</v>
      </c>
      <c r="N80" s="76"/>
      <c r="O80" s="76"/>
      <c r="P80" s="77" t="s">
        <v>6</v>
      </c>
      <c r="Q80" s="76"/>
      <c r="R80" s="76"/>
      <c r="S80" s="77" t="s">
        <v>7</v>
      </c>
      <c r="T80" s="76"/>
      <c r="U80" s="76"/>
      <c r="V80" s="77" t="s">
        <v>9</v>
      </c>
      <c r="W80" s="76"/>
      <c r="X80" s="76"/>
      <c r="Y80" s="75" t="s">
        <v>2</v>
      </c>
      <c r="Z80" s="75" t="s">
        <v>206</v>
      </c>
      <c r="AA80" s="75" t="s">
        <v>207</v>
      </c>
      <c r="AB80" s="140"/>
      <c r="AC80" s="25"/>
    </row>
    <row r="81" spans="1:29" ht="16.5" customHeight="1" x14ac:dyDescent="0.15">
      <c r="A81" s="34"/>
      <c r="B81" s="83"/>
      <c r="C81" s="78"/>
      <c r="D81" s="71" t="s">
        <v>2</v>
      </c>
      <c r="E81" s="71" t="s">
        <v>10</v>
      </c>
      <c r="F81" s="71" t="s">
        <v>11</v>
      </c>
      <c r="G81" s="71" t="s">
        <v>2</v>
      </c>
      <c r="H81" s="71" t="s">
        <v>10</v>
      </c>
      <c r="I81" s="71" t="s">
        <v>11</v>
      </c>
      <c r="J81" s="71" t="s">
        <v>2</v>
      </c>
      <c r="K81" s="71" t="s">
        <v>10</v>
      </c>
      <c r="L81" s="71" t="s">
        <v>11</v>
      </c>
      <c r="M81" s="71" t="s">
        <v>2</v>
      </c>
      <c r="N81" s="79" t="s">
        <v>10</v>
      </c>
      <c r="O81" s="80" t="s">
        <v>11</v>
      </c>
      <c r="P81" s="71" t="s">
        <v>2</v>
      </c>
      <c r="Q81" s="71" t="s">
        <v>10</v>
      </c>
      <c r="R81" s="71" t="s">
        <v>11</v>
      </c>
      <c r="S81" s="71" t="s">
        <v>2</v>
      </c>
      <c r="T81" s="71" t="s">
        <v>10</v>
      </c>
      <c r="U81" s="71" t="s">
        <v>11</v>
      </c>
      <c r="V81" s="71" t="s">
        <v>2</v>
      </c>
      <c r="W81" s="71" t="s">
        <v>10</v>
      </c>
      <c r="X81" s="71" t="s">
        <v>11</v>
      </c>
      <c r="Y81" s="78"/>
      <c r="Z81" s="78"/>
      <c r="AA81" s="78"/>
      <c r="AB81" s="141"/>
      <c r="AC81" s="25"/>
    </row>
    <row r="82" spans="1:29" ht="16.5" customHeight="1" x14ac:dyDescent="0.15">
      <c r="A82" s="142" t="s">
        <v>15</v>
      </c>
      <c r="B82" s="71" t="s">
        <v>13</v>
      </c>
      <c r="C82" s="231">
        <f>D82+M82+Y82+AB82</f>
        <v>31684.19000000021</v>
      </c>
      <c r="D82" s="231">
        <v>16642.970000000165</v>
      </c>
      <c r="E82" s="231">
        <v>16494.310000000165</v>
      </c>
      <c r="F82" s="231">
        <v>148.66000000000005</v>
      </c>
      <c r="G82" s="231">
        <v>16174.930000000166</v>
      </c>
      <c r="H82" s="231">
        <v>16090.090000000166</v>
      </c>
      <c r="I82" s="231">
        <v>84.840000000000032</v>
      </c>
      <c r="J82" s="231">
        <v>468.04000000000013</v>
      </c>
      <c r="K82" s="231">
        <v>404.22000000000008</v>
      </c>
      <c r="L82" s="231">
        <v>63.820000000000029</v>
      </c>
      <c r="M82" s="231">
        <v>14328.810000000043</v>
      </c>
      <c r="N82" s="246">
        <v>2295.2399999999975</v>
      </c>
      <c r="O82" s="245">
        <v>12033.570000000045</v>
      </c>
      <c r="P82" s="231">
        <v>0</v>
      </c>
      <c r="Q82" s="231">
        <v>0</v>
      </c>
      <c r="R82" s="231">
        <v>0</v>
      </c>
      <c r="S82" s="231">
        <v>612.06000000000006</v>
      </c>
      <c r="T82" s="231">
        <v>175.95000000000002</v>
      </c>
      <c r="U82" s="231">
        <v>436.11</v>
      </c>
      <c r="V82" s="231">
        <v>13716.750000000042</v>
      </c>
      <c r="W82" s="231">
        <v>2119.2899999999977</v>
      </c>
      <c r="X82" s="231">
        <v>11597.460000000045</v>
      </c>
      <c r="Y82" s="231">
        <v>712.11999999999989</v>
      </c>
      <c r="Z82" s="231">
        <v>313.75000000000006</v>
      </c>
      <c r="AA82" s="231">
        <v>398.36999999999989</v>
      </c>
      <c r="AB82" s="230">
        <v>0.28999999999999998</v>
      </c>
      <c r="AC82" s="83"/>
    </row>
    <row r="83" spans="1:29" ht="16.5" customHeight="1" x14ac:dyDescent="0.15">
      <c r="A83" s="143"/>
      <c r="B83" s="71" t="s">
        <v>14</v>
      </c>
      <c r="C83" s="231">
        <f t="shared" ref="C83" si="21">D83+M83+Y83+AB83</f>
        <v>7214.0799999999572</v>
      </c>
      <c r="D83" s="231">
        <v>5117.8389999999754</v>
      </c>
      <c r="E83" s="231">
        <v>5102.1579999999758</v>
      </c>
      <c r="F83" s="231">
        <v>15.68099999999999</v>
      </c>
      <c r="G83" s="231">
        <v>5056.8349999999764</v>
      </c>
      <c r="H83" s="231">
        <v>5047.417999999976</v>
      </c>
      <c r="I83" s="231">
        <v>9.4169999999999945</v>
      </c>
      <c r="J83" s="231">
        <v>61.004000000000005</v>
      </c>
      <c r="K83" s="231">
        <v>54.740000000000009</v>
      </c>
      <c r="L83" s="231">
        <v>6.2639999999999967</v>
      </c>
      <c r="M83" s="231">
        <v>2096.2409999999818</v>
      </c>
      <c r="N83" s="246">
        <v>537.34900000000061</v>
      </c>
      <c r="O83" s="245">
        <v>1558.891999999981</v>
      </c>
      <c r="P83" s="231">
        <v>0</v>
      </c>
      <c r="Q83" s="231">
        <v>0</v>
      </c>
      <c r="R83" s="231">
        <v>0</v>
      </c>
      <c r="S83" s="231">
        <v>73.340999999999951</v>
      </c>
      <c r="T83" s="231">
        <v>29.625</v>
      </c>
      <c r="U83" s="231">
        <v>43.715999999999951</v>
      </c>
      <c r="V83" s="231">
        <v>2022.8999999999817</v>
      </c>
      <c r="W83" s="231">
        <v>507.72400000000067</v>
      </c>
      <c r="X83" s="231">
        <v>1515.1759999999811</v>
      </c>
      <c r="Y83" s="231">
        <v>0</v>
      </c>
      <c r="Z83" s="231">
        <v>0</v>
      </c>
      <c r="AA83" s="231">
        <v>0</v>
      </c>
      <c r="AB83" s="230">
        <v>0</v>
      </c>
      <c r="AC83" s="83"/>
    </row>
    <row r="84" spans="1:29" ht="16.5" customHeight="1" x14ac:dyDescent="0.15">
      <c r="A84" s="142" t="s">
        <v>172</v>
      </c>
      <c r="B84" s="71" t="s">
        <v>13</v>
      </c>
      <c r="C84" s="231">
        <f>D84+M84+Y84+AB84</f>
        <v>15003.180000000106</v>
      </c>
      <c r="D84" s="231">
        <v>8389.4000000000888</v>
      </c>
      <c r="E84" s="231">
        <v>8317.0600000000886</v>
      </c>
      <c r="F84" s="231">
        <v>72.340000000000032</v>
      </c>
      <c r="G84" s="231">
        <v>8235.6900000000878</v>
      </c>
      <c r="H84" s="231">
        <v>8177.6200000000881</v>
      </c>
      <c r="I84" s="231">
        <v>58.070000000000036</v>
      </c>
      <c r="J84" s="231">
        <v>153.70999999999992</v>
      </c>
      <c r="K84" s="231">
        <v>139.43999999999991</v>
      </c>
      <c r="L84" s="231">
        <v>14.269999999999996</v>
      </c>
      <c r="M84" s="231">
        <v>6350.5100000000166</v>
      </c>
      <c r="N84" s="246">
        <v>798.6000000000007</v>
      </c>
      <c r="O84" s="245">
        <v>5551.9100000000162</v>
      </c>
      <c r="P84" s="231">
        <v>0</v>
      </c>
      <c r="Q84" s="231">
        <v>0</v>
      </c>
      <c r="R84" s="231">
        <v>0</v>
      </c>
      <c r="S84" s="231">
        <v>301.42000000000013</v>
      </c>
      <c r="T84" s="231">
        <v>72.320000000000036</v>
      </c>
      <c r="U84" s="231">
        <v>229.10000000000011</v>
      </c>
      <c r="V84" s="231">
        <v>6049.0900000000165</v>
      </c>
      <c r="W84" s="231">
        <v>726.28000000000065</v>
      </c>
      <c r="X84" s="231">
        <v>5322.8100000000159</v>
      </c>
      <c r="Y84" s="231">
        <v>263.26999999999992</v>
      </c>
      <c r="Z84" s="231">
        <v>159.15999999999997</v>
      </c>
      <c r="AA84" s="231">
        <v>104.10999999999996</v>
      </c>
      <c r="AB84" s="230">
        <v>0</v>
      </c>
      <c r="AC84" s="83"/>
    </row>
    <row r="85" spans="1:29" ht="16.5" customHeight="1" x14ac:dyDescent="0.15">
      <c r="A85" s="143"/>
      <c r="B85" s="71" t="s">
        <v>14</v>
      </c>
      <c r="C85" s="231">
        <f t="shared" ref="C85" si="22">D85+M85+Y85+AB85</f>
        <v>3469.2579999999634</v>
      </c>
      <c r="D85" s="231">
        <v>2593.6739999999763</v>
      </c>
      <c r="E85" s="231">
        <v>2586.8749999999764</v>
      </c>
      <c r="F85" s="231">
        <v>6.798999999999995</v>
      </c>
      <c r="G85" s="231">
        <v>2570.0659999999766</v>
      </c>
      <c r="H85" s="231">
        <v>2564.5829999999764</v>
      </c>
      <c r="I85" s="231">
        <v>5.4829999999999961</v>
      </c>
      <c r="J85" s="231">
        <v>23.608000000000001</v>
      </c>
      <c r="K85" s="231">
        <v>22.292000000000002</v>
      </c>
      <c r="L85" s="231">
        <v>1.3159999999999992</v>
      </c>
      <c r="M85" s="231">
        <v>875.58399999998687</v>
      </c>
      <c r="N85" s="246">
        <v>189.28300000000027</v>
      </c>
      <c r="O85" s="245">
        <v>686.30099999998663</v>
      </c>
      <c r="P85" s="231">
        <v>0</v>
      </c>
      <c r="Q85" s="231">
        <v>0</v>
      </c>
      <c r="R85" s="231">
        <v>0</v>
      </c>
      <c r="S85" s="231">
        <v>34.927999999999962</v>
      </c>
      <c r="T85" s="231">
        <v>12.090000000000003</v>
      </c>
      <c r="U85" s="231">
        <v>22.837999999999958</v>
      </c>
      <c r="V85" s="231">
        <v>840.65599999998699</v>
      </c>
      <c r="W85" s="231">
        <v>177.19300000000027</v>
      </c>
      <c r="X85" s="231">
        <v>663.46299999998666</v>
      </c>
      <c r="Y85" s="231">
        <v>0</v>
      </c>
      <c r="Z85" s="231">
        <v>0</v>
      </c>
      <c r="AA85" s="231">
        <v>0</v>
      </c>
      <c r="AB85" s="230">
        <v>0</v>
      </c>
      <c r="AC85" s="83"/>
    </row>
    <row r="86" spans="1:29" ht="16.5" customHeight="1" x14ac:dyDescent="0.15">
      <c r="A86" s="142" t="s">
        <v>173</v>
      </c>
      <c r="B86" s="71" t="s">
        <v>13</v>
      </c>
      <c r="C86" s="231">
        <f>D86+M86+Y86+AB86</f>
        <v>592.51</v>
      </c>
      <c r="D86" s="231">
        <v>225.9</v>
      </c>
      <c r="E86" s="231">
        <v>222.37</v>
      </c>
      <c r="F86" s="231">
        <v>3.5300000000000002</v>
      </c>
      <c r="G86" s="231">
        <v>223.27</v>
      </c>
      <c r="H86" s="231">
        <v>219.74</v>
      </c>
      <c r="I86" s="231">
        <v>3.5300000000000002</v>
      </c>
      <c r="J86" s="231">
        <v>2.6300000000000003</v>
      </c>
      <c r="K86" s="231">
        <v>2.6300000000000003</v>
      </c>
      <c r="L86" s="231">
        <v>0</v>
      </c>
      <c r="M86" s="231">
        <v>360.53999999999996</v>
      </c>
      <c r="N86" s="246">
        <v>95.380000000000024</v>
      </c>
      <c r="O86" s="245">
        <v>265.15999999999997</v>
      </c>
      <c r="P86" s="231">
        <v>0</v>
      </c>
      <c r="Q86" s="231">
        <v>0</v>
      </c>
      <c r="R86" s="231">
        <v>0</v>
      </c>
      <c r="S86" s="231">
        <v>87.11999999999999</v>
      </c>
      <c r="T86" s="231">
        <v>30.22</v>
      </c>
      <c r="U86" s="231">
        <v>56.899999999999991</v>
      </c>
      <c r="V86" s="231">
        <v>273.41999999999996</v>
      </c>
      <c r="W86" s="231">
        <v>65.160000000000025</v>
      </c>
      <c r="X86" s="231">
        <v>208.25999999999996</v>
      </c>
      <c r="Y86" s="231">
        <v>6.07</v>
      </c>
      <c r="Z86" s="231">
        <v>0</v>
      </c>
      <c r="AA86" s="231">
        <v>6.07</v>
      </c>
      <c r="AB86" s="230">
        <v>0</v>
      </c>
      <c r="AC86" s="83"/>
    </row>
    <row r="87" spans="1:29" ht="16.5" customHeight="1" x14ac:dyDescent="0.15">
      <c r="A87" s="143"/>
      <c r="B87" s="71" t="s">
        <v>14</v>
      </c>
      <c r="C87" s="231">
        <f t="shared" ref="C87" si="23">D87+M87+Y87+AB87</f>
        <v>116.0960000000001</v>
      </c>
      <c r="D87" s="231">
        <v>59.918000000000092</v>
      </c>
      <c r="E87" s="231">
        <v>59.566000000000095</v>
      </c>
      <c r="F87" s="231">
        <v>0.35200000000000004</v>
      </c>
      <c r="G87" s="231">
        <v>59.349000000000089</v>
      </c>
      <c r="H87" s="231">
        <v>58.997000000000092</v>
      </c>
      <c r="I87" s="231">
        <v>0.35200000000000004</v>
      </c>
      <c r="J87" s="231">
        <v>0.56900000000000006</v>
      </c>
      <c r="K87" s="231">
        <v>0.56900000000000006</v>
      </c>
      <c r="L87" s="231">
        <v>0</v>
      </c>
      <c r="M87" s="231">
        <v>56.178000000000011</v>
      </c>
      <c r="N87" s="246">
        <v>20.931999999999999</v>
      </c>
      <c r="O87" s="245">
        <v>35.246000000000009</v>
      </c>
      <c r="P87" s="231">
        <v>0</v>
      </c>
      <c r="Q87" s="231">
        <v>0</v>
      </c>
      <c r="R87" s="231">
        <v>0</v>
      </c>
      <c r="S87" s="231">
        <v>10.885999999999996</v>
      </c>
      <c r="T87" s="231">
        <v>5.15</v>
      </c>
      <c r="U87" s="231">
        <v>5.7359999999999962</v>
      </c>
      <c r="V87" s="231">
        <v>45.292000000000009</v>
      </c>
      <c r="W87" s="231">
        <v>15.781999999999998</v>
      </c>
      <c r="X87" s="231">
        <v>29.510000000000012</v>
      </c>
      <c r="Y87" s="231">
        <v>0</v>
      </c>
      <c r="Z87" s="231">
        <v>0</v>
      </c>
      <c r="AA87" s="231">
        <v>0</v>
      </c>
      <c r="AB87" s="230">
        <v>0</v>
      </c>
      <c r="AC87" s="83"/>
    </row>
    <row r="88" spans="1:29" ht="16.5" customHeight="1" x14ac:dyDescent="0.15">
      <c r="A88" s="142" t="s">
        <v>174</v>
      </c>
      <c r="B88" s="71" t="s">
        <v>13</v>
      </c>
      <c r="C88" s="231">
        <f>D88+M88+Y88+AB88</f>
        <v>13927.330000000107</v>
      </c>
      <c r="D88" s="231">
        <v>6841.7800000000798</v>
      </c>
      <c r="E88" s="231">
        <v>6777.7100000000801</v>
      </c>
      <c r="F88" s="231">
        <v>64.070000000000022</v>
      </c>
      <c r="G88" s="231">
        <v>6541.6900000000796</v>
      </c>
      <c r="H88" s="231">
        <v>6527.04000000008</v>
      </c>
      <c r="I88" s="231">
        <v>14.649999999999999</v>
      </c>
      <c r="J88" s="231">
        <v>300.0900000000002</v>
      </c>
      <c r="K88" s="231">
        <v>250.67000000000016</v>
      </c>
      <c r="L88" s="231">
        <v>49.42000000000003</v>
      </c>
      <c r="M88" s="231">
        <v>6653.190000000026</v>
      </c>
      <c r="N88" s="246">
        <v>1309.1099999999969</v>
      </c>
      <c r="O88" s="245">
        <v>5344.080000000029</v>
      </c>
      <c r="P88" s="231">
        <v>0</v>
      </c>
      <c r="Q88" s="231">
        <v>0</v>
      </c>
      <c r="R88" s="231">
        <v>0</v>
      </c>
      <c r="S88" s="231">
        <v>63.069999999999993</v>
      </c>
      <c r="T88" s="231">
        <v>37.25</v>
      </c>
      <c r="U88" s="231">
        <v>25.819999999999997</v>
      </c>
      <c r="V88" s="231">
        <v>6590.1200000000263</v>
      </c>
      <c r="W88" s="231">
        <v>1271.8599999999969</v>
      </c>
      <c r="X88" s="231">
        <v>5318.2600000000293</v>
      </c>
      <c r="Y88" s="231">
        <v>432.07000000000005</v>
      </c>
      <c r="Z88" s="231">
        <v>149.28000000000006</v>
      </c>
      <c r="AA88" s="231">
        <v>282.78999999999996</v>
      </c>
      <c r="AB88" s="230">
        <v>0.28999999999999998</v>
      </c>
      <c r="AC88" s="83"/>
    </row>
    <row r="89" spans="1:29" ht="16.5" customHeight="1" x14ac:dyDescent="0.15">
      <c r="A89" s="143"/>
      <c r="B89" s="71" t="s">
        <v>14</v>
      </c>
      <c r="C89" s="231">
        <f t="shared" ref="C89" si="24">D89+M89+Y89+AB89</f>
        <v>3093.4759999999947</v>
      </c>
      <c r="D89" s="231">
        <v>2067.3330000000001</v>
      </c>
      <c r="E89" s="231">
        <v>2060.85</v>
      </c>
      <c r="F89" s="231">
        <v>6.482999999999997</v>
      </c>
      <c r="G89" s="231">
        <v>2033.2280000000001</v>
      </c>
      <c r="H89" s="231">
        <v>2031.6790000000001</v>
      </c>
      <c r="I89" s="231">
        <v>1.548999999999999</v>
      </c>
      <c r="J89" s="231">
        <v>34.105000000000004</v>
      </c>
      <c r="K89" s="231">
        <v>29.17100000000001</v>
      </c>
      <c r="L89" s="231">
        <v>4.9339999999999975</v>
      </c>
      <c r="M89" s="231">
        <v>1026.1429999999946</v>
      </c>
      <c r="N89" s="246">
        <v>307.6130000000004</v>
      </c>
      <c r="O89" s="245">
        <v>718.52999999999429</v>
      </c>
      <c r="P89" s="231">
        <v>0</v>
      </c>
      <c r="Q89" s="231">
        <v>0</v>
      </c>
      <c r="R89" s="231">
        <v>0</v>
      </c>
      <c r="S89" s="231">
        <v>8.9359999999999999</v>
      </c>
      <c r="T89" s="231">
        <v>6.3479999999999999</v>
      </c>
      <c r="U89" s="231">
        <v>2.5879999999999996</v>
      </c>
      <c r="V89" s="231">
        <v>1017.2069999999947</v>
      </c>
      <c r="W89" s="231">
        <v>301.26500000000038</v>
      </c>
      <c r="X89" s="231">
        <v>715.94199999999432</v>
      </c>
      <c r="Y89" s="231">
        <v>0</v>
      </c>
      <c r="Z89" s="231">
        <v>0</v>
      </c>
      <c r="AA89" s="231">
        <v>0</v>
      </c>
      <c r="AB89" s="230">
        <v>0</v>
      </c>
      <c r="AC89" s="83"/>
    </row>
    <row r="90" spans="1:29" ht="16.5" customHeight="1" x14ac:dyDescent="0.15">
      <c r="A90" s="142" t="s">
        <v>175</v>
      </c>
      <c r="B90" s="71" t="s">
        <v>13</v>
      </c>
      <c r="C90" s="231">
        <f>D90+M90+Y90+AB90</f>
        <v>1330.7999999999954</v>
      </c>
      <c r="D90" s="231">
        <v>697.85999999999672</v>
      </c>
      <c r="E90" s="231">
        <v>696.72999999999672</v>
      </c>
      <c r="F90" s="231">
        <v>1.1299999999999999</v>
      </c>
      <c r="G90" s="231">
        <v>690.28999999999667</v>
      </c>
      <c r="H90" s="231">
        <v>689.28999999999667</v>
      </c>
      <c r="I90" s="231">
        <v>0.99999999999999989</v>
      </c>
      <c r="J90" s="231">
        <v>7.57</v>
      </c>
      <c r="K90" s="231">
        <v>7.44</v>
      </c>
      <c r="L90" s="231">
        <v>0.13</v>
      </c>
      <c r="M90" s="231">
        <v>625.35999999999876</v>
      </c>
      <c r="N90" s="246">
        <v>57.319999999999993</v>
      </c>
      <c r="O90" s="245">
        <v>568.03999999999871</v>
      </c>
      <c r="P90" s="231">
        <v>0</v>
      </c>
      <c r="Q90" s="231">
        <v>0</v>
      </c>
      <c r="R90" s="231">
        <v>0</v>
      </c>
      <c r="S90" s="231">
        <v>109.62999999999992</v>
      </c>
      <c r="T90" s="231">
        <v>22.379999999999995</v>
      </c>
      <c r="U90" s="231">
        <v>87.249999999999929</v>
      </c>
      <c r="V90" s="231">
        <v>515.72999999999888</v>
      </c>
      <c r="W90" s="231">
        <v>34.94</v>
      </c>
      <c r="X90" s="231">
        <v>480.78999999999883</v>
      </c>
      <c r="Y90" s="231">
        <v>7.58</v>
      </c>
      <c r="Z90" s="231">
        <v>2.96</v>
      </c>
      <c r="AA90" s="231">
        <v>4.62</v>
      </c>
      <c r="AB90" s="230">
        <v>0</v>
      </c>
      <c r="AC90" s="83"/>
    </row>
    <row r="91" spans="1:29" ht="16.5" customHeight="1" x14ac:dyDescent="0.15">
      <c r="A91" s="143"/>
      <c r="B91" s="71" t="s">
        <v>14</v>
      </c>
      <c r="C91" s="231">
        <f t="shared" ref="C91:C93" si="25">D91+M91+Y91+AB91</f>
        <v>328.97399999999925</v>
      </c>
      <c r="D91" s="231">
        <v>238.85099999999915</v>
      </c>
      <c r="E91" s="231">
        <v>238.65099999999916</v>
      </c>
      <c r="F91" s="231">
        <v>0.2</v>
      </c>
      <c r="G91" s="231">
        <v>237.04799999999918</v>
      </c>
      <c r="H91" s="231">
        <v>236.86199999999917</v>
      </c>
      <c r="I91" s="231">
        <v>0.186</v>
      </c>
      <c r="J91" s="231">
        <v>1.8029999999999999</v>
      </c>
      <c r="K91" s="231">
        <v>1.7889999999999999</v>
      </c>
      <c r="L91" s="231">
        <v>1.4E-2</v>
      </c>
      <c r="M91" s="231">
        <v>90.123000000000118</v>
      </c>
      <c r="N91" s="246">
        <v>12.504999999999994</v>
      </c>
      <c r="O91" s="245">
        <v>77.618000000000123</v>
      </c>
      <c r="P91" s="231">
        <v>0</v>
      </c>
      <c r="Q91" s="231">
        <v>0</v>
      </c>
      <c r="R91" s="231">
        <v>0</v>
      </c>
      <c r="S91" s="231">
        <v>12.704999999999993</v>
      </c>
      <c r="T91" s="231">
        <v>3.8299999999999987</v>
      </c>
      <c r="U91" s="231">
        <v>8.8749999999999947</v>
      </c>
      <c r="V91" s="231">
        <v>77.41800000000012</v>
      </c>
      <c r="W91" s="231">
        <v>8.6749999999999954</v>
      </c>
      <c r="X91" s="231">
        <v>68.743000000000123</v>
      </c>
      <c r="Y91" s="231">
        <v>0</v>
      </c>
      <c r="Z91" s="231">
        <v>0</v>
      </c>
      <c r="AA91" s="231">
        <v>0</v>
      </c>
      <c r="AB91" s="230">
        <v>0</v>
      </c>
      <c r="AC91" s="83"/>
    </row>
    <row r="92" spans="1:29" ht="16.5" customHeight="1" x14ac:dyDescent="0.15">
      <c r="A92" s="142" t="s">
        <v>176</v>
      </c>
      <c r="B92" s="71" t="s">
        <v>13</v>
      </c>
      <c r="C92" s="231">
        <f t="shared" si="25"/>
        <v>830.37000000000046</v>
      </c>
      <c r="D92" s="231">
        <v>488.03000000000043</v>
      </c>
      <c r="E92" s="231">
        <v>480.44000000000045</v>
      </c>
      <c r="F92" s="231">
        <v>7.59</v>
      </c>
      <c r="G92" s="231">
        <v>483.99000000000041</v>
      </c>
      <c r="H92" s="231">
        <v>476.40000000000043</v>
      </c>
      <c r="I92" s="231">
        <v>7.59</v>
      </c>
      <c r="J92" s="231">
        <v>4.04</v>
      </c>
      <c r="K92" s="231">
        <v>4.04</v>
      </c>
      <c r="L92" s="231">
        <v>0</v>
      </c>
      <c r="M92" s="231">
        <v>339.21</v>
      </c>
      <c r="N92" s="246">
        <v>34.829999999999991</v>
      </c>
      <c r="O92" s="245">
        <v>304.38</v>
      </c>
      <c r="P92" s="231">
        <v>0</v>
      </c>
      <c r="Q92" s="231">
        <v>0</v>
      </c>
      <c r="R92" s="231">
        <v>0</v>
      </c>
      <c r="S92" s="231">
        <v>50.819999999999993</v>
      </c>
      <c r="T92" s="231">
        <v>13.78</v>
      </c>
      <c r="U92" s="231">
        <v>37.039999999999992</v>
      </c>
      <c r="V92" s="231">
        <v>288.39000000000004</v>
      </c>
      <c r="W92" s="231">
        <v>21.04999999999999</v>
      </c>
      <c r="X92" s="231">
        <v>267.34000000000003</v>
      </c>
      <c r="Y92" s="231">
        <v>3.13</v>
      </c>
      <c r="Z92" s="231">
        <v>2.3499999999999996</v>
      </c>
      <c r="AA92" s="231">
        <v>0.78</v>
      </c>
      <c r="AB92" s="230">
        <v>0</v>
      </c>
      <c r="AC92" s="83"/>
    </row>
    <row r="93" spans="1:29" ht="16.5" customHeight="1" thickBot="1" x14ac:dyDescent="0.2">
      <c r="A93" s="303"/>
      <c r="B93" s="145" t="s">
        <v>14</v>
      </c>
      <c r="C93" s="229">
        <f t="shared" si="25"/>
        <v>206.27600000000092</v>
      </c>
      <c r="D93" s="229">
        <v>158.06300000000078</v>
      </c>
      <c r="E93" s="229">
        <v>156.21600000000078</v>
      </c>
      <c r="F93" s="229">
        <v>1.847</v>
      </c>
      <c r="G93" s="229">
        <v>157.14400000000077</v>
      </c>
      <c r="H93" s="229">
        <v>155.29700000000076</v>
      </c>
      <c r="I93" s="229">
        <v>1.847</v>
      </c>
      <c r="J93" s="229">
        <v>0.91900000000000004</v>
      </c>
      <c r="K93" s="229">
        <v>0.91900000000000004</v>
      </c>
      <c r="L93" s="229">
        <v>0</v>
      </c>
      <c r="M93" s="229">
        <v>48.213000000000122</v>
      </c>
      <c r="N93" s="244">
        <v>7.0159999999999965</v>
      </c>
      <c r="O93" s="243">
        <v>41.197000000000124</v>
      </c>
      <c r="P93" s="229">
        <v>0</v>
      </c>
      <c r="Q93" s="229">
        <v>0</v>
      </c>
      <c r="R93" s="229">
        <v>0</v>
      </c>
      <c r="S93" s="229">
        <v>5.8859999999999983</v>
      </c>
      <c r="T93" s="229">
        <v>2.2069999999999994</v>
      </c>
      <c r="U93" s="229">
        <v>3.6789999999999989</v>
      </c>
      <c r="V93" s="229">
        <v>42.327000000000119</v>
      </c>
      <c r="W93" s="229">
        <v>4.8089999999999966</v>
      </c>
      <c r="X93" s="229">
        <v>37.518000000000121</v>
      </c>
      <c r="Y93" s="229">
        <v>0</v>
      </c>
      <c r="Z93" s="229">
        <v>0</v>
      </c>
      <c r="AA93" s="229">
        <v>0</v>
      </c>
      <c r="AB93" s="228">
        <v>0</v>
      </c>
      <c r="AC93" s="83"/>
    </row>
    <row r="94" spans="1:29" ht="16.5" customHeight="1" x14ac:dyDescent="0.15">
      <c r="A94" s="43"/>
      <c r="B94" s="44"/>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3"/>
    </row>
    <row r="97" spans="1:29" ht="17.25" x14ac:dyDescent="0.15">
      <c r="A97" s="33" t="s">
        <v>406</v>
      </c>
    </row>
    <row r="98" spans="1:29" ht="15" thickBot="1" x14ac:dyDescent="0.2">
      <c r="A98" s="368" t="s">
        <v>28</v>
      </c>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row>
    <row r="99" spans="1:29" ht="16.5" customHeight="1" x14ac:dyDescent="0.15">
      <c r="A99" s="98"/>
      <c r="B99" s="99"/>
      <c r="C99" s="136"/>
      <c r="D99" s="137" t="s">
        <v>0</v>
      </c>
      <c r="E99" s="138"/>
      <c r="F99" s="138"/>
      <c r="G99" s="138"/>
      <c r="H99" s="138"/>
      <c r="I99" s="138"/>
      <c r="J99" s="138"/>
      <c r="K99" s="138"/>
      <c r="L99" s="138"/>
      <c r="M99" s="138"/>
      <c r="N99" s="138"/>
      <c r="O99" s="138"/>
      <c r="P99" s="138"/>
      <c r="Q99" s="138"/>
      <c r="R99" s="138"/>
      <c r="S99" s="138"/>
      <c r="T99" s="138"/>
      <c r="U99" s="138"/>
      <c r="V99" s="138"/>
      <c r="W99" s="138"/>
      <c r="X99" s="138"/>
      <c r="Y99" s="137" t="s">
        <v>324</v>
      </c>
      <c r="Z99" s="138"/>
      <c r="AA99" s="138"/>
      <c r="AB99" s="139"/>
      <c r="AC99" s="25"/>
    </row>
    <row r="100" spans="1:29" ht="16.5" customHeight="1" x14ac:dyDescent="0.15">
      <c r="A100" s="100" t="s">
        <v>192</v>
      </c>
      <c r="B100" s="82"/>
      <c r="C100" s="75" t="s">
        <v>323</v>
      </c>
      <c r="D100" s="77" t="s">
        <v>3</v>
      </c>
      <c r="E100" s="76"/>
      <c r="F100" s="76"/>
      <c r="G100" s="76"/>
      <c r="H100" s="76"/>
      <c r="I100" s="76"/>
      <c r="J100" s="76"/>
      <c r="K100" s="76"/>
      <c r="L100" s="76"/>
      <c r="M100" s="77" t="s">
        <v>4</v>
      </c>
      <c r="N100" s="76"/>
      <c r="O100" s="76"/>
      <c r="P100" s="76"/>
      <c r="Q100" s="76"/>
      <c r="R100" s="76"/>
      <c r="S100" s="76"/>
      <c r="T100" s="76"/>
      <c r="U100" s="76"/>
      <c r="V100" s="76"/>
      <c r="W100" s="76"/>
      <c r="X100" s="76"/>
      <c r="Y100" s="71"/>
      <c r="Z100" s="71"/>
      <c r="AA100" s="71"/>
      <c r="AB100" s="140" t="s">
        <v>193</v>
      </c>
      <c r="AC100" s="25"/>
    </row>
    <row r="101" spans="1:29" ht="16.5" customHeight="1" x14ac:dyDescent="0.15">
      <c r="A101" s="100"/>
      <c r="B101" s="82"/>
      <c r="C101" s="75"/>
      <c r="D101" s="77" t="s">
        <v>5</v>
      </c>
      <c r="E101" s="76"/>
      <c r="F101" s="76"/>
      <c r="G101" s="77" t="s">
        <v>6</v>
      </c>
      <c r="H101" s="76"/>
      <c r="I101" s="76"/>
      <c r="J101" s="77" t="s">
        <v>7</v>
      </c>
      <c r="K101" s="76"/>
      <c r="L101" s="76"/>
      <c r="M101" s="77" t="s">
        <v>8</v>
      </c>
      <c r="N101" s="76"/>
      <c r="O101" s="76"/>
      <c r="P101" s="77" t="s">
        <v>6</v>
      </c>
      <c r="Q101" s="76"/>
      <c r="R101" s="76"/>
      <c r="S101" s="77" t="s">
        <v>7</v>
      </c>
      <c r="T101" s="76"/>
      <c r="U101" s="76"/>
      <c r="V101" s="77" t="s">
        <v>9</v>
      </c>
      <c r="W101" s="76"/>
      <c r="X101" s="76"/>
      <c r="Y101" s="75" t="s">
        <v>2</v>
      </c>
      <c r="Z101" s="75" t="s">
        <v>206</v>
      </c>
      <c r="AA101" s="75" t="s">
        <v>207</v>
      </c>
      <c r="AB101" s="140"/>
      <c r="AC101" s="25"/>
    </row>
    <row r="102" spans="1:29" ht="16.5" customHeight="1" x14ac:dyDescent="0.15">
      <c r="A102" s="34"/>
      <c r="B102" s="83"/>
      <c r="C102" s="78"/>
      <c r="D102" s="71" t="s">
        <v>2</v>
      </c>
      <c r="E102" s="71" t="s">
        <v>10</v>
      </c>
      <c r="F102" s="71" t="s">
        <v>11</v>
      </c>
      <c r="G102" s="71" t="s">
        <v>2</v>
      </c>
      <c r="H102" s="71" t="s">
        <v>10</v>
      </c>
      <c r="I102" s="71" t="s">
        <v>11</v>
      </c>
      <c r="J102" s="71" t="s">
        <v>2</v>
      </c>
      <c r="K102" s="71" t="s">
        <v>10</v>
      </c>
      <c r="L102" s="71" t="s">
        <v>11</v>
      </c>
      <c r="M102" s="71" t="s">
        <v>2</v>
      </c>
      <c r="N102" s="79" t="s">
        <v>10</v>
      </c>
      <c r="O102" s="80" t="s">
        <v>11</v>
      </c>
      <c r="P102" s="71" t="s">
        <v>2</v>
      </c>
      <c r="Q102" s="71" t="s">
        <v>10</v>
      </c>
      <c r="R102" s="71" t="s">
        <v>11</v>
      </c>
      <c r="S102" s="71" t="s">
        <v>2</v>
      </c>
      <c r="T102" s="71" t="s">
        <v>10</v>
      </c>
      <c r="U102" s="71" t="s">
        <v>11</v>
      </c>
      <c r="V102" s="71" t="s">
        <v>2</v>
      </c>
      <c r="W102" s="71" t="s">
        <v>10</v>
      </c>
      <c r="X102" s="71" t="s">
        <v>11</v>
      </c>
      <c r="Y102" s="78"/>
      <c r="Z102" s="78"/>
      <c r="AA102" s="78"/>
      <c r="AB102" s="141"/>
      <c r="AC102" s="25"/>
    </row>
    <row r="103" spans="1:29" ht="16.5" customHeight="1" x14ac:dyDescent="0.15">
      <c r="A103" s="142" t="s">
        <v>15</v>
      </c>
      <c r="B103" s="71" t="s">
        <v>13</v>
      </c>
      <c r="C103" s="231">
        <f>D103+M103+Y103+AB103</f>
        <v>43970.310000000318</v>
      </c>
      <c r="D103" s="231">
        <v>20000.500000000087</v>
      </c>
      <c r="E103" s="231">
        <v>19735.790000000088</v>
      </c>
      <c r="F103" s="231">
        <v>264.71000000000004</v>
      </c>
      <c r="G103" s="231">
        <v>18479.250000000087</v>
      </c>
      <c r="H103" s="231">
        <v>18394.720000000088</v>
      </c>
      <c r="I103" s="231">
        <v>84.529999999999973</v>
      </c>
      <c r="J103" s="231">
        <v>1521.2499999999984</v>
      </c>
      <c r="K103" s="231">
        <v>1341.0699999999983</v>
      </c>
      <c r="L103" s="231">
        <v>180.18000000000009</v>
      </c>
      <c r="M103" s="231">
        <v>22097.340000000233</v>
      </c>
      <c r="N103" s="246">
        <v>3762.6399999999967</v>
      </c>
      <c r="O103" s="245">
        <v>18334.700000000237</v>
      </c>
      <c r="P103" s="231">
        <v>0</v>
      </c>
      <c r="Q103" s="231">
        <v>0</v>
      </c>
      <c r="R103" s="231">
        <v>0</v>
      </c>
      <c r="S103" s="231">
        <v>562.61</v>
      </c>
      <c r="T103" s="231">
        <v>232.98000000000005</v>
      </c>
      <c r="U103" s="231">
        <v>329.63</v>
      </c>
      <c r="V103" s="231">
        <v>21534.730000000232</v>
      </c>
      <c r="W103" s="231">
        <v>3529.6599999999967</v>
      </c>
      <c r="X103" s="231">
        <v>18005.070000000236</v>
      </c>
      <c r="Y103" s="231">
        <v>1608.3499999999979</v>
      </c>
      <c r="Z103" s="231">
        <v>1234.2899999999979</v>
      </c>
      <c r="AA103" s="231">
        <v>374.05999999999995</v>
      </c>
      <c r="AB103" s="230">
        <v>264.12</v>
      </c>
      <c r="AC103" s="83"/>
    </row>
    <row r="104" spans="1:29" ht="16.5" customHeight="1" x14ac:dyDescent="0.15">
      <c r="A104" s="143"/>
      <c r="B104" s="71" t="s">
        <v>14</v>
      </c>
      <c r="C104" s="231">
        <f t="shared" ref="C104" si="26">D104+M104+Y104+AB104</f>
        <v>9490.2659999999305</v>
      </c>
      <c r="D104" s="231">
        <v>6175.9349999999831</v>
      </c>
      <c r="E104" s="231">
        <v>6146.3399999999829</v>
      </c>
      <c r="F104" s="231">
        <v>29.594999999999995</v>
      </c>
      <c r="G104" s="231">
        <v>6002.1469999999827</v>
      </c>
      <c r="H104" s="231">
        <v>5988.5169999999825</v>
      </c>
      <c r="I104" s="231">
        <v>13.630000000000003</v>
      </c>
      <c r="J104" s="231">
        <v>173.78800000000044</v>
      </c>
      <c r="K104" s="231">
        <v>157.82300000000043</v>
      </c>
      <c r="L104" s="231">
        <v>15.964999999999993</v>
      </c>
      <c r="M104" s="231">
        <v>3314.3309999999465</v>
      </c>
      <c r="N104" s="246">
        <v>931.41799999999864</v>
      </c>
      <c r="O104" s="245">
        <v>2382.9129999999477</v>
      </c>
      <c r="P104" s="231">
        <v>0</v>
      </c>
      <c r="Q104" s="231">
        <v>0</v>
      </c>
      <c r="R104" s="231">
        <v>0</v>
      </c>
      <c r="S104" s="231">
        <v>77.331999999999994</v>
      </c>
      <c r="T104" s="231">
        <v>44.804000000000002</v>
      </c>
      <c r="U104" s="231">
        <v>32.527999999999992</v>
      </c>
      <c r="V104" s="231">
        <v>3236.9989999999466</v>
      </c>
      <c r="W104" s="231">
        <v>886.61399999999867</v>
      </c>
      <c r="X104" s="231">
        <v>2350.3849999999479</v>
      </c>
      <c r="Y104" s="231">
        <v>0</v>
      </c>
      <c r="Z104" s="231">
        <v>0</v>
      </c>
      <c r="AA104" s="231">
        <v>0</v>
      </c>
      <c r="AB104" s="230">
        <v>0</v>
      </c>
      <c r="AC104" s="83"/>
    </row>
    <row r="105" spans="1:29" ht="16.5" customHeight="1" x14ac:dyDescent="0.15">
      <c r="A105" s="142" t="s">
        <v>43</v>
      </c>
      <c r="B105" s="71" t="s">
        <v>13</v>
      </c>
      <c r="C105" s="231">
        <f>D105+M105+Y105+AB105</f>
        <v>26384.400000000303</v>
      </c>
      <c r="D105" s="231">
        <v>10704.480000000094</v>
      </c>
      <c r="E105" s="231">
        <v>10587.890000000094</v>
      </c>
      <c r="F105" s="231">
        <v>116.58999999999997</v>
      </c>
      <c r="G105" s="231">
        <v>10286.340000000095</v>
      </c>
      <c r="H105" s="231">
        <v>10229.890000000094</v>
      </c>
      <c r="I105" s="231">
        <v>56.449999999999996</v>
      </c>
      <c r="J105" s="231">
        <v>418.13999999999976</v>
      </c>
      <c r="K105" s="231">
        <v>357.99999999999977</v>
      </c>
      <c r="L105" s="231">
        <v>60.139999999999986</v>
      </c>
      <c r="M105" s="231">
        <v>14444.220000000212</v>
      </c>
      <c r="N105" s="246">
        <v>2293.9000000000051</v>
      </c>
      <c r="O105" s="245">
        <v>12150.320000000207</v>
      </c>
      <c r="P105" s="231">
        <v>0</v>
      </c>
      <c r="Q105" s="231">
        <v>0</v>
      </c>
      <c r="R105" s="231">
        <v>0</v>
      </c>
      <c r="S105" s="231">
        <v>265.28999999999996</v>
      </c>
      <c r="T105" s="231">
        <v>31.78</v>
      </c>
      <c r="U105" s="231">
        <v>233.51</v>
      </c>
      <c r="V105" s="231">
        <v>14178.930000000211</v>
      </c>
      <c r="W105" s="231">
        <v>2262.1200000000049</v>
      </c>
      <c r="X105" s="231">
        <v>11916.810000000207</v>
      </c>
      <c r="Y105" s="231">
        <v>972.77999999999781</v>
      </c>
      <c r="Z105" s="231">
        <v>720.13999999999783</v>
      </c>
      <c r="AA105" s="231">
        <v>252.64</v>
      </c>
      <c r="AB105" s="230">
        <v>262.92</v>
      </c>
      <c r="AC105" s="83"/>
    </row>
    <row r="106" spans="1:29" ht="16.5" customHeight="1" x14ac:dyDescent="0.15">
      <c r="A106" s="143"/>
      <c r="B106" s="71" t="s">
        <v>14</v>
      </c>
      <c r="C106" s="231">
        <f t="shared" ref="C106" si="27">D106+M106+Y106+AB106</f>
        <v>5620.0509999999376</v>
      </c>
      <c r="D106" s="231">
        <v>3509.164999999985</v>
      </c>
      <c r="E106" s="231">
        <v>3495.193999999985</v>
      </c>
      <c r="F106" s="231">
        <v>13.971000000000002</v>
      </c>
      <c r="G106" s="231">
        <v>3457.318999999985</v>
      </c>
      <c r="H106" s="231">
        <v>3447.8219999999851</v>
      </c>
      <c r="I106" s="231">
        <v>9.4970000000000034</v>
      </c>
      <c r="J106" s="231">
        <v>51.846000000000039</v>
      </c>
      <c r="K106" s="231">
        <v>47.372000000000043</v>
      </c>
      <c r="L106" s="231">
        <v>4.4739999999999984</v>
      </c>
      <c r="M106" s="231">
        <v>2110.8859999999527</v>
      </c>
      <c r="N106" s="246">
        <v>565.75799999999902</v>
      </c>
      <c r="O106" s="245">
        <v>1545.1279999999535</v>
      </c>
      <c r="P106" s="231">
        <v>0</v>
      </c>
      <c r="Q106" s="231">
        <v>0</v>
      </c>
      <c r="R106" s="231">
        <v>0</v>
      </c>
      <c r="S106" s="231">
        <v>28.516999999999992</v>
      </c>
      <c r="T106" s="231">
        <v>5.503000000000001</v>
      </c>
      <c r="U106" s="231">
        <v>23.013999999999992</v>
      </c>
      <c r="V106" s="231">
        <v>2082.3689999999524</v>
      </c>
      <c r="W106" s="231">
        <v>560.25499999999897</v>
      </c>
      <c r="X106" s="231">
        <v>1522.1139999999536</v>
      </c>
      <c r="Y106" s="231">
        <v>0</v>
      </c>
      <c r="Z106" s="231">
        <v>0</v>
      </c>
      <c r="AA106" s="231">
        <v>0</v>
      </c>
      <c r="AB106" s="230">
        <v>0</v>
      </c>
      <c r="AC106" s="83"/>
    </row>
    <row r="107" spans="1:29" ht="16.5" customHeight="1" x14ac:dyDescent="0.15">
      <c r="A107" s="142" t="s">
        <v>44</v>
      </c>
      <c r="B107" s="71" t="s">
        <v>13</v>
      </c>
      <c r="C107" s="231">
        <f>D107+M107+Y107+AB107</f>
        <v>12592.540000000094</v>
      </c>
      <c r="D107" s="231">
        <v>6435.2900000000582</v>
      </c>
      <c r="E107" s="231">
        <v>6295.9100000000581</v>
      </c>
      <c r="F107" s="231">
        <v>139.38000000000005</v>
      </c>
      <c r="G107" s="231">
        <v>5357.7100000000592</v>
      </c>
      <c r="H107" s="231">
        <v>5337.0500000000593</v>
      </c>
      <c r="I107" s="231">
        <v>20.659999999999997</v>
      </c>
      <c r="J107" s="231">
        <v>1077.5799999999988</v>
      </c>
      <c r="K107" s="231">
        <v>958.85999999999865</v>
      </c>
      <c r="L107" s="231">
        <v>118.72000000000007</v>
      </c>
      <c r="M107" s="231">
        <v>5704.1100000000351</v>
      </c>
      <c r="N107" s="246">
        <v>1379.9499999999916</v>
      </c>
      <c r="O107" s="245">
        <v>4324.1600000000435</v>
      </c>
      <c r="P107" s="231">
        <v>0</v>
      </c>
      <c r="Q107" s="231">
        <v>0</v>
      </c>
      <c r="R107" s="231">
        <v>0</v>
      </c>
      <c r="S107" s="231">
        <v>271.31000000000006</v>
      </c>
      <c r="T107" s="231">
        <v>194.02000000000004</v>
      </c>
      <c r="U107" s="231">
        <v>77.29000000000002</v>
      </c>
      <c r="V107" s="231">
        <v>5432.8000000000357</v>
      </c>
      <c r="W107" s="231">
        <v>1185.9299999999917</v>
      </c>
      <c r="X107" s="231">
        <v>4246.8700000000435</v>
      </c>
      <c r="Y107" s="231">
        <v>451.94000000000017</v>
      </c>
      <c r="Z107" s="231">
        <v>356.70000000000016</v>
      </c>
      <c r="AA107" s="231">
        <v>95.240000000000009</v>
      </c>
      <c r="AB107" s="230">
        <v>1.2</v>
      </c>
      <c r="AC107" s="83"/>
    </row>
    <row r="108" spans="1:29" ht="16.5" customHeight="1" x14ac:dyDescent="0.15">
      <c r="A108" s="143"/>
      <c r="B108" s="71" t="s">
        <v>14</v>
      </c>
      <c r="C108" s="231">
        <f t="shared" ref="C108" si="28">D108+M108+Y108+AB108</f>
        <v>2589.0749999999875</v>
      </c>
      <c r="D108" s="231">
        <v>1666.9069999999956</v>
      </c>
      <c r="E108" s="231">
        <v>1652.4979999999955</v>
      </c>
      <c r="F108" s="231">
        <v>14.408999999999995</v>
      </c>
      <c r="G108" s="231">
        <v>1548.125999999995</v>
      </c>
      <c r="H108" s="231">
        <v>1545.1219999999951</v>
      </c>
      <c r="I108" s="231">
        <v>3.0039999999999996</v>
      </c>
      <c r="J108" s="231">
        <v>118.78100000000039</v>
      </c>
      <c r="K108" s="231">
        <v>107.37600000000039</v>
      </c>
      <c r="L108" s="231">
        <v>11.404999999999996</v>
      </c>
      <c r="M108" s="231">
        <v>922.16799999999193</v>
      </c>
      <c r="N108" s="246">
        <v>343.71499999999969</v>
      </c>
      <c r="O108" s="245">
        <v>578.45299999999224</v>
      </c>
      <c r="P108" s="231">
        <v>0</v>
      </c>
      <c r="Q108" s="231">
        <v>0</v>
      </c>
      <c r="R108" s="231">
        <v>0</v>
      </c>
      <c r="S108" s="231">
        <v>45.813000000000002</v>
      </c>
      <c r="T108" s="231">
        <v>38.013000000000005</v>
      </c>
      <c r="U108" s="231">
        <v>7.8000000000000007</v>
      </c>
      <c r="V108" s="231">
        <v>876.35499999999195</v>
      </c>
      <c r="W108" s="231">
        <v>305.70199999999966</v>
      </c>
      <c r="X108" s="231">
        <v>570.65299999999229</v>
      </c>
      <c r="Y108" s="231">
        <v>0</v>
      </c>
      <c r="Z108" s="231">
        <v>0</v>
      </c>
      <c r="AA108" s="231">
        <v>0</v>
      </c>
      <c r="AB108" s="230">
        <v>0</v>
      </c>
      <c r="AC108" s="83"/>
    </row>
    <row r="109" spans="1:29" ht="16.5" customHeight="1" x14ac:dyDescent="0.15">
      <c r="A109" s="142" t="s">
        <v>45</v>
      </c>
      <c r="B109" s="71" t="s">
        <v>13</v>
      </c>
      <c r="C109" s="231">
        <f>D109+M109+Y109+AB109</f>
        <v>1570.8899999999944</v>
      </c>
      <c r="D109" s="231">
        <v>712.62999999999852</v>
      </c>
      <c r="E109" s="231">
        <v>712.12999999999852</v>
      </c>
      <c r="F109" s="231">
        <v>0.5</v>
      </c>
      <c r="G109" s="231">
        <v>706.81999999999857</v>
      </c>
      <c r="H109" s="231">
        <v>706.71999999999855</v>
      </c>
      <c r="I109" s="231">
        <v>0.1</v>
      </c>
      <c r="J109" s="231">
        <v>5.8100000000000005</v>
      </c>
      <c r="K109" s="231">
        <v>5.41</v>
      </c>
      <c r="L109" s="231">
        <v>0.4</v>
      </c>
      <c r="M109" s="231">
        <v>794.85999999999592</v>
      </c>
      <c r="N109" s="246">
        <v>11.819999999999999</v>
      </c>
      <c r="O109" s="245">
        <v>783.03999999999587</v>
      </c>
      <c r="P109" s="231">
        <v>0</v>
      </c>
      <c r="Q109" s="231">
        <v>0</v>
      </c>
      <c r="R109" s="231">
        <v>0</v>
      </c>
      <c r="S109" s="231">
        <v>19.979999999999997</v>
      </c>
      <c r="T109" s="231">
        <v>1.1500000000000001</v>
      </c>
      <c r="U109" s="231">
        <v>18.829999999999998</v>
      </c>
      <c r="V109" s="231">
        <v>774.87999999999579</v>
      </c>
      <c r="W109" s="231">
        <v>10.669999999999998</v>
      </c>
      <c r="X109" s="231">
        <v>764.20999999999583</v>
      </c>
      <c r="Y109" s="231">
        <v>63.400000000000006</v>
      </c>
      <c r="Z109" s="231">
        <v>54.940000000000012</v>
      </c>
      <c r="AA109" s="231">
        <v>8.4599999999999973</v>
      </c>
      <c r="AB109" s="230">
        <v>0</v>
      </c>
      <c r="AC109" s="83"/>
    </row>
    <row r="110" spans="1:29" ht="16.5" customHeight="1" x14ac:dyDescent="0.15">
      <c r="A110" s="143"/>
      <c r="B110" s="71" t="s">
        <v>14</v>
      </c>
      <c r="C110" s="231">
        <f t="shared" ref="C110" si="29">D110+M110+Y110+AB110</f>
        <v>350.64700000000096</v>
      </c>
      <c r="D110" s="231">
        <v>240.57499999999985</v>
      </c>
      <c r="E110" s="231">
        <v>240.53299999999984</v>
      </c>
      <c r="F110" s="231">
        <v>4.2000000000000003E-2</v>
      </c>
      <c r="G110" s="231">
        <v>239.68399999999983</v>
      </c>
      <c r="H110" s="231">
        <v>239.68099999999984</v>
      </c>
      <c r="I110" s="231">
        <v>3.0000000000000001E-3</v>
      </c>
      <c r="J110" s="231">
        <v>0.8909999999999999</v>
      </c>
      <c r="K110" s="231">
        <v>0.85199999999999987</v>
      </c>
      <c r="L110" s="231">
        <v>3.9E-2</v>
      </c>
      <c r="M110" s="231">
        <v>110.07200000000114</v>
      </c>
      <c r="N110" s="246">
        <v>2.8640000000000003</v>
      </c>
      <c r="O110" s="245">
        <v>107.20800000000114</v>
      </c>
      <c r="P110" s="231">
        <v>0</v>
      </c>
      <c r="Q110" s="231">
        <v>0</v>
      </c>
      <c r="R110" s="231">
        <v>0</v>
      </c>
      <c r="S110" s="231">
        <v>1.919</v>
      </c>
      <c r="T110" s="231">
        <v>0.20500000000000002</v>
      </c>
      <c r="U110" s="231">
        <v>1.714</v>
      </c>
      <c r="V110" s="231">
        <v>108.15300000000114</v>
      </c>
      <c r="W110" s="231">
        <v>2.6590000000000003</v>
      </c>
      <c r="X110" s="231">
        <v>105.49400000000114</v>
      </c>
      <c r="Y110" s="231">
        <v>0</v>
      </c>
      <c r="Z110" s="231">
        <v>0</v>
      </c>
      <c r="AA110" s="231">
        <v>0</v>
      </c>
      <c r="AB110" s="230">
        <v>0</v>
      </c>
      <c r="AC110" s="83"/>
    </row>
    <row r="111" spans="1:29" ht="16.5" customHeight="1" x14ac:dyDescent="0.15">
      <c r="A111" s="142" t="s">
        <v>46</v>
      </c>
      <c r="B111" s="71" t="s">
        <v>13</v>
      </c>
      <c r="C111" s="231">
        <f>D111+M111+Y111+AB111</f>
        <v>1059.2699999999982</v>
      </c>
      <c r="D111" s="231">
        <v>591.84999999999889</v>
      </c>
      <c r="E111" s="231">
        <v>589.41999999999894</v>
      </c>
      <c r="F111" s="231">
        <v>2.4299999999999997</v>
      </c>
      <c r="G111" s="231">
        <v>588.15999999999894</v>
      </c>
      <c r="H111" s="231">
        <v>585.83999999999889</v>
      </c>
      <c r="I111" s="231">
        <v>2.3199999999999998</v>
      </c>
      <c r="J111" s="231">
        <v>3.6899999999999991</v>
      </c>
      <c r="K111" s="231">
        <v>3.5799999999999992</v>
      </c>
      <c r="L111" s="231">
        <v>0.11</v>
      </c>
      <c r="M111" s="231">
        <v>395.40999999999934</v>
      </c>
      <c r="N111" s="246">
        <v>39.590000000000032</v>
      </c>
      <c r="O111" s="245">
        <v>355.81999999999931</v>
      </c>
      <c r="P111" s="231">
        <v>0</v>
      </c>
      <c r="Q111" s="231">
        <v>0</v>
      </c>
      <c r="R111" s="231">
        <v>0</v>
      </c>
      <c r="S111" s="231">
        <v>2.63</v>
      </c>
      <c r="T111" s="231">
        <v>2.63</v>
      </c>
      <c r="U111" s="231">
        <v>0</v>
      </c>
      <c r="V111" s="231">
        <v>392.77999999999935</v>
      </c>
      <c r="W111" s="231">
        <v>36.960000000000029</v>
      </c>
      <c r="X111" s="231">
        <v>355.81999999999931</v>
      </c>
      <c r="Y111" s="231">
        <v>72.010000000000005</v>
      </c>
      <c r="Z111" s="231">
        <v>65.490000000000009</v>
      </c>
      <c r="AA111" s="231">
        <v>6.5200000000000005</v>
      </c>
      <c r="AB111" s="230">
        <v>0</v>
      </c>
      <c r="AC111" s="83"/>
    </row>
    <row r="112" spans="1:29" ht="16.5" customHeight="1" x14ac:dyDescent="0.15">
      <c r="A112" s="143"/>
      <c r="B112" s="71" t="s">
        <v>14</v>
      </c>
      <c r="C112" s="231">
        <f t="shared" ref="C112:C114" si="30">D112+M112+Y112+AB112</f>
        <v>274.79000000000053</v>
      </c>
      <c r="D112" s="231">
        <v>215.17800000000059</v>
      </c>
      <c r="E112" s="231">
        <v>214.90400000000059</v>
      </c>
      <c r="F112" s="231">
        <v>0.27400000000000002</v>
      </c>
      <c r="G112" s="231">
        <v>214.71600000000061</v>
      </c>
      <c r="H112" s="231">
        <v>214.4530000000006</v>
      </c>
      <c r="I112" s="231">
        <v>0.26300000000000001</v>
      </c>
      <c r="J112" s="231">
        <v>0.46200000000000002</v>
      </c>
      <c r="K112" s="231">
        <v>0.45100000000000001</v>
      </c>
      <c r="L112" s="231">
        <v>1.0999999999999999E-2</v>
      </c>
      <c r="M112" s="231">
        <v>59.611999999999945</v>
      </c>
      <c r="N112" s="246">
        <v>9.8380000000000027</v>
      </c>
      <c r="O112" s="245">
        <v>49.773999999999944</v>
      </c>
      <c r="P112" s="231">
        <v>0</v>
      </c>
      <c r="Q112" s="231">
        <v>0</v>
      </c>
      <c r="R112" s="231">
        <v>0</v>
      </c>
      <c r="S112" s="231">
        <v>0.46400000000000002</v>
      </c>
      <c r="T112" s="231">
        <v>0.46400000000000002</v>
      </c>
      <c r="U112" s="231">
        <v>0</v>
      </c>
      <c r="V112" s="231">
        <v>59.147999999999946</v>
      </c>
      <c r="W112" s="231">
        <v>9.3740000000000023</v>
      </c>
      <c r="X112" s="231">
        <v>49.773999999999944</v>
      </c>
      <c r="Y112" s="231">
        <v>0</v>
      </c>
      <c r="Z112" s="231">
        <v>0</v>
      </c>
      <c r="AA112" s="231">
        <v>0</v>
      </c>
      <c r="AB112" s="230">
        <v>0</v>
      </c>
      <c r="AC112" s="83"/>
    </row>
    <row r="113" spans="1:29" ht="16.5" customHeight="1" x14ac:dyDescent="0.15">
      <c r="A113" s="142" t="s">
        <v>480</v>
      </c>
      <c r="B113" s="71" t="s">
        <v>13</v>
      </c>
      <c r="C113" s="231">
        <f t="shared" si="30"/>
        <v>2363.2099999999255</v>
      </c>
      <c r="D113" s="231">
        <v>1556.2499999999345</v>
      </c>
      <c r="E113" s="231">
        <v>1550.4399999999346</v>
      </c>
      <c r="F113" s="231">
        <v>5.81</v>
      </c>
      <c r="G113" s="231">
        <v>1540.2199999999345</v>
      </c>
      <c r="H113" s="231">
        <v>1535.2199999999345</v>
      </c>
      <c r="I113" s="231">
        <v>5</v>
      </c>
      <c r="J113" s="231">
        <v>16.029999999999998</v>
      </c>
      <c r="K113" s="231">
        <v>15.219999999999997</v>
      </c>
      <c r="L113" s="231">
        <v>0.80999999999999994</v>
      </c>
      <c r="M113" s="231">
        <v>758.73999999999114</v>
      </c>
      <c r="N113" s="246">
        <v>37.379999999999995</v>
      </c>
      <c r="O113" s="245">
        <v>721.35999999999115</v>
      </c>
      <c r="P113" s="231">
        <v>0</v>
      </c>
      <c r="Q113" s="231">
        <v>0</v>
      </c>
      <c r="R113" s="231">
        <v>0</v>
      </c>
      <c r="S113" s="231">
        <v>3.4</v>
      </c>
      <c r="T113" s="231">
        <v>3.4</v>
      </c>
      <c r="U113" s="231">
        <v>0</v>
      </c>
      <c r="V113" s="231">
        <v>755.33999999999116</v>
      </c>
      <c r="W113" s="231">
        <v>33.979999999999997</v>
      </c>
      <c r="X113" s="231">
        <v>721.35999999999115</v>
      </c>
      <c r="Y113" s="231">
        <v>48.22</v>
      </c>
      <c r="Z113" s="231">
        <v>37.020000000000003</v>
      </c>
      <c r="AA113" s="231">
        <v>11.199999999999996</v>
      </c>
      <c r="AB113" s="230">
        <v>0</v>
      </c>
      <c r="AC113" s="83"/>
    </row>
    <row r="114" spans="1:29" ht="16.5" customHeight="1" thickBot="1" x14ac:dyDescent="0.2">
      <c r="A114" s="303"/>
      <c r="B114" s="145" t="s">
        <v>14</v>
      </c>
      <c r="C114" s="229">
        <f t="shared" si="30"/>
        <v>655.7030000000027</v>
      </c>
      <c r="D114" s="229">
        <v>544.11000000000195</v>
      </c>
      <c r="E114" s="229">
        <v>543.21100000000195</v>
      </c>
      <c r="F114" s="229">
        <v>0.89900000000000013</v>
      </c>
      <c r="G114" s="229">
        <v>542.30200000000195</v>
      </c>
      <c r="H114" s="229">
        <v>541.4390000000019</v>
      </c>
      <c r="I114" s="229">
        <v>0.8630000000000001</v>
      </c>
      <c r="J114" s="229">
        <v>1.8079999999999996</v>
      </c>
      <c r="K114" s="229">
        <v>1.7719999999999996</v>
      </c>
      <c r="L114" s="229">
        <v>3.6000000000000004E-2</v>
      </c>
      <c r="M114" s="229">
        <v>111.59300000000079</v>
      </c>
      <c r="N114" s="244">
        <v>9.2429999999999986</v>
      </c>
      <c r="O114" s="243">
        <v>102.35000000000079</v>
      </c>
      <c r="P114" s="229">
        <v>0</v>
      </c>
      <c r="Q114" s="229">
        <v>0</v>
      </c>
      <c r="R114" s="229">
        <v>0</v>
      </c>
      <c r="S114" s="229">
        <v>0.61899999999999999</v>
      </c>
      <c r="T114" s="229">
        <v>0.61899999999999999</v>
      </c>
      <c r="U114" s="229">
        <v>0</v>
      </c>
      <c r="V114" s="229">
        <v>110.97400000000079</v>
      </c>
      <c r="W114" s="229">
        <v>8.6239999999999988</v>
      </c>
      <c r="X114" s="229">
        <v>102.35000000000079</v>
      </c>
      <c r="Y114" s="229">
        <v>0</v>
      </c>
      <c r="Z114" s="229">
        <v>0</v>
      </c>
      <c r="AA114" s="229">
        <v>0</v>
      </c>
      <c r="AB114" s="228">
        <v>0</v>
      </c>
      <c r="AC114" s="83"/>
    </row>
    <row r="115" spans="1:29" ht="16.5" customHeight="1" x14ac:dyDescent="0.15">
      <c r="A115" s="43"/>
      <c r="B115" s="44"/>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3"/>
    </row>
    <row r="118" spans="1:29" ht="17.25" x14ac:dyDescent="0.15">
      <c r="A118" s="33" t="s">
        <v>403</v>
      </c>
    </row>
    <row r="119" spans="1:29" ht="15" thickBot="1" x14ac:dyDescent="0.2">
      <c r="A119" s="368" t="s">
        <v>28</v>
      </c>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row>
    <row r="120" spans="1:29" ht="16.5" customHeight="1" x14ac:dyDescent="0.15">
      <c r="A120" s="98"/>
      <c r="B120" s="99"/>
      <c r="C120" s="136"/>
      <c r="D120" s="137" t="s">
        <v>0</v>
      </c>
      <c r="E120" s="138"/>
      <c r="F120" s="138"/>
      <c r="G120" s="138"/>
      <c r="H120" s="138"/>
      <c r="I120" s="138"/>
      <c r="J120" s="138"/>
      <c r="K120" s="138"/>
      <c r="L120" s="138"/>
      <c r="M120" s="138"/>
      <c r="N120" s="138"/>
      <c r="O120" s="138"/>
      <c r="P120" s="138"/>
      <c r="Q120" s="138"/>
      <c r="R120" s="138"/>
      <c r="S120" s="138"/>
      <c r="T120" s="138"/>
      <c r="U120" s="138"/>
      <c r="V120" s="138"/>
      <c r="W120" s="138"/>
      <c r="X120" s="138"/>
      <c r="Y120" s="137" t="s">
        <v>324</v>
      </c>
      <c r="Z120" s="138"/>
      <c r="AA120" s="138"/>
      <c r="AB120" s="139"/>
      <c r="AC120" s="25"/>
    </row>
    <row r="121" spans="1:29" ht="16.5" customHeight="1" x14ac:dyDescent="0.15">
      <c r="A121" s="100" t="s">
        <v>192</v>
      </c>
      <c r="B121" s="82"/>
      <c r="C121" s="75" t="s">
        <v>323</v>
      </c>
      <c r="D121" s="77" t="s">
        <v>3</v>
      </c>
      <c r="E121" s="76"/>
      <c r="F121" s="76"/>
      <c r="G121" s="76"/>
      <c r="H121" s="76"/>
      <c r="I121" s="76"/>
      <c r="J121" s="76"/>
      <c r="K121" s="76"/>
      <c r="L121" s="76"/>
      <c r="M121" s="77" t="s">
        <v>4</v>
      </c>
      <c r="N121" s="76"/>
      <c r="O121" s="76"/>
      <c r="P121" s="76"/>
      <c r="Q121" s="76"/>
      <c r="R121" s="76"/>
      <c r="S121" s="76"/>
      <c r="T121" s="76"/>
      <c r="U121" s="76"/>
      <c r="V121" s="76"/>
      <c r="W121" s="76"/>
      <c r="X121" s="76"/>
      <c r="Y121" s="71"/>
      <c r="Z121" s="71"/>
      <c r="AA121" s="71"/>
      <c r="AB121" s="140" t="s">
        <v>193</v>
      </c>
      <c r="AC121" s="25"/>
    </row>
    <row r="122" spans="1:29" ht="16.5" customHeight="1" x14ac:dyDescent="0.15">
      <c r="A122" s="100"/>
      <c r="B122" s="82"/>
      <c r="C122" s="75"/>
      <c r="D122" s="77" t="s">
        <v>5</v>
      </c>
      <c r="E122" s="76"/>
      <c r="F122" s="76"/>
      <c r="G122" s="77" t="s">
        <v>6</v>
      </c>
      <c r="H122" s="76"/>
      <c r="I122" s="76"/>
      <c r="J122" s="77" t="s">
        <v>7</v>
      </c>
      <c r="K122" s="76"/>
      <c r="L122" s="76"/>
      <c r="M122" s="77" t="s">
        <v>8</v>
      </c>
      <c r="N122" s="76"/>
      <c r="O122" s="76"/>
      <c r="P122" s="77" t="s">
        <v>6</v>
      </c>
      <c r="Q122" s="76"/>
      <c r="R122" s="76"/>
      <c r="S122" s="77" t="s">
        <v>7</v>
      </c>
      <c r="T122" s="76"/>
      <c r="U122" s="76"/>
      <c r="V122" s="77" t="s">
        <v>9</v>
      </c>
      <c r="W122" s="76"/>
      <c r="X122" s="76"/>
      <c r="Y122" s="75" t="s">
        <v>2</v>
      </c>
      <c r="Z122" s="75" t="s">
        <v>206</v>
      </c>
      <c r="AA122" s="75" t="s">
        <v>207</v>
      </c>
      <c r="AB122" s="140"/>
      <c r="AC122" s="25"/>
    </row>
    <row r="123" spans="1:29" ht="16.5" customHeight="1" x14ac:dyDescent="0.15">
      <c r="A123" s="34"/>
      <c r="B123" s="83"/>
      <c r="C123" s="78"/>
      <c r="D123" s="71" t="s">
        <v>2</v>
      </c>
      <c r="E123" s="71" t="s">
        <v>10</v>
      </c>
      <c r="F123" s="71" t="s">
        <v>11</v>
      </c>
      <c r="G123" s="71" t="s">
        <v>2</v>
      </c>
      <c r="H123" s="71" t="s">
        <v>10</v>
      </c>
      <c r="I123" s="71" t="s">
        <v>11</v>
      </c>
      <c r="J123" s="71" t="s">
        <v>2</v>
      </c>
      <c r="K123" s="71" t="s">
        <v>10</v>
      </c>
      <c r="L123" s="71" t="s">
        <v>11</v>
      </c>
      <c r="M123" s="71" t="s">
        <v>2</v>
      </c>
      <c r="N123" s="79" t="s">
        <v>10</v>
      </c>
      <c r="O123" s="80" t="s">
        <v>11</v>
      </c>
      <c r="P123" s="71" t="s">
        <v>2</v>
      </c>
      <c r="Q123" s="71" t="s">
        <v>10</v>
      </c>
      <c r="R123" s="71" t="s">
        <v>11</v>
      </c>
      <c r="S123" s="71" t="s">
        <v>2</v>
      </c>
      <c r="T123" s="71" t="s">
        <v>10</v>
      </c>
      <c r="U123" s="71" t="s">
        <v>11</v>
      </c>
      <c r="V123" s="71" t="s">
        <v>2</v>
      </c>
      <c r="W123" s="71" t="s">
        <v>10</v>
      </c>
      <c r="X123" s="71" t="s">
        <v>11</v>
      </c>
      <c r="Y123" s="78"/>
      <c r="Z123" s="78"/>
      <c r="AA123" s="78"/>
      <c r="AB123" s="141"/>
      <c r="AC123" s="25"/>
    </row>
    <row r="124" spans="1:29" ht="16.5" customHeight="1" x14ac:dyDescent="0.15">
      <c r="A124" s="142" t="s">
        <v>15</v>
      </c>
      <c r="B124" s="71" t="s">
        <v>13</v>
      </c>
      <c r="C124" s="231">
        <f>D124+M124+Y124+AB124</f>
        <v>53242.88000000023</v>
      </c>
      <c r="D124" s="231">
        <v>28867.400000000176</v>
      </c>
      <c r="E124" s="231">
        <v>28548.190000000177</v>
      </c>
      <c r="F124" s="231">
        <v>319.21000000000004</v>
      </c>
      <c r="G124" s="231">
        <v>28034.300000000178</v>
      </c>
      <c r="H124" s="231">
        <v>27864.850000000177</v>
      </c>
      <c r="I124" s="231">
        <v>169.45</v>
      </c>
      <c r="J124" s="231">
        <v>833.10000000000036</v>
      </c>
      <c r="K124" s="231">
        <v>683.34000000000037</v>
      </c>
      <c r="L124" s="231">
        <v>149.76000000000002</v>
      </c>
      <c r="M124" s="231">
        <v>23584.610000000052</v>
      </c>
      <c r="N124" s="246">
        <v>2246.9099999999944</v>
      </c>
      <c r="O124" s="245">
        <v>21337.700000000055</v>
      </c>
      <c r="P124" s="231">
        <v>0</v>
      </c>
      <c r="Q124" s="231">
        <v>0</v>
      </c>
      <c r="R124" s="231">
        <v>0</v>
      </c>
      <c r="S124" s="231">
        <v>254.39</v>
      </c>
      <c r="T124" s="231">
        <v>57.83</v>
      </c>
      <c r="U124" s="231">
        <v>196.56</v>
      </c>
      <c r="V124" s="231">
        <v>23330.220000000048</v>
      </c>
      <c r="W124" s="231">
        <v>2189.0799999999945</v>
      </c>
      <c r="X124" s="231">
        <v>21141.140000000054</v>
      </c>
      <c r="Y124" s="231">
        <v>790.22000000000025</v>
      </c>
      <c r="Z124" s="231">
        <v>466.08000000000027</v>
      </c>
      <c r="AA124" s="231">
        <v>324.14</v>
      </c>
      <c r="AB124" s="230">
        <v>0.65</v>
      </c>
      <c r="AC124" s="83"/>
    </row>
    <row r="125" spans="1:29" ht="16.5" customHeight="1" x14ac:dyDescent="0.15">
      <c r="A125" s="143"/>
      <c r="B125" s="71" t="s">
        <v>14</v>
      </c>
      <c r="C125" s="231">
        <f t="shared" ref="C125" si="31">D125+M125+Y125+AB125</f>
        <v>12418.147999999961</v>
      </c>
      <c r="D125" s="231">
        <v>8939.8969999999972</v>
      </c>
      <c r="E125" s="231">
        <v>8904.2609999999968</v>
      </c>
      <c r="F125" s="231">
        <v>35.635999999999981</v>
      </c>
      <c r="G125" s="231">
        <v>8843.9509999999973</v>
      </c>
      <c r="H125" s="231">
        <v>8822.4309999999969</v>
      </c>
      <c r="I125" s="231">
        <v>21.519999999999989</v>
      </c>
      <c r="J125" s="231">
        <v>95.945999999999941</v>
      </c>
      <c r="K125" s="231">
        <v>81.829999999999956</v>
      </c>
      <c r="L125" s="231">
        <v>14.115999999999989</v>
      </c>
      <c r="M125" s="231">
        <v>3478.2509999999629</v>
      </c>
      <c r="N125" s="246">
        <v>549.75099999999952</v>
      </c>
      <c r="O125" s="245">
        <v>2928.4999999999632</v>
      </c>
      <c r="P125" s="231">
        <v>0</v>
      </c>
      <c r="Q125" s="231">
        <v>0</v>
      </c>
      <c r="R125" s="231">
        <v>0</v>
      </c>
      <c r="S125" s="231">
        <v>28.607999999999997</v>
      </c>
      <c r="T125" s="231">
        <v>10.087</v>
      </c>
      <c r="U125" s="231">
        <v>18.520999999999997</v>
      </c>
      <c r="V125" s="231">
        <v>3449.6429999999627</v>
      </c>
      <c r="W125" s="231">
        <v>539.66399999999953</v>
      </c>
      <c r="X125" s="231">
        <v>2909.978999999963</v>
      </c>
      <c r="Y125" s="231">
        <v>0</v>
      </c>
      <c r="Z125" s="231">
        <v>0</v>
      </c>
      <c r="AA125" s="231">
        <v>0</v>
      </c>
      <c r="AB125" s="230">
        <v>0</v>
      </c>
      <c r="AC125" s="83"/>
    </row>
    <row r="126" spans="1:29" ht="16.5" customHeight="1" x14ac:dyDescent="0.15">
      <c r="A126" s="142" t="s">
        <v>490</v>
      </c>
      <c r="B126" s="71" t="s">
        <v>13</v>
      </c>
      <c r="C126" s="231">
        <f>D126+M126+Y126+AB126</f>
        <v>27389.37000000013</v>
      </c>
      <c r="D126" s="231">
        <v>14586.570000000096</v>
      </c>
      <c r="E126" s="231">
        <v>14465.110000000097</v>
      </c>
      <c r="F126" s="231">
        <v>121.46000000000001</v>
      </c>
      <c r="G126" s="231">
        <v>14222.360000000097</v>
      </c>
      <c r="H126" s="231">
        <v>14147.730000000098</v>
      </c>
      <c r="I126" s="231">
        <v>74.63000000000001</v>
      </c>
      <c r="J126" s="231">
        <v>364.21</v>
      </c>
      <c r="K126" s="231">
        <v>317.38</v>
      </c>
      <c r="L126" s="231">
        <v>46.829999999999991</v>
      </c>
      <c r="M126" s="231">
        <v>12319.980000000032</v>
      </c>
      <c r="N126" s="246">
        <v>1007.7799999999966</v>
      </c>
      <c r="O126" s="245">
        <v>11312.200000000035</v>
      </c>
      <c r="P126" s="231">
        <v>0</v>
      </c>
      <c r="Q126" s="231">
        <v>0</v>
      </c>
      <c r="R126" s="231">
        <v>0</v>
      </c>
      <c r="S126" s="231">
        <v>160.02000000000001</v>
      </c>
      <c r="T126" s="231">
        <v>28.029999999999994</v>
      </c>
      <c r="U126" s="231">
        <v>131.99</v>
      </c>
      <c r="V126" s="231">
        <v>12159.960000000032</v>
      </c>
      <c r="W126" s="231">
        <v>979.74999999999659</v>
      </c>
      <c r="X126" s="231">
        <v>11180.210000000036</v>
      </c>
      <c r="Y126" s="231">
        <v>482.17000000000019</v>
      </c>
      <c r="Z126" s="231">
        <v>298.5300000000002</v>
      </c>
      <c r="AA126" s="231">
        <v>183.64</v>
      </c>
      <c r="AB126" s="230">
        <v>0.65</v>
      </c>
      <c r="AC126" s="83"/>
    </row>
    <row r="127" spans="1:29" ht="16.5" customHeight="1" x14ac:dyDescent="0.15">
      <c r="A127" s="143" t="s">
        <v>474</v>
      </c>
      <c r="B127" s="71" t="s">
        <v>14</v>
      </c>
      <c r="C127" s="231">
        <f t="shared" ref="C127" si="32">D127+M127+Y127+AB127</f>
        <v>6570.4019999999782</v>
      </c>
      <c r="D127" s="231">
        <v>4804.2380000000039</v>
      </c>
      <c r="E127" s="231">
        <v>4791.6260000000038</v>
      </c>
      <c r="F127" s="231">
        <v>12.611999999999998</v>
      </c>
      <c r="G127" s="231">
        <v>4754.3130000000037</v>
      </c>
      <c r="H127" s="231">
        <v>4745.6800000000039</v>
      </c>
      <c r="I127" s="231">
        <v>8.6329999999999991</v>
      </c>
      <c r="J127" s="231">
        <v>49.92499999999999</v>
      </c>
      <c r="K127" s="231">
        <v>45.945999999999991</v>
      </c>
      <c r="L127" s="231">
        <v>3.9789999999999996</v>
      </c>
      <c r="M127" s="231">
        <v>1766.1639999999747</v>
      </c>
      <c r="N127" s="246">
        <v>245.1959999999996</v>
      </c>
      <c r="O127" s="245">
        <v>1520.9679999999751</v>
      </c>
      <c r="P127" s="231">
        <v>0</v>
      </c>
      <c r="Q127" s="231">
        <v>0</v>
      </c>
      <c r="R127" s="231">
        <v>0</v>
      </c>
      <c r="S127" s="231">
        <v>16.664999999999996</v>
      </c>
      <c r="T127" s="231">
        <v>4.661999999999999</v>
      </c>
      <c r="U127" s="231">
        <v>12.002999999999997</v>
      </c>
      <c r="V127" s="231">
        <v>1749.4989999999748</v>
      </c>
      <c r="W127" s="231">
        <v>240.53399999999959</v>
      </c>
      <c r="X127" s="231">
        <v>1508.9649999999751</v>
      </c>
      <c r="Y127" s="231">
        <v>0</v>
      </c>
      <c r="Z127" s="231">
        <v>0</v>
      </c>
      <c r="AA127" s="231">
        <v>0</v>
      </c>
      <c r="AB127" s="230">
        <v>0</v>
      </c>
      <c r="AC127" s="83"/>
    </row>
    <row r="128" spans="1:29" ht="16.5" customHeight="1" x14ac:dyDescent="0.15">
      <c r="A128" s="142" t="s">
        <v>48</v>
      </c>
      <c r="B128" s="71" t="s">
        <v>13</v>
      </c>
      <c r="C128" s="231">
        <f>D128+M128+Y128+AB128</f>
        <v>8554.840000000122</v>
      </c>
      <c r="D128" s="231">
        <v>3931.5700000000702</v>
      </c>
      <c r="E128" s="231">
        <v>3874.6000000000704</v>
      </c>
      <c r="F128" s="231">
        <v>56.97</v>
      </c>
      <c r="G128" s="231">
        <v>3812.6700000000706</v>
      </c>
      <c r="H128" s="231">
        <v>3773.4400000000705</v>
      </c>
      <c r="I128" s="231">
        <v>39.230000000000004</v>
      </c>
      <c r="J128" s="231">
        <v>118.89999999999995</v>
      </c>
      <c r="K128" s="231">
        <v>101.15999999999995</v>
      </c>
      <c r="L128" s="231">
        <v>17.739999999999998</v>
      </c>
      <c r="M128" s="231">
        <v>4395.6400000000513</v>
      </c>
      <c r="N128" s="246">
        <v>642.19999999999686</v>
      </c>
      <c r="O128" s="245">
        <v>3753.4400000000546</v>
      </c>
      <c r="P128" s="231">
        <v>0</v>
      </c>
      <c r="Q128" s="231">
        <v>0</v>
      </c>
      <c r="R128" s="231">
        <v>0</v>
      </c>
      <c r="S128" s="231">
        <v>23.439999999999994</v>
      </c>
      <c r="T128" s="231">
        <v>11.989999999999995</v>
      </c>
      <c r="U128" s="231">
        <v>11.45</v>
      </c>
      <c r="V128" s="231">
        <v>4372.2000000000517</v>
      </c>
      <c r="W128" s="231">
        <v>630.20999999999685</v>
      </c>
      <c r="X128" s="231">
        <v>3741.9900000000548</v>
      </c>
      <c r="Y128" s="231">
        <v>227.63000000000014</v>
      </c>
      <c r="Z128" s="231">
        <v>153.31000000000017</v>
      </c>
      <c r="AA128" s="231">
        <v>74.319999999999965</v>
      </c>
      <c r="AB128" s="230">
        <v>0</v>
      </c>
      <c r="AC128" s="83"/>
    </row>
    <row r="129" spans="1:29" ht="16.5" customHeight="1" x14ac:dyDescent="0.15">
      <c r="A129" s="143"/>
      <c r="B129" s="71" t="s">
        <v>14</v>
      </c>
      <c r="C129" s="231">
        <f t="shared" ref="C129" si="33">D129+M129+Y129+AB129</f>
        <v>1938.5989999999861</v>
      </c>
      <c r="D129" s="231">
        <v>1272.3830000000014</v>
      </c>
      <c r="E129" s="231">
        <v>1266.3810000000014</v>
      </c>
      <c r="F129" s="231">
        <v>6.0020000000000007</v>
      </c>
      <c r="G129" s="231">
        <v>1257.0320000000013</v>
      </c>
      <c r="H129" s="231">
        <v>1252.2700000000013</v>
      </c>
      <c r="I129" s="231">
        <v>4.7620000000000005</v>
      </c>
      <c r="J129" s="231">
        <v>15.350999999999992</v>
      </c>
      <c r="K129" s="231">
        <v>14.110999999999992</v>
      </c>
      <c r="L129" s="231">
        <v>1.2399999999999998</v>
      </c>
      <c r="M129" s="231">
        <v>666.21599999998455</v>
      </c>
      <c r="N129" s="246">
        <v>155.94899999999961</v>
      </c>
      <c r="O129" s="245">
        <v>510.26699999998493</v>
      </c>
      <c r="P129" s="231">
        <v>0</v>
      </c>
      <c r="Q129" s="231">
        <v>0</v>
      </c>
      <c r="R129" s="231">
        <v>0</v>
      </c>
      <c r="S129" s="231">
        <v>2.6689999999999996</v>
      </c>
      <c r="T129" s="231">
        <v>1.9989999999999999</v>
      </c>
      <c r="U129" s="231">
        <v>0.66999999999999993</v>
      </c>
      <c r="V129" s="231">
        <v>663.54699999998456</v>
      </c>
      <c r="W129" s="231">
        <v>153.94999999999962</v>
      </c>
      <c r="X129" s="231">
        <v>509.59699999998492</v>
      </c>
      <c r="Y129" s="231">
        <v>0</v>
      </c>
      <c r="Z129" s="231">
        <v>0</v>
      </c>
      <c r="AA129" s="231">
        <v>0</v>
      </c>
      <c r="AB129" s="230">
        <v>0</v>
      </c>
      <c r="AC129" s="83"/>
    </row>
    <row r="130" spans="1:29" ht="16.5" customHeight="1" x14ac:dyDescent="0.15">
      <c r="A130" s="142" t="s">
        <v>49</v>
      </c>
      <c r="B130" s="71" t="s">
        <v>13</v>
      </c>
      <c r="C130" s="231">
        <f>D130+M130+Y130+AB130</f>
        <v>5663.1399999999994</v>
      </c>
      <c r="D130" s="231">
        <v>2712.1600000000012</v>
      </c>
      <c r="E130" s="231">
        <v>2705.3700000000013</v>
      </c>
      <c r="F130" s="231">
        <v>6.79</v>
      </c>
      <c r="G130" s="231">
        <v>2684.8400000000015</v>
      </c>
      <c r="H130" s="231">
        <v>2678.5400000000013</v>
      </c>
      <c r="I130" s="231">
        <v>6.3</v>
      </c>
      <c r="J130" s="231">
        <v>27.319999999999997</v>
      </c>
      <c r="K130" s="231">
        <v>26.83</v>
      </c>
      <c r="L130" s="231">
        <v>0.49</v>
      </c>
      <c r="M130" s="231">
        <v>2856.2099999999987</v>
      </c>
      <c r="N130" s="246">
        <v>135.25999999999985</v>
      </c>
      <c r="O130" s="245">
        <v>2720.9499999999989</v>
      </c>
      <c r="P130" s="231">
        <v>0</v>
      </c>
      <c r="Q130" s="231">
        <v>0</v>
      </c>
      <c r="R130" s="231">
        <v>0</v>
      </c>
      <c r="S130" s="231">
        <v>7.120000000000001</v>
      </c>
      <c r="T130" s="231">
        <v>0.82000000000000006</v>
      </c>
      <c r="U130" s="231">
        <v>6.3000000000000007</v>
      </c>
      <c r="V130" s="231">
        <v>2849.0899999999988</v>
      </c>
      <c r="W130" s="231">
        <v>134.43999999999986</v>
      </c>
      <c r="X130" s="231">
        <v>2714.6499999999987</v>
      </c>
      <c r="Y130" s="231">
        <v>94.769999999999982</v>
      </c>
      <c r="Z130" s="231">
        <v>25.189999999999991</v>
      </c>
      <c r="AA130" s="231">
        <v>69.58</v>
      </c>
      <c r="AB130" s="230">
        <v>0</v>
      </c>
      <c r="AC130" s="83"/>
    </row>
    <row r="131" spans="1:29" ht="16.5" customHeight="1" x14ac:dyDescent="0.15">
      <c r="A131" s="143"/>
      <c r="B131" s="71" t="s">
        <v>14</v>
      </c>
      <c r="C131" s="231">
        <f t="shared" ref="C131" si="34">D131+M131+Y131+AB131</f>
        <v>1264.832999999991</v>
      </c>
      <c r="D131" s="231">
        <v>869.18999999999903</v>
      </c>
      <c r="E131" s="231">
        <v>868.43499999999904</v>
      </c>
      <c r="F131" s="231">
        <v>0.75500000000000034</v>
      </c>
      <c r="G131" s="231">
        <v>865.92799999999909</v>
      </c>
      <c r="H131" s="231">
        <v>865.22299999999905</v>
      </c>
      <c r="I131" s="231">
        <v>0.70500000000000029</v>
      </c>
      <c r="J131" s="231">
        <v>3.2619999999999982</v>
      </c>
      <c r="K131" s="231">
        <v>3.2119999999999984</v>
      </c>
      <c r="L131" s="231">
        <v>0.05</v>
      </c>
      <c r="M131" s="231">
        <v>395.64299999999196</v>
      </c>
      <c r="N131" s="246">
        <v>33.301999999999985</v>
      </c>
      <c r="O131" s="245">
        <v>362.34099999999199</v>
      </c>
      <c r="P131" s="231">
        <v>0</v>
      </c>
      <c r="Q131" s="231">
        <v>0</v>
      </c>
      <c r="R131" s="231">
        <v>0</v>
      </c>
      <c r="S131" s="231">
        <v>0.76200000000000012</v>
      </c>
      <c r="T131" s="231">
        <v>0.126</v>
      </c>
      <c r="U131" s="231">
        <v>0.63600000000000012</v>
      </c>
      <c r="V131" s="231">
        <v>394.88099999999196</v>
      </c>
      <c r="W131" s="231">
        <v>33.175999999999988</v>
      </c>
      <c r="X131" s="231">
        <v>361.70499999999197</v>
      </c>
      <c r="Y131" s="231">
        <v>0</v>
      </c>
      <c r="Z131" s="231">
        <v>0</v>
      </c>
      <c r="AA131" s="231">
        <v>0</v>
      </c>
      <c r="AB131" s="230">
        <v>0</v>
      </c>
      <c r="AC131" s="83"/>
    </row>
    <row r="132" spans="1:29" ht="16.5" customHeight="1" x14ac:dyDescent="0.15">
      <c r="A132" s="142" t="s">
        <v>482</v>
      </c>
      <c r="B132" s="71" t="s">
        <v>13</v>
      </c>
      <c r="C132" s="231">
        <f>D132+M132+Y132+AB132</f>
        <v>5675.9500000000171</v>
      </c>
      <c r="D132" s="231">
        <v>3651.5000000000264</v>
      </c>
      <c r="E132" s="231">
        <v>3616.5400000000263</v>
      </c>
      <c r="F132" s="231">
        <v>34.96</v>
      </c>
      <c r="G132" s="231">
        <v>3474.9900000000262</v>
      </c>
      <c r="H132" s="231">
        <v>3464.7900000000263</v>
      </c>
      <c r="I132" s="231">
        <v>10.200000000000001</v>
      </c>
      <c r="J132" s="231">
        <v>176.51000000000002</v>
      </c>
      <c r="K132" s="231">
        <v>151.75000000000003</v>
      </c>
      <c r="L132" s="231">
        <v>24.76</v>
      </c>
      <c r="M132" s="231">
        <v>1975.2899999999904</v>
      </c>
      <c r="N132" s="246">
        <v>84.919999999999959</v>
      </c>
      <c r="O132" s="245">
        <v>1890.3699999999903</v>
      </c>
      <c r="P132" s="231">
        <v>0</v>
      </c>
      <c r="Q132" s="231">
        <v>0</v>
      </c>
      <c r="R132" s="231">
        <v>0</v>
      </c>
      <c r="S132" s="231">
        <v>80.959999999999994</v>
      </c>
      <c r="T132" s="231">
        <v>0</v>
      </c>
      <c r="U132" s="231">
        <v>80.959999999999994</v>
      </c>
      <c r="V132" s="231">
        <v>1894.3299999999904</v>
      </c>
      <c r="W132" s="231">
        <v>84.919999999999959</v>
      </c>
      <c r="X132" s="231">
        <v>1809.4099999999903</v>
      </c>
      <c r="Y132" s="231">
        <v>48.510000000000019</v>
      </c>
      <c r="Z132" s="231">
        <v>35.480000000000018</v>
      </c>
      <c r="AA132" s="231">
        <v>13.030000000000001</v>
      </c>
      <c r="AB132" s="230">
        <v>0.65</v>
      </c>
      <c r="AC132" s="83"/>
    </row>
    <row r="133" spans="1:29" ht="16.5" customHeight="1" x14ac:dyDescent="0.15">
      <c r="A133" s="143"/>
      <c r="B133" s="71" t="s">
        <v>14</v>
      </c>
      <c r="C133" s="231">
        <f t="shared" ref="C133" si="35">D133+M133+Y133+AB133</f>
        <v>1455.1000000000035</v>
      </c>
      <c r="D133" s="231">
        <v>1186.2850000000046</v>
      </c>
      <c r="E133" s="231">
        <v>1182.8430000000046</v>
      </c>
      <c r="F133" s="231">
        <v>3.4420000000000002</v>
      </c>
      <c r="G133" s="231">
        <v>1163.3250000000046</v>
      </c>
      <c r="H133" s="231">
        <v>1162.3480000000045</v>
      </c>
      <c r="I133" s="231">
        <v>0.9770000000000002</v>
      </c>
      <c r="J133" s="231">
        <v>22.960000000000008</v>
      </c>
      <c r="K133" s="231">
        <v>20.495000000000008</v>
      </c>
      <c r="L133" s="231">
        <v>2.4649999999999999</v>
      </c>
      <c r="M133" s="231">
        <v>268.81499999999903</v>
      </c>
      <c r="N133" s="246">
        <v>21.158999999999992</v>
      </c>
      <c r="O133" s="245">
        <v>247.65599999999907</v>
      </c>
      <c r="P133" s="231">
        <v>0</v>
      </c>
      <c r="Q133" s="231">
        <v>0</v>
      </c>
      <c r="R133" s="231">
        <v>0</v>
      </c>
      <c r="S133" s="231">
        <v>7.3409999999999993</v>
      </c>
      <c r="T133" s="231">
        <v>0</v>
      </c>
      <c r="U133" s="231">
        <v>7.3409999999999993</v>
      </c>
      <c r="V133" s="231">
        <v>261.47399999999902</v>
      </c>
      <c r="W133" s="231">
        <v>21.158999999999992</v>
      </c>
      <c r="X133" s="231">
        <v>240.31499999999906</v>
      </c>
      <c r="Y133" s="231">
        <v>0</v>
      </c>
      <c r="Z133" s="231">
        <v>0</v>
      </c>
      <c r="AA133" s="231">
        <v>0</v>
      </c>
      <c r="AB133" s="230">
        <v>0</v>
      </c>
      <c r="AC133" s="83"/>
    </row>
    <row r="134" spans="1:29" ht="16.5" customHeight="1" x14ac:dyDescent="0.15">
      <c r="A134" s="142" t="s">
        <v>51</v>
      </c>
      <c r="B134" s="71" t="s">
        <v>13</v>
      </c>
      <c r="C134" s="231">
        <f>D134+M134+Y134+AB134</f>
        <v>2245.2799999999897</v>
      </c>
      <c r="D134" s="231">
        <v>778.98999999999785</v>
      </c>
      <c r="E134" s="231">
        <v>776.83999999999787</v>
      </c>
      <c r="F134" s="231">
        <v>2.15</v>
      </c>
      <c r="G134" s="231">
        <v>774.87999999999784</v>
      </c>
      <c r="H134" s="231">
        <v>774.87999999999784</v>
      </c>
      <c r="I134" s="231">
        <v>0</v>
      </c>
      <c r="J134" s="231">
        <v>4.1100000000000003</v>
      </c>
      <c r="K134" s="231">
        <v>1.9600000000000002</v>
      </c>
      <c r="L134" s="231">
        <v>2.15</v>
      </c>
      <c r="M134" s="231">
        <v>1452.9599999999921</v>
      </c>
      <c r="N134" s="246">
        <v>28.730000000000008</v>
      </c>
      <c r="O134" s="245">
        <v>1424.2299999999921</v>
      </c>
      <c r="P134" s="231">
        <v>0</v>
      </c>
      <c r="Q134" s="231">
        <v>0</v>
      </c>
      <c r="R134" s="231">
        <v>0</v>
      </c>
      <c r="S134" s="231">
        <v>6.3999999999999995</v>
      </c>
      <c r="T134" s="231">
        <v>0</v>
      </c>
      <c r="U134" s="231">
        <v>6.3999999999999995</v>
      </c>
      <c r="V134" s="231">
        <v>1446.559999999992</v>
      </c>
      <c r="W134" s="231">
        <v>28.730000000000008</v>
      </c>
      <c r="X134" s="231">
        <v>1417.829999999992</v>
      </c>
      <c r="Y134" s="231">
        <v>13.329999999999998</v>
      </c>
      <c r="Z134" s="231">
        <v>4.2399999999999975</v>
      </c>
      <c r="AA134" s="231">
        <v>9.09</v>
      </c>
      <c r="AB134" s="230">
        <v>0</v>
      </c>
      <c r="AC134" s="83"/>
    </row>
    <row r="135" spans="1:29" ht="16.5" customHeight="1" x14ac:dyDescent="0.15">
      <c r="A135" s="143"/>
      <c r="B135" s="71" t="s">
        <v>14</v>
      </c>
      <c r="C135" s="231">
        <f t="shared" ref="C135:C137" si="36">D135+M135+Y135+AB135</f>
        <v>458.55600000000038</v>
      </c>
      <c r="D135" s="231">
        <v>261.01300000000043</v>
      </c>
      <c r="E135" s="231">
        <v>260.95100000000042</v>
      </c>
      <c r="F135" s="231">
        <v>6.2000000000000006E-2</v>
      </c>
      <c r="G135" s="231">
        <v>260.40500000000043</v>
      </c>
      <c r="H135" s="231">
        <v>260.40500000000043</v>
      </c>
      <c r="I135" s="231">
        <v>0</v>
      </c>
      <c r="J135" s="231">
        <v>0.6080000000000001</v>
      </c>
      <c r="K135" s="231">
        <v>0.54600000000000004</v>
      </c>
      <c r="L135" s="231">
        <v>6.2000000000000006E-2</v>
      </c>
      <c r="M135" s="231">
        <v>197.54299999999992</v>
      </c>
      <c r="N135" s="246">
        <v>6.7059999999999995</v>
      </c>
      <c r="O135" s="245">
        <v>190.83699999999993</v>
      </c>
      <c r="P135" s="231">
        <v>0</v>
      </c>
      <c r="Q135" s="231">
        <v>0</v>
      </c>
      <c r="R135" s="231">
        <v>0</v>
      </c>
      <c r="S135" s="231">
        <v>0.65800000000000003</v>
      </c>
      <c r="T135" s="231">
        <v>0</v>
      </c>
      <c r="U135" s="231">
        <v>0.65800000000000003</v>
      </c>
      <c r="V135" s="231">
        <v>196.88499999999993</v>
      </c>
      <c r="W135" s="231">
        <v>6.7059999999999995</v>
      </c>
      <c r="X135" s="231">
        <v>190.17899999999995</v>
      </c>
      <c r="Y135" s="231">
        <v>0</v>
      </c>
      <c r="Z135" s="231">
        <v>0</v>
      </c>
      <c r="AA135" s="231">
        <v>0</v>
      </c>
      <c r="AB135" s="230">
        <v>0</v>
      </c>
      <c r="AC135" s="83"/>
    </row>
    <row r="136" spans="1:29" ht="16.5" customHeight="1" x14ac:dyDescent="0.15">
      <c r="A136" s="142" t="s">
        <v>50</v>
      </c>
      <c r="B136" s="71" t="s">
        <v>13</v>
      </c>
      <c r="C136" s="231">
        <f t="shared" si="36"/>
        <v>5250.1599999999989</v>
      </c>
      <c r="D136" s="231">
        <v>3512.3500000000013</v>
      </c>
      <c r="E136" s="231">
        <v>3491.7600000000011</v>
      </c>
      <c r="F136" s="231">
        <v>20.590000000000003</v>
      </c>
      <c r="G136" s="231">
        <v>3474.9800000000014</v>
      </c>
      <c r="H136" s="231">
        <v>3456.0800000000013</v>
      </c>
      <c r="I136" s="231">
        <v>18.900000000000002</v>
      </c>
      <c r="J136" s="231">
        <v>37.370000000000012</v>
      </c>
      <c r="K136" s="231">
        <v>35.680000000000014</v>
      </c>
      <c r="L136" s="231">
        <v>1.6900000000000002</v>
      </c>
      <c r="M136" s="231">
        <v>1639.8799999999974</v>
      </c>
      <c r="N136" s="246">
        <v>116.66999999999999</v>
      </c>
      <c r="O136" s="245">
        <v>1523.2099999999973</v>
      </c>
      <c r="P136" s="231">
        <v>0</v>
      </c>
      <c r="Q136" s="231">
        <v>0</v>
      </c>
      <c r="R136" s="231">
        <v>0</v>
      </c>
      <c r="S136" s="231">
        <v>42.1</v>
      </c>
      <c r="T136" s="231">
        <v>15.22</v>
      </c>
      <c r="U136" s="231">
        <v>26.880000000000003</v>
      </c>
      <c r="V136" s="231">
        <v>1597.7799999999972</v>
      </c>
      <c r="W136" s="231">
        <v>101.44999999999999</v>
      </c>
      <c r="X136" s="231">
        <v>1496.3299999999972</v>
      </c>
      <c r="Y136" s="231">
        <v>97.930000000000035</v>
      </c>
      <c r="Z136" s="231">
        <v>80.310000000000031</v>
      </c>
      <c r="AA136" s="231">
        <v>17.62</v>
      </c>
      <c r="AB136" s="230">
        <v>0</v>
      </c>
      <c r="AC136" s="83"/>
    </row>
    <row r="137" spans="1:29" ht="16.5" customHeight="1" thickBot="1" x14ac:dyDescent="0.2">
      <c r="A137" s="303"/>
      <c r="B137" s="145" t="s">
        <v>14</v>
      </c>
      <c r="C137" s="229">
        <f t="shared" si="36"/>
        <v>1453.3139999999976</v>
      </c>
      <c r="D137" s="229">
        <v>1215.3669999999984</v>
      </c>
      <c r="E137" s="229">
        <v>1213.0159999999983</v>
      </c>
      <c r="F137" s="229">
        <v>2.3509999999999991</v>
      </c>
      <c r="G137" s="229">
        <v>1207.6229999999982</v>
      </c>
      <c r="H137" s="229">
        <v>1205.4339999999982</v>
      </c>
      <c r="I137" s="229">
        <v>2.1889999999999992</v>
      </c>
      <c r="J137" s="229">
        <v>7.7439999999999944</v>
      </c>
      <c r="K137" s="229">
        <v>7.5819999999999945</v>
      </c>
      <c r="L137" s="229">
        <v>0.16199999999999998</v>
      </c>
      <c r="M137" s="229">
        <v>237.94699999999932</v>
      </c>
      <c r="N137" s="244">
        <v>28.080000000000009</v>
      </c>
      <c r="O137" s="243">
        <v>209.86699999999931</v>
      </c>
      <c r="P137" s="229">
        <v>0</v>
      </c>
      <c r="Q137" s="229">
        <v>0</v>
      </c>
      <c r="R137" s="229">
        <v>0</v>
      </c>
      <c r="S137" s="229">
        <v>5.2349999999999994</v>
      </c>
      <c r="T137" s="229">
        <v>2.5369999999999995</v>
      </c>
      <c r="U137" s="229">
        <v>2.6979999999999995</v>
      </c>
      <c r="V137" s="229">
        <v>232.71199999999931</v>
      </c>
      <c r="W137" s="229">
        <v>25.54300000000001</v>
      </c>
      <c r="X137" s="229">
        <v>207.1689999999993</v>
      </c>
      <c r="Y137" s="229">
        <v>0</v>
      </c>
      <c r="Z137" s="229">
        <v>0</v>
      </c>
      <c r="AA137" s="229">
        <v>0</v>
      </c>
      <c r="AB137" s="228">
        <v>0</v>
      </c>
      <c r="AC137" s="83"/>
    </row>
    <row r="138" spans="1:29" ht="16.5" customHeight="1" x14ac:dyDescent="0.15">
      <c r="A138" s="43"/>
      <c r="B138" s="44"/>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3"/>
    </row>
    <row r="141" spans="1:29" ht="17.25" x14ac:dyDescent="0.15">
      <c r="A141" s="33" t="s">
        <v>497</v>
      </c>
    </row>
    <row r="142" spans="1:29" ht="15" thickBot="1" x14ac:dyDescent="0.2">
      <c r="A142" s="368" t="s">
        <v>28</v>
      </c>
      <c r="B142" s="368"/>
      <c r="C142" s="368"/>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row>
    <row r="143" spans="1:29" ht="16.5" customHeight="1" x14ac:dyDescent="0.15">
      <c r="A143" s="98"/>
      <c r="B143" s="99"/>
      <c r="C143" s="136"/>
      <c r="D143" s="137" t="s">
        <v>0</v>
      </c>
      <c r="E143" s="138"/>
      <c r="F143" s="138"/>
      <c r="G143" s="138"/>
      <c r="H143" s="138"/>
      <c r="I143" s="138"/>
      <c r="J143" s="138"/>
      <c r="K143" s="138"/>
      <c r="L143" s="138"/>
      <c r="M143" s="138"/>
      <c r="N143" s="138"/>
      <c r="O143" s="138"/>
      <c r="P143" s="138"/>
      <c r="Q143" s="138"/>
      <c r="R143" s="138"/>
      <c r="S143" s="138"/>
      <c r="T143" s="138"/>
      <c r="U143" s="138"/>
      <c r="V143" s="138"/>
      <c r="W143" s="138"/>
      <c r="X143" s="138"/>
      <c r="Y143" s="137" t="s">
        <v>324</v>
      </c>
      <c r="Z143" s="138"/>
      <c r="AA143" s="138"/>
      <c r="AB143" s="139"/>
      <c r="AC143" s="25"/>
    </row>
    <row r="144" spans="1:29" ht="16.5" customHeight="1" x14ac:dyDescent="0.15">
      <c r="A144" s="100" t="s">
        <v>192</v>
      </c>
      <c r="B144" s="82"/>
      <c r="C144" s="75" t="s">
        <v>323</v>
      </c>
      <c r="D144" s="77" t="s">
        <v>3</v>
      </c>
      <c r="E144" s="76"/>
      <c r="F144" s="76"/>
      <c r="G144" s="76"/>
      <c r="H144" s="76"/>
      <c r="I144" s="76"/>
      <c r="J144" s="76"/>
      <c r="K144" s="76"/>
      <c r="L144" s="76"/>
      <c r="M144" s="77" t="s">
        <v>4</v>
      </c>
      <c r="N144" s="76"/>
      <c r="O144" s="76"/>
      <c r="P144" s="76"/>
      <c r="Q144" s="76"/>
      <c r="R144" s="76"/>
      <c r="S144" s="76"/>
      <c r="T144" s="76"/>
      <c r="U144" s="76"/>
      <c r="V144" s="76"/>
      <c r="W144" s="76"/>
      <c r="X144" s="76"/>
      <c r="Y144" s="71"/>
      <c r="Z144" s="71"/>
      <c r="AA144" s="71"/>
      <c r="AB144" s="140" t="s">
        <v>193</v>
      </c>
      <c r="AC144" s="25"/>
    </row>
    <row r="145" spans="1:29" ht="16.5" customHeight="1" x14ac:dyDescent="0.15">
      <c r="A145" s="100"/>
      <c r="B145" s="82"/>
      <c r="C145" s="75"/>
      <c r="D145" s="77" t="s">
        <v>5</v>
      </c>
      <c r="E145" s="76"/>
      <c r="F145" s="76"/>
      <c r="G145" s="77" t="s">
        <v>6</v>
      </c>
      <c r="H145" s="76"/>
      <c r="I145" s="76"/>
      <c r="J145" s="77" t="s">
        <v>7</v>
      </c>
      <c r="K145" s="76"/>
      <c r="L145" s="76"/>
      <c r="M145" s="77" t="s">
        <v>8</v>
      </c>
      <c r="N145" s="76"/>
      <c r="O145" s="76"/>
      <c r="P145" s="77" t="s">
        <v>6</v>
      </c>
      <c r="Q145" s="76"/>
      <c r="R145" s="76"/>
      <c r="S145" s="77" t="s">
        <v>7</v>
      </c>
      <c r="T145" s="76"/>
      <c r="U145" s="76"/>
      <c r="V145" s="77" t="s">
        <v>9</v>
      </c>
      <c r="W145" s="76"/>
      <c r="X145" s="76"/>
      <c r="Y145" s="75" t="s">
        <v>2</v>
      </c>
      <c r="Z145" s="75" t="s">
        <v>206</v>
      </c>
      <c r="AA145" s="75" t="s">
        <v>207</v>
      </c>
      <c r="AB145" s="140"/>
      <c r="AC145" s="25"/>
    </row>
    <row r="146" spans="1:29" ht="16.5" customHeight="1" x14ac:dyDescent="0.15">
      <c r="A146" s="34"/>
      <c r="B146" s="83"/>
      <c r="C146" s="78"/>
      <c r="D146" s="71" t="s">
        <v>2</v>
      </c>
      <c r="E146" s="71" t="s">
        <v>10</v>
      </c>
      <c r="F146" s="71" t="s">
        <v>11</v>
      </c>
      <c r="G146" s="71" t="s">
        <v>2</v>
      </c>
      <c r="H146" s="71" t="s">
        <v>10</v>
      </c>
      <c r="I146" s="71" t="s">
        <v>11</v>
      </c>
      <c r="J146" s="71" t="s">
        <v>2</v>
      </c>
      <c r="K146" s="71" t="s">
        <v>10</v>
      </c>
      <c r="L146" s="71" t="s">
        <v>11</v>
      </c>
      <c r="M146" s="71" t="s">
        <v>2</v>
      </c>
      <c r="N146" s="79" t="s">
        <v>10</v>
      </c>
      <c r="O146" s="80" t="s">
        <v>11</v>
      </c>
      <c r="P146" s="71" t="s">
        <v>2</v>
      </c>
      <c r="Q146" s="71" t="s">
        <v>10</v>
      </c>
      <c r="R146" s="71" t="s">
        <v>11</v>
      </c>
      <c r="S146" s="71" t="s">
        <v>2</v>
      </c>
      <c r="T146" s="71" t="s">
        <v>10</v>
      </c>
      <c r="U146" s="71" t="s">
        <v>11</v>
      </c>
      <c r="V146" s="71" t="s">
        <v>2</v>
      </c>
      <c r="W146" s="71" t="s">
        <v>10</v>
      </c>
      <c r="X146" s="71" t="s">
        <v>11</v>
      </c>
      <c r="Y146" s="78"/>
      <c r="Z146" s="78"/>
      <c r="AA146" s="78"/>
      <c r="AB146" s="141"/>
      <c r="AC146" s="25"/>
    </row>
    <row r="147" spans="1:29" ht="16.5" customHeight="1" x14ac:dyDescent="0.15">
      <c r="A147" s="142" t="s">
        <v>484</v>
      </c>
      <c r="B147" s="71" t="s">
        <v>13</v>
      </c>
      <c r="C147" s="231">
        <f>D147+M147+Y147+AB147</f>
        <v>25853.510000000093</v>
      </c>
      <c r="D147" s="231">
        <v>14280.83000000008</v>
      </c>
      <c r="E147" s="231">
        <v>14083.08000000008</v>
      </c>
      <c r="F147" s="231">
        <v>197.75</v>
      </c>
      <c r="G147" s="231">
        <v>13811.940000000079</v>
      </c>
      <c r="H147" s="231">
        <v>13717.120000000079</v>
      </c>
      <c r="I147" s="231">
        <v>94.819999999999979</v>
      </c>
      <c r="J147" s="231">
        <v>468.89000000000044</v>
      </c>
      <c r="K147" s="231">
        <v>365.96000000000038</v>
      </c>
      <c r="L147" s="231">
        <v>102.93000000000004</v>
      </c>
      <c r="M147" s="231">
        <v>11264.630000000016</v>
      </c>
      <c r="N147" s="246">
        <v>1239.1299999999976</v>
      </c>
      <c r="O147" s="245">
        <v>10025.500000000018</v>
      </c>
      <c r="P147" s="231">
        <v>0</v>
      </c>
      <c r="Q147" s="231">
        <v>0</v>
      </c>
      <c r="R147" s="231">
        <v>0</v>
      </c>
      <c r="S147" s="231">
        <v>94.36999999999999</v>
      </c>
      <c r="T147" s="231">
        <v>29.8</v>
      </c>
      <c r="U147" s="231">
        <v>64.569999999999993</v>
      </c>
      <c r="V147" s="231">
        <v>11170.260000000017</v>
      </c>
      <c r="W147" s="231">
        <v>1209.3299999999977</v>
      </c>
      <c r="X147" s="231">
        <v>9960.9300000000185</v>
      </c>
      <c r="Y147" s="231">
        <v>308.05000000000007</v>
      </c>
      <c r="Z147" s="231">
        <v>167.55000000000007</v>
      </c>
      <c r="AA147" s="231">
        <v>140.5</v>
      </c>
      <c r="AB147" s="230">
        <v>0</v>
      </c>
      <c r="AC147" s="83"/>
    </row>
    <row r="148" spans="1:29" ht="16.5" customHeight="1" x14ac:dyDescent="0.15">
      <c r="A148" s="143" t="s">
        <v>474</v>
      </c>
      <c r="B148" s="71" t="s">
        <v>14</v>
      </c>
      <c r="C148" s="231">
        <f t="shared" ref="C148" si="37">D148+M148+Y148+AB148</f>
        <v>5847.7459999999801</v>
      </c>
      <c r="D148" s="231">
        <v>4135.6589999999924</v>
      </c>
      <c r="E148" s="231">
        <v>4112.634999999992</v>
      </c>
      <c r="F148" s="231">
        <v>23.02399999999998</v>
      </c>
      <c r="G148" s="231">
        <v>4089.6379999999922</v>
      </c>
      <c r="H148" s="231">
        <v>4076.750999999992</v>
      </c>
      <c r="I148" s="231">
        <v>12.886999999999988</v>
      </c>
      <c r="J148" s="231">
        <v>46.020999999999944</v>
      </c>
      <c r="K148" s="231">
        <v>35.883999999999958</v>
      </c>
      <c r="L148" s="231">
        <v>10.13699999999999</v>
      </c>
      <c r="M148" s="231">
        <v>1712.0869999999877</v>
      </c>
      <c r="N148" s="246">
        <v>304.55499999999989</v>
      </c>
      <c r="O148" s="245">
        <v>1407.5319999999879</v>
      </c>
      <c r="P148" s="231">
        <v>0</v>
      </c>
      <c r="Q148" s="231">
        <v>0</v>
      </c>
      <c r="R148" s="231">
        <v>0</v>
      </c>
      <c r="S148" s="231">
        <v>11.943000000000001</v>
      </c>
      <c r="T148" s="231">
        <v>5.4250000000000007</v>
      </c>
      <c r="U148" s="231">
        <v>6.5180000000000007</v>
      </c>
      <c r="V148" s="231">
        <v>1700.1439999999877</v>
      </c>
      <c r="W148" s="231">
        <v>299.12999999999988</v>
      </c>
      <c r="X148" s="231">
        <v>1401.0139999999878</v>
      </c>
      <c r="Y148" s="231">
        <v>0</v>
      </c>
      <c r="Z148" s="231">
        <v>0</v>
      </c>
      <c r="AA148" s="231">
        <v>0</v>
      </c>
      <c r="AB148" s="230">
        <v>0</v>
      </c>
      <c r="AC148" s="83"/>
    </row>
    <row r="149" spans="1:29" ht="16.5" customHeight="1" x14ac:dyDescent="0.15">
      <c r="A149" s="142" t="s">
        <v>178</v>
      </c>
      <c r="B149" s="71" t="s">
        <v>13</v>
      </c>
      <c r="C149" s="231">
        <f>D149+M149+Y149+AB149</f>
        <v>6001.0099999999911</v>
      </c>
      <c r="D149" s="231">
        <v>2571.2099999999987</v>
      </c>
      <c r="E149" s="231">
        <v>2516.9899999999989</v>
      </c>
      <c r="F149" s="231">
        <v>54.220000000000006</v>
      </c>
      <c r="G149" s="231">
        <v>2351.2699999999986</v>
      </c>
      <c r="H149" s="231">
        <v>2332.9199999999987</v>
      </c>
      <c r="I149" s="231">
        <v>18.350000000000009</v>
      </c>
      <c r="J149" s="231">
        <v>219.9400000000002</v>
      </c>
      <c r="K149" s="231">
        <v>184.07000000000019</v>
      </c>
      <c r="L149" s="231">
        <v>35.869999999999997</v>
      </c>
      <c r="M149" s="231">
        <v>3380.2899999999927</v>
      </c>
      <c r="N149" s="246">
        <v>734.32999999999743</v>
      </c>
      <c r="O149" s="245">
        <v>2645.959999999995</v>
      </c>
      <c r="P149" s="231">
        <v>0</v>
      </c>
      <c r="Q149" s="231">
        <v>0</v>
      </c>
      <c r="R149" s="231">
        <v>0</v>
      </c>
      <c r="S149" s="231">
        <v>60.22999999999999</v>
      </c>
      <c r="T149" s="231">
        <v>24.37</v>
      </c>
      <c r="U149" s="231">
        <v>35.859999999999992</v>
      </c>
      <c r="V149" s="231">
        <v>3320.0599999999922</v>
      </c>
      <c r="W149" s="231">
        <v>709.95999999999742</v>
      </c>
      <c r="X149" s="231">
        <v>2610.0999999999949</v>
      </c>
      <c r="Y149" s="231">
        <v>49.509999999999991</v>
      </c>
      <c r="Z149" s="231">
        <v>16.029999999999998</v>
      </c>
      <c r="AA149" s="231">
        <v>33.47999999999999</v>
      </c>
      <c r="AB149" s="230">
        <v>0</v>
      </c>
      <c r="AC149" s="83"/>
    </row>
    <row r="150" spans="1:29" ht="16.5" customHeight="1" x14ac:dyDescent="0.15">
      <c r="A150" s="143"/>
      <c r="B150" s="71" t="s">
        <v>14</v>
      </c>
      <c r="C150" s="231">
        <f t="shared" ref="C150" si="38">D150+M150+Y150+AB150</f>
        <v>1257.8949999999929</v>
      </c>
      <c r="D150" s="231">
        <v>699.24799999999527</v>
      </c>
      <c r="E150" s="231">
        <v>693.68999999999528</v>
      </c>
      <c r="F150" s="231">
        <v>5.5579999999999998</v>
      </c>
      <c r="G150" s="231">
        <v>679.00899999999535</v>
      </c>
      <c r="H150" s="231">
        <v>676.92899999999531</v>
      </c>
      <c r="I150" s="231">
        <v>2.0799999999999996</v>
      </c>
      <c r="J150" s="231">
        <v>20.238999999999976</v>
      </c>
      <c r="K150" s="231">
        <v>16.760999999999974</v>
      </c>
      <c r="L150" s="231">
        <v>3.4779999999999998</v>
      </c>
      <c r="M150" s="231">
        <v>558.64699999999766</v>
      </c>
      <c r="N150" s="246">
        <v>184.70599999999985</v>
      </c>
      <c r="O150" s="245">
        <v>373.94099999999787</v>
      </c>
      <c r="P150" s="231">
        <v>0</v>
      </c>
      <c r="Q150" s="231">
        <v>0</v>
      </c>
      <c r="R150" s="231">
        <v>0</v>
      </c>
      <c r="S150" s="231">
        <v>8.3840000000000003</v>
      </c>
      <c r="T150" s="231">
        <v>4.8029999999999999</v>
      </c>
      <c r="U150" s="231">
        <v>3.5810000000000004</v>
      </c>
      <c r="V150" s="231">
        <v>550.26299999999765</v>
      </c>
      <c r="W150" s="231">
        <v>179.90299999999985</v>
      </c>
      <c r="X150" s="231">
        <v>370.35999999999785</v>
      </c>
      <c r="Y150" s="231">
        <v>0</v>
      </c>
      <c r="Z150" s="231">
        <v>0</v>
      </c>
      <c r="AA150" s="231">
        <v>0</v>
      </c>
      <c r="AB150" s="230">
        <v>0</v>
      </c>
      <c r="AC150" s="83"/>
    </row>
    <row r="151" spans="1:29" ht="16.5" customHeight="1" x14ac:dyDescent="0.15">
      <c r="A151" s="142" t="s">
        <v>410</v>
      </c>
      <c r="B151" s="71" t="s">
        <v>13</v>
      </c>
      <c r="C151" s="231">
        <f>D151+M151+Y151+AB151</f>
        <v>2967.549999999992</v>
      </c>
      <c r="D151" s="231">
        <v>2263.7299999999914</v>
      </c>
      <c r="E151" s="231">
        <v>2251.5599999999913</v>
      </c>
      <c r="F151" s="231">
        <v>12.169999999999984</v>
      </c>
      <c r="G151" s="231">
        <v>2256.8399999999915</v>
      </c>
      <c r="H151" s="231">
        <v>2247.4399999999914</v>
      </c>
      <c r="I151" s="231">
        <v>9.3999999999999861</v>
      </c>
      <c r="J151" s="231">
        <v>6.889999999999997</v>
      </c>
      <c r="K151" s="231">
        <v>4.1199999999999983</v>
      </c>
      <c r="L151" s="231">
        <v>2.7699999999999982</v>
      </c>
      <c r="M151" s="231">
        <v>633.40000000000066</v>
      </c>
      <c r="N151" s="246">
        <v>29.419999999999987</v>
      </c>
      <c r="O151" s="245">
        <v>603.9800000000007</v>
      </c>
      <c r="P151" s="231">
        <v>0</v>
      </c>
      <c r="Q151" s="231">
        <v>0</v>
      </c>
      <c r="R151" s="231">
        <v>0</v>
      </c>
      <c r="S151" s="231">
        <v>5.59</v>
      </c>
      <c r="T151" s="231">
        <v>0.90999999999999992</v>
      </c>
      <c r="U151" s="231">
        <v>4.68</v>
      </c>
      <c r="V151" s="231">
        <v>627.81000000000074</v>
      </c>
      <c r="W151" s="231">
        <v>28.509999999999987</v>
      </c>
      <c r="X151" s="231">
        <v>599.30000000000075</v>
      </c>
      <c r="Y151" s="231">
        <v>70.42</v>
      </c>
      <c r="Z151" s="231">
        <v>6.4400000000000013</v>
      </c>
      <c r="AA151" s="231">
        <v>63.980000000000004</v>
      </c>
      <c r="AB151" s="230">
        <v>0</v>
      </c>
      <c r="AC151" s="83"/>
    </row>
    <row r="152" spans="1:29" ht="16.5" customHeight="1" x14ac:dyDescent="0.15">
      <c r="A152" s="143"/>
      <c r="B152" s="71" t="s">
        <v>14</v>
      </c>
      <c r="C152" s="231">
        <f t="shared" ref="C152" si="39">D152+M152+Y152+AB152</f>
        <v>631.81899999999985</v>
      </c>
      <c r="D152" s="231">
        <v>540.05199999999968</v>
      </c>
      <c r="E152" s="231">
        <v>539.01099999999963</v>
      </c>
      <c r="F152" s="231">
        <v>1.0410000000000004</v>
      </c>
      <c r="G152" s="231">
        <v>539.69199999999955</v>
      </c>
      <c r="H152" s="231">
        <v>538.79699999999957</v>
      </c>
      <c r="I152" s="231">
        <v>0.89500000000000035</v>
      </c>
      <c r="J152" s="231">
        <v>0.3600000000000001</v>
      </c>
      <c r="K152" s="231">
        <v>0.21400000000000005</v>
      </c>
      <c r="L152" s="231">
        <v>0.14600000000000007</v>
      </c>
      <c r="M152" s="231">
        <v>91.767000000000181</v>
      </c>
      <c r="N152" s="246">
        <v>6.6689999999999996</v>
      </c>
      <c r="O152" s="245">
        <v>85.098000000000184</v>
      </c>
      <c r="P152" s="231">
        <v>0</v>
      </c>
      <c r="Q152" s="231">
        <v>0</v>
      </c>
      <c r="R152" s="231">
        <v>0</v>
      </c>
      <c r="S152" s="231">
        <v>0.64100000000000001</v>
      </c>
      <c r="T152" s="231">
        <v>0.16600000000000001</v>
      </c>
      <c r="U152" s="231">
        <v>0.47499999999999998</v>
      </c>
      <c r="V152" s="231">
        <v>91.12600000000019</v>
      </c>
      <c r="W152" s="231">
        <v>6.5029999999999992</v>
      </c>
      <c r="X152" s="231">
        <v>84.623000000000189</v>
      </c>
      <c r="Y152" s="231">
        <v>0</v>
      </c>
      <c r="Z152" s="231">
        <v>0</v>
      </c>
      <c r="AA152" s="231">
        <v>0</v>
      </c>
      <c r="AB152" s="230">
        <v>0</v>
      </c>
      <c r="AC152" s="83"/>
    </row>
    <row r="153" spans="1:29" ht="16.5" customHeight="1" x14ac:dyDescent="0.15">
      <c r="A153" s="142" t="s">
        <v>485</v>
      </c>
      <c r="B153" s="71" t="s">
        <v>13</v>
      </c>
      <c r="C153" s="231">
        <f>D153+M153+Y153+AB153</f>
        <v>7825.6000000000622</v>
      </c>
      <c r="D153" s="231">
        <v>4344.5900000000429</v>
      </c>
      <c r="E153" s="231">
        <v>4315.4400000000433</v>
      </c>
      <c r="F153" s="231">
        <v>29.15</v>
      </c>
      <c r="G153" s="231">
        <v>4336.720000000043</v>
      </c>
      <c r="H153" s="231">
        <v>4310.6300000000429</v>
      </c>
      <c r="I153" s="231">
        <v>26.09</v>
      </c>
      <c r="J153" s="231">
        <v>7.8699999999999992</v>
      </c>
      <c r="K153" s="231">
        <v>4.8099999999999996</v>
      </c>
      <c r="L153" s="231">
        <v>3.06</v>
      </c>
      <c r="M153" s="231">
        <v>3411.6700000000192</v>
      </c>
      <c r="N153" s="246">
        <v>116.02000000000004</v>
      </c>
      <c r="O153" s="245">
        <v>3295.6500000000192</v>
      </c>
      <c r="P153" s="231">
        <v>0</v>
      </c>
      <c r="Q153" s="231">
        <v>0</v>
      </c>
      <c r="R153" s="231">
        <v>0</v>
      </c>
      <c r="S153" s="231">
        <v>0</v>
      </c>
      <c r="T153" s="231">
        <v>0</v>
      </c>
      <c r="U153" s="231">
        <v>0</v>
      </c>
      <c r="V153" s="231">
        <v>3411.6700000000192</v>
      </c>
      <c r="W153" s="231">
        <v>116.02000000000004</v>
      </c>
      <c r="X153" s="231">
        <v>3295.6500000000192</v>
      </c>
      <c r="Y153" s="231">
        <v>69.34</v>
      </c>
      <c r="Z153" s="231">
        <v>65.88000000000001</v>
      </c>
      <c r="AA153" s="231">
        <v>3.46</v>
      </c>
      <c r="AB153" s="230">
        <v>0</v>
      </c>
      <c r="AC153" s="83"/>
    </row>
    <row r="154" spans="1:29" ht="16.5" customHeight="1" x14ac:dyDescent="0.15">
      <c r="A154" s="143"/>
      <c r="B154" s="71" t="s">
        <v>14</v>
      </c>
      <c r="C154" s="231">
        <f t="shared" ref="C154" si="40">D154+M154+Y154+AB154</f>
        <v>1830.7489999999948</v>
      </c>
      <c r="D154" s="231">
        <v>1332.8509999999997</v>
      </c>
      <c r="E154" s="231">
        <v>1328.2589999999996</v>
      </c>
      <c r="F154" s="231">
        <v>4.5920000000000005</v>
      </c>
      <c r="G154" s="231">
        <v>1331.3369999999995</v>
      </c>
      <c r="H154" s="231">
        <v>1327.0549999999996</v>
      </c>
      <c r="I154" s="231">
        <v>4.282</v>
      </c>
      <c r="J154" s="231">
        <v>1.5140000000000002</v>
      </c>
      <c r="K154" s="231">
        <v>1.2040000000000002</v>
      </c>
      <c r="L154" s="231">
        <v>0.31000000000000005</v>
      </c>
      <c r="M154" s="231">
        <v>497.89799999999519</v>
      </c>
      <c r="N154" s="246">
        <v>28.451000000000015</v>
      </c>
      <c r="O154" s="245">
        <v>469.44699999999517</v>
      </c>
      <c r="P154" s="231">
        <v>0</v>
      </c>
      <c r="Q154" s="231">
        <v>0</v>
      </c>
      <c r="R154" s="231">
        <v>0</v>
      </c>
      <c r="S154" s="231">
        <v>0</v>
      </c>
      <c r="T154" s="231">
        <v>0</v>
      </c>
      <c r="U154" s="231">
        <v>0</v>
      </c>
      <c r="V154" s="231">
        <v>497.89799999999519</v>
      </c>
      <c r="W154" s="231">
        <v>28.451000000000015</v>
      </c>
      <c r="X154" s="231">
        <v>469.44699999999517</v>
      </c>
      <c r="Y154" s="231">
        <v>0</v>
      </c>
      <c r="Z154" s="231">
        <v>0</v>
      </c>
      <c r="AA154" s="231">
        <v>0</v>
      </c>
      <c r="AB154" s="230">
        <v>0</v>
      </c>
      <c r="AC154" s="83"/>
    </row>
    <row r="155" spans="1:29" ht="16.5" customHeight="1" x14ac:dyDescent="0.15">
      <c r="A155" s="142" t="s">
        <v>179</v>
      </c>
      <c r="B155" s="71" t="s">
        <v>13</v>
      </c>
      <c r="C155" s="231">
        <f>D155+M155+Y155+AB155</f>
        <v>7226.4800000000605</v>
      </c>
      <c r="D155" s="231">
        <v>4126.04000000005</v>
      </c>
      <c r="E155" s="231">
        <v>4061.8000000000497</v>
      </c>
      <c r="F155" s="231">
        <v>64.239999999999995</v>
      </c>
      <c r="G155" s="231">
        <v>4042.81000000005</v>
      </c>
      <c r="H155" s="231">
        <v>4002.1800000000499</v>
      </c>
      <c r="I155" s="231">
        <v>40.629999999999995</v>
      </c>
      <c r="J155" s="231">
        <v>83.230000000000075</v>
      </c>
      <c r="K155" s="231">
        <v>59.620000000000068</v>
      </c>
      <c r="L155" s="231">
        <v>23.61</v>
      </c>
      <c r="M155" s="231">
        <v>3016.6600000000112</v>
      </c>
      <c r="N155" s="246">
        <v>266.14000000000004</v>
      </c>
      <c r="O155" s="245">
        <v>2750.5200000000114</v>
      </c>
      <c r="P155" s="231">
        <v>0</v>
      </c>
      <c r="Q155" s="231">
        <v>0</v>
      </c>
      <c r="R155" s="231">
        <v>0</v>
      </c>
      <c r="S155" s="231">
        <v>13.89</v>
      </c>
      <c r="T155" s="231">
        <v>0</v>
      </c>
      <c r="U155" s="231">
        <v>13.89</v>
      </c>
      <c r="V155" s="231">
        <v>3002.7700000000114</v>
      </c>
      <c r="W155" s="231">
        <v>266.14000000000004</v>
      </c>
      <c r="X155" s="231">
        <v>2736.6300000000115</v>
      </c>
      <c r="Y155" s="231">
        <v>83.780000000000058</v>
      </c>
      <c r="Z155" s="231">
        <v>64.380000000000067</v>
      </c>
      <c r="AA155" s="231">
        <v>19.399999999999995</v>
      </c>
      <c r="AB155" s="230">
        <v>0</v>
      </c>
      <c r="AC155" s="83"/>
    </row>
    <row r="156" spans="1:29" ht="16.5" customHeight="1" x14ac:dyDescent="0.15">
      <c r="A156" s="143"/>
      <c r="B156" s="71" t="s">
        <v>14</v>
      </c>
      <c r="C156" s="231">
        <f t="shared" ref="C156" si="41">D156+M156+Y156+AB156</f>
        <v>1700.4949999999913</v>
      </c>
      <c r="D156" s="231">
        <v>1262.8269999999977</v>
      </c>
      <c r="E156" s="231">
        <v>1254.8949999999977</v>
      </c>
      <c r="F156" s="231">
        <v>7.9319999999999888</v>
      </c>
      <c r="G156" s="231">
        <v>1253.2179999999978</v>
      </c>
      <c r="H156" s="231">
        <v>1247.6789999999978</v>
      </c>
      <c r="I156" s="231">
        <v>5.5389999999999899</v>
      </c>
      <c r="J156" s="231">
        <v>9.6089999999999982</v>
      </c>
      <c r="K156" s="231">
        <v>7.2159999999999993</v>
      </c>
      <c r="L156" s="231">
        <v>2.3929999999999989</v>
      </c>
      <c r="M156" s="231">
        <v>437.66799999999358</v>
      </c>
      <c r="N156" s="246">
        <v>61.566000000000045</v>
      </c>
      <c r="O156" s="245">
        <v>376.10199999999355</v>
      </c>
      <c r="P156" s="231">
        <v>0</v>
      </c>
      <c r="Q156" s="231">
        <v>0</v>
      </c>
      <c r="R156" s="231">
        <v>0</v>
      </c>
      <c r="S156" s="231">
        <v>1.4110000000000003</v>
      </c>
      <c r="T156" s="231">
        <v>0</v>
      </c>
      <c r="U156" s="231">
        <v>1.4110000000000003</v>
      </c>
      <c r="V156" s="231">
        <v>436.25699999999358</v>
      </c>
      <c r="W156" s="231">
        <v>61.566000000000045</v>
      </c>
      <c r="X156" s="231">
        <v>374.69099999999355</v>
      </c>
      <c r="Y156" s="231">
        <v>0</v>
      </c>
      <c r="Z156" s="231">
        <v>0</v>
      </c>
      <c r="AA156" s="231">
        <v>0</v>
      </c>
      <c r="AB156" s="230">
        <v>0</v>
      </c>
      <c r="AC156" s="83"/>
    </row>
    <row r="157" spans="1:29" ht="16.5" customHeight="1" x14ac:dyDescent="0.15">
      <c r="A157" s="142" t="s">
        <v>191</v>
      </c>
      <c r="B157" s="71" t="s">
        <v>13</v>
      </c>
      <c r="C157" s="231">
        <f>D157+M157+Y157+AB157</f>
        <v>118.64999999999999</v>
      </c>
      <c r="D157" s="231">
        <v>76.089999999999989</v>
      </c>
      <c r="E157" s="231">
        <v>75.109999999999985</v>
      </c>
      <c r="F157" s="231">
        <v>0.98</v>
      </c>
      <c r="G157" s="231">
        <v>72.389999999999986</v>
      </c>
      <c r="H157" s="231">
        <v>72.039999999999992</v>
      </c>
      <c r="I157" s="231">
        <v>0.35</v>
      </c>
      <c r="J157" s="231">
        <v>3.6999999999999997</v>
      </c>
      <c r="K157" s="231">
        <v>3.07</v>
      </c>
      <c r="L157" s="231">
        <v>0.63</v>
      </c>
      <c r="M157" s="231">
        <v>41.36</v>
      </c>
      <c r="N157" s="246">
        <v>19.630000000000003</v>
      </c>
      <c r="O157" s="245">
        <v>21.73</v>
      </c>
      <c r="P157" s="231">
        <v>0</v>
      </c>
      <c r="Q157" s="231">
        <v>0</v>
      </c>
      <c r="R157" s="231">
        <v>0</v>
      </c>
      <c r="S157" s="231">
        <v>0</v>
      </c>
      <c r="T157" s="231">
        <v>0</v>
      </c>
      <c r="U157" s="231">
        <v>0</v>
      </c>
      <c r="V157" s="231">
        <v>41.36</v>
      </c>
      <c r="W157" s="231">
        <v>19.630000000000003</v>
      </c>
      <c r="X157" s="231">
        <v>21.73</v>
      </c>
      <c r="Y157" s="231">
        <v>1.2</v>
      </c>
      <c r="Z157" s="231">
        <v>0.91999999999999993</v>
      </c>
      <c r="AA157" s="231">
        <v>0.28000000000000003</v>
      </c>
      <c r="AB157" s="230">
        <v>0</v>
      </c>
      <c r="AC157" s="83"/>
    </row>
    <row r="158" spans="1:29" ht="16.5" customHeight="1" x14ac:dyDescent="0.15">
      <c r="A158" s="143"/>
      <c r="B158" s="71" t="s">
        <v>14</v>
      </c>
      <c r="C158" s="231">
        <f t="shared" ref="C158:C160" si="42">D158+M158+Y158+AB158</f>
        <v>28.755999999999986</v>
      </c>
      <c r="D158" s="231">
        <v>21.288999999999991</v>
      </c>
      <c r="E158" s="231">
        <v>21.135999999999992</v>
      </c>
      <c r="F158" s="231">
        <v>0.153</v>
      </c>
      <c r="G158" s="231">
        <v>20.947999999999993</v>
      </c>
      <c r="H158" s="231">
        <v>20.856999999999992</v>
      </c>
      <c r="I158" s="231">
        <v>9.0999999999999998E-2</v>
      </c>
      <c r="J158" s="231">
        <v>0.34100000000000003</v>
      </c>
      <c r="K158" s="231">
        <v>0.27900000000000003</v>
      </c>
      <c r="L158" s="231">
        <v>6.2E-2</v>
      </c>
      <c r="M158" s="231">
        <v>7.466999999999997</v>
      </c>
      <c r="N158" s="246">
        <v>4.8989999999999991</v>
      </c>
      <c r="O158" s="245">
        <v>2.5679999999999983</v>
      </c>
      <c r="P158" s="231">
        <v>0</v>
      </c>
      <c r="Q158" s="231">
        <v>0</v>
      </c>
      <c r="R158" s="231">
        <v>0</v>
      </c>
      <c r="S158" s="231">
        <v>0</v>
      </c>
      <c r="T158" s="231">
        <v>0</v>
      </c>
      <c r="U158" s="231">
        <v>0</v>
      </c>
      <c r="V158" s="231">
        <v>7.466999999999997</v>
      </c>
      <c r="W158" s="231">
        <v>4.8989999999999991</v>
      </c>
      <c r="X158" s="231">
        <v>2.5679999999999983</v>
      </c>
      <c r="Y158" s="231">
        <v>0</v>
      </c>
      <c r="Z158" s="231">
        <v>0</v>
      </c>
      <c r="AA158" s="231">
        <v>0</v>
      </c>
      <c r="AB158" s="230">
        <v>0</v>
      </c>
      <c r="AC158" s="83"/>
    </row>
    <row r="159" spans="1:29" ht="16.5" customHeight="1" x14ac:dyDescent="0.15">
      <c r="A159" s="142" t="s">
        <v>486</v>
      </c>
      <c r="B159" s="71" t="s">
        <v>13</v>
      </c>
      <c r="C159" s="231">
        <f t="shared" si="42"/>
        <v>1714.2199999999889</v>
      </c>
      <c r="D159" s="231">
        <v>899.16999999999643</v>
      </c>
      <c r="E159" s="231">
        <v>862.17999999999643</v>
      </c>
      <c r="F159" s="231">
        <v>36.990000000000045</v>
      </c>
      <c r="G159" s="231">
        <v>751.90999999999633</v>
      </c>
      <c r="H159" s="231">
        <v>751.90999999999633</v>
      </c>
      <c r="I159" s="231">
        <v>0</v>
      </c>
      <c r="J159" s="231">
        <v>147.26000000000019</v>
      </c>
      <c r="K159" s="231">
        <v>110.27000000000014</v>
      </c>
      <c r="L159" s="231">
        <v>36.990000000000045</v>
      </c>
      <c r="M159" s="231">
        <v>781.2499999999925</v>
      </c>
      <c r="N159" s="246">
        <v>73.589999999999932</v>
      </c>
      <c r="O159" s="245">
        <v>707.65999999999258</v>
      </c>
      <c r="P159" s="231">
        <v>0</v>
      </c>
      <c r="Q159" s="231">
        <v>0</v>
      </c>
      <c r="R159" s="231">
        <v>0</v>
      </c>
      <c r="S159" s="231">
        <v>14.659999999999997</v>
      </c>
      <c r="T159" s="231">
        <v>4.5199999999999996</v>
      </c>
      <c r="U159" s="231">
        <v>10.139999999999997</v>
      </c>
      <c r="V159" s="231">
        <v>766.58999999999253</v>
      </c>
      <c r="W159" s="231">
        <v>69.069999999999936</v>
      </c>
      <c r="X159" s="231">
        <v>697.51999999999259</v>
      </c>
      <c r="Y159" s="231">
        <v>33.800000000000004</v>
      </c>
      <c r="Z159" s="231">
        <v>13.9</v>
      </c>
      <c r="AA159" s="231">
        <v>19.900000000000006</v>
      </c>
      <c r="AB159" s="230">
        <v>0</v>
      </c>
      <c r="AC159" s="83"/>
    </row>
    <row r="160" spans="1:29" ht="16.5" customHeight="1" thickBot="1" x14ac:dyDescent="0.2">
      <c r="A160" s="303"/>
      <c r="B160" s="145" t="s">
        <v>14</v>
      </c>
      <c r="C160" s="229">
        <f t="shared" si="42"/>
        <v>398.03200000000038</v>
      </c>
      <c r="D160" s="229">
        <v>279.39199999999948</v>
      </c>
      <c r="E160" s="229">
        <v>275.64399999999949</v>
      </c>
      <c r="F160" s="229">
        <v>3.7479999999999905</v>
      </c>
      <c r="G160" s="229">
        <v>265.43399999999951</v>
      </c>
      <c r="H160" s="229">
        <v>265.43399999999951</v>
      </c>
      <c r="I160" s="229">
        <v>0</v>
      </c>
      <c r="J160" s="229">
        <v>13.95799999999997</v>
      </c>
      <c r="K160" s="229">
        <v>10.20999999999998</v>
      </c>
      <c r="L160" s="229">
        <v>3.7479999999999905</v>
      </c>
      <c r="M160" s="229">
        <v>118.64000000000087</v>
      </c>
      <c r="N160" s="244">
        <v>18.263999999999989</v>
      </c>
      <c r="O160" s="243">
        <v>100.37600000000087</v>
      </c>
      <c r="P160" s="229">
        <v>0</v>
      </c>
      <c r="Q160" s="229">
        <v>0</v>
      </c>
      <c r="R160" s="229">
        <v>0</v>
      </c>
      <c r="S160" s="229">
        <v>1.5070000000000003</v>
      </c>
      <c r="T160" s="229">
        <v>0.45599999999999996</v>
      </c>
      <c r="U160" s="229">
        <v>1.0510000000000004</v>
      </c>
      <c r="V160" s="229">
        <v>117.13300000000086</v>
      </c>
      <c r="W160" s="229">
        <v>17.807999999999989</v>
      </c>
      <c r="X160" s="229">
        <v>99.32500000000087</v>
      </c>
      <c r="Y160" s="229">
        <v>0</v>
      </c>
      <c r="Z160" s="229">
        <v>0</v>
      </c>
      <c r="AA160" s="229">
        <v>0</v>
      </c>
      <c r="AB160" s="228">
        <v>0</v>
      </c>
      <c r="AC160" s="83"/>
    </row>
    <row r="161" spans="1:29" ht="16.5" customHeight="1" x14ac:dyDescent="0.15">
      <c r="A161" s="43"/>
      <c r="B161" s="44"/>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3"/>
    </row>
  </sheetData>
  <mergeCells count="7">
    <mergeCell ref="A142:AB142"/>
    <mergeCell ref="A2:AB2"/>
    <mergeCell ref="A21:AB21"/>
    <mergeCell ref="A48:AB48"/>
    <mergeCell ref="A77:AB77"/>
    <mergeCell ref="A98:AB98"/>
    <mergeCell ref="A119:AB119"/>
  </mergeCells>
  <phoneticPr fontId="3"/>
  <pageMargins left="0.98425196850393704" right="0.98425196850393704" top="0.98425196850393704" bottom="0.98425196850393704" header="0.51181102362204722" footer="0.51181102362204722"/>
  <pageSetup paperSize="9" scale="46" firstPageNumber="17" fitToHeight="0" pageOrder="overThenDown" orientation="landscape" useFirstPageNumber="1" r:id="rId1"/>
  <headerFooter alignWithMargins="0"/>
  <rowBreaks count="3" manualBreakCount="3">
    <brk id="46" max="16383" man="1"/>
    <brk id="96" max="16383" man="1"/>
    <brk id="1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sheetPr>
  <dimension ref="A1:AF122"/>
  <sheetViews>
    <sheetView view="pageBreakPreview" zoomScale="86" zoomScaleNormal="75" zoomScaleSheetLayoutView="86" workbookViewId="0">
      <selection activeCell="P24" sqref="P24"/>
    </sheetView>
  </sheetViews>
  <sheetFormatPr defaultColWidth="10.625" defaultRowHeight="14.25" x14ac:dyDescent="0.15"/>
  <cols>
    <col min="1" max="1" width="23.375" style="144" customWidth="1"/>
    <col min="2" max="2" width="6.625" style="144" customWidth="1"/>
    <col min="3" max="5" width="10" style="144" bestFit="1" customWidth="1"/>
    <col min="6" max="6" width="8.625" style="144" customWidth="1"/>
    <col min="7" max="7" width="10" style="144" bestFit="1" customWidth="1"/>
    <col min="8" max="8" width="8.625" style="144" customWidth="1"/>
    <col min="9" max="9" width="10" style="144" bestFit="1" customWidth="1"/>
    <col min="10" max="13" width="8.625" style="144" customWidth="1"/>
    <col min="14" max="14" width="2" style="144" customWidth="1"/>
    <col min="15" max="16384" width="10.625" style="144"/>
  </cols>
  <sheetData>
    <row r="1" spans="1:14" ht="17.25" x14ac:dyDescent="0.15">
      <c r="A1" s="88" t="s">
        <v>376</v>
      </c>
      <c r="B1" s="89"/>
      <c r="C1" s="89"/>
      <c r="D1" s="89"/>
      <c r="E1" s="89"/>
      <c r="F1" s="89"/>
      <c r="G1" s="89"/>
      <c r="H1" s="89"/>
      <c r="I1" s="89"/>
      <c r="J1" s="89"/>
      <c r="K1" s="89"/>
      <c r="L1" s="89"/>
      <c r="M1" s="89"/>
      <c r="N1" s="89"/>
    </row>
    <row r="2" spans="1:14" ht="15" thickBot="1" x14ac:dyDescent="0.2">
      <c r="A2" s="370" t="s">
        <v>28</v>
      </c>
      <c r="B2" s="370"/>
      <c r="C2" s="370"/>
      <c r="D2" s="370"/>
      <c r="E2" s="370"/>
      <c r="F2" s="370"/>
      <c r="G2" s="370"/>
      <c r="H2" s="370"/>
      <c r="I2" s="370"/>
      <c r="J2" s="370"/>
      <c r="K2" s="370"/>
      <c r="L2" s="370"/>
      <c r="M2" s="370"/>
      <c r="N2" s="89"/>
    </row>
    <row r="3" spans="1:14" ht="28.5" customHeight="1" x14ac:dyDescent="0.15">
      <c r="A3" s="102"/>
      <c r="B3" s="103"/>
      <c r="C3" s="97"/>
      <c r="D3" s="104" t="s">
        <v>377</v>
      </c>
      <c r="E3" s="105"/>
      <c r="F3" s="105"/>
      <c r="G3" s="105"/>
      <c r="H3" s="105"/>
      <c r="I3" s="105"/>
      <c r="J3" s="104" t="s">
        <v>324</v>
      </c>
      <c r="K3" s="105"/>
      <c r="L3" s="105"/>
      <c r="M3" s="97"/>
      <c r="N3" s="106"/>
    </row>
    <row r="4" spans="1:14" ht="28.5" customHeight="1" x14ac:dyDescent="0.15">
      <c r="A4" s="107" t="s">
        <v>192</v>
      </c>
      <c r="B4" s="101"/>
      <c r="C4" s="198" t="s">
        <v>2</v>
      </c>
      <c r="D4" s="193" t="s">
        <v>169</v>
      </c>
      <c r="E4" s="188"/>
      <c r="F4" s="188"/>
      <c r="G4" s="193" t="s">
        <v>170</v>
      </c>
      <c r="H4" s="188"/>
      <c r="I4" s="188"/>
      <c r="J4" s="189" t="s">
        <v>2</v>
      </c>
      <c r="K4" s="189" t="s">
        <v>206</v>
      </c>
      <c r="L4" s="189" t="s">
        <v>207</v>
      </c>
      <c r="M4" s="198" t="s">
        <v>171</v>
      </c>
      <c r="N4" s="106"/>
    </row>
    <row r="5" spans="1:14" ht="28.5" customHeight="1" x14ac:dyDescent="0.15">
      <c r="A5" s="106"/>
      <c r="B5" s="89"/>
      <c r="C5" s="197"/>
      <c r="D5" s="189" t="s">
        <v>2</v>
      </c>
      <c r="E5" s="189" t="s">
        <v>10</v>
      </c>
      <c r="F5" s="189" t="s">
        <v>11</v>
      </c>
      <c r="G5" s="189" t="s">
        <v>2</v>
      </c>
      <c r="H5" s="189" t="s">
        <v>10</v>
      </c>
      <c r="I5" s="189" t="s">
        <v>11</v>
      </c>
      <c r="J5" s="197"/>
      <c r="K5" s="197"/>
      <c r="L5" s="197"/>
      <c r="M5" s="197"/>
      <c r="N5" s="106"/>
    </row>
    <row r="6" spans="1:14" ht="28.5" customHeight="1" x14ac:dyDescent="0.15">
      <c r="A6" s="112" t="s">
        <v>15</v>
      </c>
      <c r="B6" s="189" t="s">
        <v>13</v>
      </c>
      <c r="C6" s="180">
        <v>393926.51999999996</v>
      </c>
      <c r="D6" s="180">
        <v>130625.58</v>
      </c>
      <c r="E6" s="180">
        <v>130182.13999999998</v>
      </c>
      <c r="F6" s="180">
        <v>443.43999999999994</v>
      </c>
      <c r="G6" s="180">
        <v>239030.01999999996</v>
      </c>
      <c r="H6" s="180">
        <v>57929.450000000004</v>
      </c>
      <c r="I6" s="180">
        <v>181100.56999999995</v>
      </c>
      <c r="J6" s="180">
        <v>1791.1700000000003</v>
      </c>
      <c r="K6" s="180">
        <v>1786.3500000000001</v>
      </c>
      <c r="L6" s="180">
        <v>4.82</v>
      </c>
      <c r="M6" s="180">
        <v>22479.749999999956</v>
      </c>
      <c r="N6" s="106"/>
    </row>
    <row r="7" spans="1:14" ht="28.5" customHeight="1" x14ac:dyDescent="0.15">
      <c r="A7" s="111"/>
      <c r="B7" s="189" t="s">
        <v>14</v>
      </c>
      <c r="C7" s="180">
        <v>73973.081000000006</v>
      </c>
      <c r="D7" s="180">
        <v>28967.050000000003</v>
      </c>
      <c r="E7" s="180">
        <v>25651.074999999997</v>
      </c>
      <c r="F7" s="180">
        <v>3315.9749999999999</v>
      </c>
      <c r="G7" s="180">
        <v>44999.340000000004</v>
      </c>
      <c r="H7" s="180">
        <v>13938.940999999999</v>
      </c>
      <c r="I7" s="180">
        <v>31060.399000000001</v>
      </c>
      <c r="J7" s="180">
        <v>3.6909999999999998</v>
      </c>
      <c r="K7" s="180">
        <v>3.6909999999999998</v>
      </c>
      <c r="L7" s="180">
        <v>0</v>
      </c>
      <c r="M7" s="180">
        <v>3</v>
      </c>
      <c r="N7" s="106"/>
    </row>
    <row r="8" spans="1:14" ht="28.5" customHeight="1" x14ac:dyDescent="0.15">
      <c r="A8" s="112" t="s">
        <v>226</v>
      </c>
      <c r="B8" s="189" t="s">
        <v>13</v>
      </c>
      <c r="C8" s="180">
        <v>79114.609999999971</v>
      </c>
      <c r="D8" s="180">
        <v>28768.109999999997</v>
      </c>
      <c r="E8" s="180">
        <v>28615.509999999995</v>
      </c>
      <c r="F8" s="180">
        <v>152.6</v>
      </c>
      <c r="G8" s="180">
        <v>44256.24</v>
      </c>
      <c r="H8" s="180">
        <v>7080.5899999999992</v>
      </c>
      <c r="I8" s="180">
        <v>37175.65</v>
      </c>
      <c r="J8" s="180">
        <v>463.81000000000006</v>
      </c>
      <c r="K8" s="180">
        <v>458.99000000000007</v>
      </c>
      <c r="L8" s="180">
        <v>4.82</v>
      </c>
      <c r="M8" s="180">
        <v>5626.4499999999716</v>
      </c>
      <c r="N8" s="106"/>
    </row>
    <row r="9" spans="1:14" ht="28.5" customHeight="1" x14ac:dyDescent="0.15">
      <c r="A9" s="111"/>
      <c r="B9" s="189" t="s">
        <v>14</v>
      </c>
      <c r="C9" s="180">
        <v>14518.545999999998</v>
      </c>
      <c r="D9" s="180">
        <v>6595.5650000000005</v>
      </c>
      <c r="E9" s="180">
        <v>6128.2749999999996</v>
      </c>
      <c r="F9" s="180">
        <v>467.29</v>
      </c>
      <c r="G9" s="180">
        <v>7920.241</v>
      </c>
      <c r="H9" s="180">
        <v>1444.903</v>
      </c>
      <c r="I9" s="180">
        <v>6475.3379999999997</v>
      </c>
      <c r="J9" s="180">
        <v>0</v>
      </c>
      <c r="K9" s="180">
        <v>0</v>
      </c>
      <c r="L9" s="180">
        <v>0</v>
      </c>
      <c r="M9" s="180">
        <v>2.74</v>
      </c>
      <c r="N9" s="106"/>
    </row>
    <row r="10" spans="1:14" ht="28.5" customHeight="1" x14ac:dyDescent="0.15">
      <c r="A10" s="112" t="s">
        <v>194</v>
      </c>
      <c r="B10" s="189" t="s">
        <v>13</v>
      </c>
      <c r="C10" s="180">
        <v>87054</v>
      </c>
      <c r="D10" s="180">
        <v>29557.34</v>
      </c>
      <c r="E10" s="180">
        <v>29481.03</v>
      </c>
      <c r="F10" s="180">
        <v>76.309999999999988</v>
      </c>
      <c r="G10" s="180">
        <v>52608.62</v>
      </c>
      <c r="H10" s="180">
        <v>21548.71</v>
      </c>
      <c r="I10" s="180">
        <v>31059.91</v>
      </c>
      <c r="J10" s="180">
        <v>592.45000000000005</v>
      </c>
      <c r="K10" s="180">
        <v>592.45000000000005</v>
      </c>
      <c r="L10" s="180">
        <v>0</v>
      </c>
      <c r="M10" s="180">
        <v>4295.59</v>
      </c>
      <c r="N10" s="106"/>
    </row>
    <row r="11" spans="1:14" ht="28.5" customHeight="1" x14ac:dyDescent="0.15">
      <c r="A11" s="111"/>
      <c r="B11" s="189" t="s">
        <v>14</v>
      </c>
      <c r="C11" s="180">
        <v>18813.61</v>
      </c>
      <c r="D11" s="180">
        <v>6831.7640000000001</v>
      </c>
      <c r="E11" s="180">
        <v>5634.5969999999998</v>
      </c>
      <c r="F11" s="180">
        <v>1197.1669999999999</v>
      </c>
      <c r="G11" s="180">
        <v>11981.846000000001</v>
      </c>
      <c r="H11" s="180">
        <v>5583.3709999999992</v>
      </c>
      <c r="I11" s="180">
        <v>6398.4750000000004</v>
      </c>
      <c r="J11" s="180">
        <v>0</v>
      </c>
      <c r="K11" s="180">
        <v>0</v>
      </c>
      <c r="L11" s="180">
        <v>0</v>
      </c>
      <c r="M11" s="180">
        <v>0</v>
      </c>
      <c r="N11" s="106"/>
    </row>
    <row r="12" spans="1:14" ht="28.5" customHeight="1" x14ac:dyDescent="0.15">
      <c r="A12" s="112" t="s">
        <v>195</v>
      </c>
      <c r="B12" s="189" t="s">
        <v>13</v>
      </c>
      <c r="C12" s="180">
        <v>68220.81</v>
      </c>
      <c r="D12" s="180">
        <v>22120.020000000004</v>
      </c>
      <c r="E12" s="180">
        <v>22085.510000000002</v>
      </c>
      <c r="F12" s="180">
        <v>34.51</v>
      </c>
      <c r="G12" s="180">
        <v>42379.770000000004</v>
      </c>
      <c r="H12" s="180">
        <v>14808.159999999998</v>
      </c>
      <c r="I12" s="180">
        <v>27571.61</v>
      </c>
      <c r="J12" s="180">
        <v>202.44000000000003</v>
      </c>
      <c r="K12" s="180">
        <v>202.44000000000003</v>
      </c>
      <c r="L12" s="180">
        <v>0</v>
      </c>
      <c r="M12" s="180">
        <v>3518.58</v>
      </c>
      <c r="N12" s="106"/>
    </row>
    <row r="13" spans="1:14" ht="28.5" customHeight="1" x14ac:dyDescent="0.15">
      <c r="A13" s="111"/>
      <c r="B13" s="189" t="s">
        <v>14</v>
      </c>
      <c r="C13" s="180">
        <v>13991.819000000001</v>
      </c>
      <c r="D13" s="180">
        <v>5116.6470000000008</v>
      </c>
      <c r="E13" s="180">
        <v>4676.0329999999994</v>
      </c>
      <c r="F13" s="180">
        <v>440.61400000000003</v>
      </c>
      <c r="G13" s="180">
        <v>8875.1720000000023</v>
      </c>
      <c r="H13" s="180">
        <v>3646.1459999999997</v>
      </c>
      <c r="I13" s="180">
        <v>5229.0259999999998</v>
      </c>
      <c r="J13" s="180">
        <v>0</v>
      </c>
      <c r="K13" s="180">
        <v>0</v>
      </c>
      <c r="L13" s="180">
        <v>0</v>
      </c>
      <c r="M13" s="180">
        <v>0</v>
      </c>
      <c r="N13" s="106"/>
    </row>
    <row r="14" spans="1:14" ht="28.5" customHeight="1" x14ac:dyDescent="0.15">
      <c r="A14" s="112" t="s">
        <v>196</v>
      </c>
      <c r="B14" s="189" t="s">
        <v>13</v>
      </c>
      <c r="C14" s="180">
        <v>159537.09999999998</v>
      </c>
      <c r="D14" s="180">
        <v>50180.11</v>
      </c>
      <c r="E14" s="180">
        <v>50000.09</v>
      </c>
      <c r="F14" s="180">
        <v>180.02</v>
      </c>
      <c r="G14" s="180">
        <v>99785.38999999997</v>
      </c>
      <c r="H14" s="180">
        <v>14491.990000000003</v>
      </c>
      <c r="I14" s="180">
        <v>85293.399999999965</v>
      </c>
      <c r="J14" s="180">
        <v>532.47</v>
      </c>
      <c r="K14" s="180">
        <v>532.47</v>
      </c>
      <c r="L14" s="180">
        <v>0</v>
      </c>
      <c r="M14" s="180">
        <v>9039.1299999999828</v>
      </c>
      <c r="N14" s="106"/>
    </row>
    <row r="15" spans="1:14" ht="28.5" customHeight="1" thickBot="1" x14ac:dyDescent="0.2">
      <c r="A15" s="146"/>
      <c r="B15" s="203" t="s">
        <v>14</v>
      </c>
      <c r="C15" s="285">
        <v>26649.106000000003</v>
      </c>
      <c r="D15" s="285">
        <v>10423.074000000001</v>
      </c>
      <c r="E15" s="285">
        <v>9212.17</v>
      </c>
      <c r="F15" s="285">
        <v>1210.904</v>
      </c>
      <c r="G15" s="285">
        <v>16222.081000000002</v>
      </c>
      <c r="H15" s="285">
        <v>3264.5209999999997</v>
      </c>
      <c r="I15" s="285">
        <v>12957.560000000001</v>
      </c>
      <c r="J15" s="285">
        <v>3.6909999999999998</v>
      </c>
      <c r="K15" s="285">
        <v>3.6909999999999998</v>
      </c>
      <c r="L15" s="285">
        <v>0</v>
      </c>
      <c r="M15" s="286">
        <v>0.26</v>
      </c>
      <c r="N15" s="106"/>
    </row>
    <row r="16" spans="1:14" x14ac:dyDescent="0.15">
      <c r="A16" s="130" t="s">
        <v>168</v>
      </c>
      <c r="B16" s="89"/>
      <c r="C16" s="89"/>
      <c r="D16" s="89"/>
      <c r="E16" s="89"/>
      <c r="F16" s="89"/>
      <c r="G16" s="89"/>
      <c r="H16" s="89"/>
      <c r="I16" s="89"/>
      <c r="J16" s="89"/>
      <c r="K16" s="89"/>
      <c r="L16" s="89"/>
      <c r="M16" s="89"/>
      <c r="N16" s="89"/>
    </row>
    <row r="17" spans="1:14" ht="17.25" x14ac:dyDescent="0.15">
      <c r="A17" s="88" t="s">
        <v>378</v>
      </c>
      <c r="B17" s="89"/>
      <c r="C17" s="89"/>
      <c r="D17" s="89"/>
      <c r="E17" s="89"/>
      <c r="F17" s="89"/>
      <c r="G17" s="89"/>
      <c r="H17" s="89"/>
      <c r="I17" s="89"/>
      <c r="J17" s="89"/>
      <c r="K17" s="89"/>
      <c r="L17" s="89"/>
      <c r="M17" s="89"/>
      <c r="N17" s="89"/>
    </row>
    <row r="18" spans="1:14" ht="15" thickBot="1" x14ac:dyDescent="0.2">
      <c r="A18" s="370" t="s">
        <v>28</v>
      </c>
      <c r="B18" s="370"/>
      <c r="C18" s="370"/>
      <c r="D18" s="370"/>
      <c r="E18" s="370"/>
      <c r="F18" s="370"/>
      <c r="G18" s="370"/>
      <c r="H18" s="370"/>
      <c r="I18" s="370"/>
      <c r="J18" s="370"/>
      <c r="K18" s="370"/>
      <c r="L18" s="370"/>
      <c r="M18" s="370"/>
      <c r="N18" s="89"/>
    </row>
    <row r="19" spans="1:14" x14ac:dyDescent="0.15">
      <c r="A19" s="102"/>
      <c r="B19" s="103"/>
      <c r="C19" s="97"/>
      <c r="D19" s="104" t="s">
        <v>377</v>
      </c>
      <c r="E19" s="105"/>
      <c r="F19" s="105"/>
      <c r="G19" s="105"/>
      <c r="H19" s="105"/>
      <c r="I19" s="105"/>
      <c r="J19" s="104" t="s">
        <v>324</v>
      </c>
      <c r="K19" s="105"/>
      <c r="L19" s="105"/>
      <c r="M19" s="97"/>
      <c r="N19" s="106"/>
    </row>
    <row r="20" spans="1:14" x14ac:dyDescent="0.15">
      <c r="A20" s="107" t="s">
        <v>192</v>
      </c>
      <c r="B20" s="101"/>
      <c r="C20" s="198" t="s">
        <v>2</v>
      </c>
      <c r="D20" s="193" t="s">
        <v>169</v>
      </c>
      <c r="E20" s="188"/>
      <c r="F20" s="188"/>
      <c r="G20" s="193" t="s">
        <v>170</v>
      </c>
      <c r="H20" s="188"/>
      <c r="I20" s="188"/>
      <c r="J20" s="189" t="s">
        <v>2</v>
      </c>
      <c r="K20" s="189" t="s">
        <v>206</v>
      </c>
      <c r="L20" s="189" t="s">
        <v>207</v>
      </c>
      <c r="M20" s="198" t="s">
        <v>171</v>
      </c>
      <c r="N20" s="106"/>
    </row>
    <row r="21" spans="1:14" x14ac:dyDescent="0.15">
      <c r="A21" s="106"/>
      <c r="B21" s="89"/>
      <c r="C21" s="197"/>
      <c r="D21" s="189" t="s">
        <v>2</v>
      </c>
      <c r="E21" s="189" t="s">
        <v>10</v>
      </c>
      <c r="F21" s="189" t="s">
        <v>11</v>
      </c>
      <c r="G21" s="189" t="s">
        <v>2</v>
      </c>
      <c r="H21" s="189" t="s">
        <v>10</v>
      </c>
      <c r="I21" s="189" t="s">
        <v>11</v>
      </c>
      <c r="J21" s="197"/>
      <c r="K21" s="197"/>
      <c r="L21" s="197"/>
      <c r="M21" s="197"/>
      <c r="N21" s="106"/>
    </row>
    <row r="22" spans="1:14" x14ac:dyDescent="0.15">
      <c r="A22" s="112" t="s">
        <v>15</v>
      </c>
      <c r="B22" s="189" t="s">
        <v>13</v>
      </c>
      <c r="C22" s="180">
        <v>79114.609999999971</v>
      </c>
      <c r="D22" s="180">
        <v>28768.109999999997</v>
      </c>
      <c r="E22" s="180">
        <v>28615.509999999995</v>
      </c>
      <c r="F22" s="180">
        <v>152.6</v>
      </c>
      <c r="G22" s="180">
        <v>44256.24</v>
      </c>
      <c r="H22" s="180">
        <v>7080.5899999999992</v>
      </c>
      <c r="I22" s="180">
        <v>37175.65</v>
      </c>
      <c r="J22" s="180">
        <v>463.81000000000006</v>
      </c>
      <c r="K22" s="180">
        <v>458.99000000000007</v>
      </c>
      <c r="L22" s="180">
        <v>4.82</v>
      </c>
      <c r="M22" s="180">
        <v>5626.4499999999716</v>
      </c>
      <c r="N22" s="106"/>
    </row>
    <row r="23" spans="1:14" x14ac:dyDescent="0.15">
      <c r="A23" s="111"/>
      <c r="B23" s="189" t="s">
        <v>14</v>
      </c>
      <c r="C23" s="180">
        <v>14518.545999999998</v>
      </c>
      <c r="D23" s="180">
        <v>6595.5650000000005</v>
      </c>
      <c r="E23" s="180">
        <v>6128.2749999999996</v>
      </c>
      <c r="F23" s="180">
        <v>467.29</v>
      </c>
      <c r="G23" s="180">
        <v>7920.241</v>
      </c>
      <c r="H23" s="180">
        <v>1444.903</v>
      </c>
      <c r="I23" s="180">
        <v>6475.3379999999997</v>
      </c>
      <c r="J23" s="180">
        <v>0</v>
      </c>
      <c r="K23" s="180">
        <v>0</v>
      </c>
      <c r="L23" s="180">
        <v>0</v>
      </c>
      <c r="M23" s="180">
        <v>2.74</v>
      </c>
      <c r="N23" s="106"/>
    </row>
    <row r="24" spans="1:14" x14ac:dyDescent="0.15">
      <c r="A24" s="112" t="s">
        <v>439</v>
      </c>
      <c r="B24" s="189" t="s">
        <v>13</v>
      </c>
      <c r="C24" s="180">
        <v>14143.569999999996</v>
      </c>
      <c r="D24" s="180">
        <v>6536.5099999999984</v>
      </c>
      <c r="E24" s="180">
        <v>6509.6299999999983</v>
      </c>
      <c r="F24" s="180">
        <v>26.880000000000003</v>
      </c>
      <c r="G24" s="180">
        <v>6563.82</v>
      </c>
      <c r="H24" s="180">
        <v>140.65</v>
      </c>
      <c r="I24" s="180">
        <v>6423.17</v>
      </c>
      <c r="J24" s="180">
        <v>106.75</v>
      </c>
      <c r="K24" s="180">
        <v>106.75</v>
      </c>
      <c r="L24" s="180">
        <v>0</v>
      </c>
      <c r="M24" s="180">
        <v>936.48999999999921</v>
      </c>
      <c r="N24" s="106"/>
    </row>
    <row r="25" spans="1:14" x14ac:dyDescent="0.15">
      <c r="A25" s="111" t="s">
        <v>438</v>
      </c>
      <c r="B25" s="189" t="s">
        <v>14</v>
      </c>
      <c r="C25" s="180">
        <v>2489.9660000000003</v>
      </c>
      <c r="D25" s="180">
        <v>1415.875</v>
      </c>
      <c r="E25" s="180">
        <v>1283.5359999999998</v>
      </c>
      <c r="F25" s="180">
        <v>132.339</v>
      </c>
      <c r="G25" s="180">
        <v>1074.0909999999999</v>
      </c>
      <c r="H25" s="180">
        <v>23.901</v>
      </c>
      <c r="I25" s="180">
        <v>1050.19</v>
      </c>
      <c r="J25" s="180">
        <v>0</v>
      </c>
      <c r="K25" s="180">
        <v>0</v>
      </c>
      <c r="L25" s="180">
        <v>0</v>
      </c>
      <c r="M25" s="180">
        <v>0</v>
      </c>
      <c r="N25" s="106"/>
    </row>
    <row r="26" spans="1:14" x14ac:dyDescent="0.15">
      <c r="A26" s="112" t="s">
        <v>204</v>
      </c>
      <c r="B26" s="189" t="s">
        <v>13</v>
      </c>
      <c r="C26" s="180">
        <v>1540.9099999999999</v>
      </c>
      <c r="D26" s="180">
        <v>684.98</v>
      </c>
      <c r="E26" s="180">
        <v>684.98</v>
      </c>
      <c r="F26" s="180">
        <v>0</v>
      </c>
      <c r="G26" s="180">
        <v>706.94999999999993</v>
      </c>
      <c r="H26" s="180">
        <v>10.93</v>
      </c>
      <c r="I26" s="180">
        <v>696.02</v>
      </c>
      <c r="J26" s="180">
        <v>16.46</v>
      </c>
      <c r="K26" s="180">
        <v>16.46</v>
      </c>
      <c r="L26" s="180">
        <v>0</v>
      </c>
      <c r="M26" s="180">
        <v>132.51999999999998</v>
      </c>
      <c r="N26" s="106"/>
    </row>
    <row r="27" spans="1:14" x14ac:dyDescent="0.15">
      <c r="A27" s="111"/>
      <c r="B27" s="189" t="s">
        <v>14</v>
      </c>
      <c r="C27" s="180">
        <v>244.69900000000001</v>
      </c>
      <c r="D27" s="180">
        <v>136.28700000000001</v>
      </c>
      <c r="E27" s="180">
        <v>126.577</v>
      </c>
      <c r="F27" s="180">
        <v>9.7100000000000009</v>
      </c>
      <c r="G27" s="180">
        <v>108.41199999999999</v>
      </c>
      <c r="H27" s="180">
        <v>1.704</v>
      </c>
      <c r="I27" s="180">
        <v>106.708</v>
      </c>
      <c r="J27" s="180">
        <v>0</v>
      </c>
      <c r="K27" s="180">
        <v>0</v>
      </c>
      <c r="L27" s="180">
        <v>0</v>
      </c>
      <c r="M27" s="180">
        <v>0</v>
      </c>
      <c r="N27" s="106"/>
    </row>
    <row r="28" spans="1:14" x14ac:dyDescent="0.15">
      <c r="A28" s="147" t="s">
        <v>199</v>
      </c>
      <c r="B28" s="148" t="s">
        <v>13</v>
      </c>
      <c r="C28" s="180">
        <v>9675.4699999999957</v>
      </c>
      <c r="D28" s="180">
        <v>4681.9599999999982</v>
      </c>
      <c r="E28" s="180">
        <v>4666.2699999999986</v>
      </c>
      <c r="F28" s="180">
        <v>15.69</v>
      </c>
      <c r="G28" s="180">
        <v>4347.9699999999993</v>
      </c>
      <c r="H28" s="180">
        <v>121.16000000000001</v>
      </c>
      <c r="I28" s="180">
        <v>4226.8099999999995</v>
      </c>
      <c r="J28" s="180">
        <v>66.36</v>
      </c>
      <c r="K28" s="180">
        <v>66.36</v>
      </c>
      <c r="L28" s="180">
        <v>0</v>
      </c>
      <c r="M28" s="180">
        <v>579.17999999999915</v>
      </c>
      <c r="N28" s="106"/>
    </row>
    <row r="29" spans="1:14" x14ac:dyDescent="0.15">
      <c r="A29" s="149"/>
      <c r="B29" s="148" t="s">
        <v>14</v>
      </c>
      <c r="C29" s="180">
        <v>1740.2150000000001</v>
      </c>
      <c r="D29" s="180">
        <v>1012.1400000000001</v>
      </c>
      <c r="E29" s="180">
        <v>916.28200000000004</v>
      </c>
      <c r="F29" s="180">
        <v>95.858000000000004</v>
      </c>
      <c r="G29" s="180">
        <v>728.07499999999993</v>
      </c>
      <c r="H29" s="180">
        <v>19.997</v>
      </c>
      <c r="I29" s="180">
        <v>708.07799999999997</v>
      </c>
      <c r="J29" s="180">
        <v>0</v>
      </c>
      <c r="K29" s="180">
        <v>0</v>
      </c>
      <c r="L29" s="180">
        <v>0</v>
      </c>
      <c r="M29" s="180">
        <v>0</v>
      </c>
      <c r="N29" s="106"/>
    </row>
    <row r="30" spans="1:14" x14ac:dyDescent="0.15">
      <c r="A30" s="150" t="s">
        <v>386</v>
      </c>
      <c r="B30" s="148" t="s">
        <v>13</v>
      </c>
      <c r="C30" s="180">
        <v>2927.19</v>
      </c>
      <c r="D30" s="180">
        <v>1169.5700000000002</v>
      </c>
      <c r="E30" s="180">
        <v>1158.3800000000001</v>
      </c>
      <c r="F30" s="180">
        <v>11.190000000000001</v>
      </c>
      <c r="G30" s="180">
        <v>1508.9</v>
      </c>
      <c r="H30" s="180">
        <v>8.56</v>
      </c>
      <c r="I30" s="180">
        <v>1500.3400000000001</v>
      </c>
      <c r="J30" s="180">
        <v>23.93</v>
      </c>
      <c r="K30" s="180">
        <v>23.93</v>
      </c>
      <c r="L30" s="180">
        <v>0</v>
      </c>
      <c r="M30" s="180">
        <v>224.79000000000005</v>
      </c>
      <c r="N30" s="106"/>
    </row>
    <row r="31" spans="1:14" x14ac:dyDescent="0.15">
      <c r="A31" s="149"/>
      <c r="B31" s="148" t="s">
        <v>14</v>
      </c>
      <c r="C31" s="180">
        <v>505.05199999999996</v>
      </c>
      <c r="D31" s="180">
        <v>267.44799999999998</v>
      </c>
      <c r="E31" s="180">
        <v>240.67699999999999</v>
      </c>
      <c r="F31" s="180">
        <v>26.771000000000001</v>
      </c>
      <c r="G31" s="180">
        <v>237.60399999999998</v>
      </c>
      <c r="H31" s="180">
        <v>2.2000000000000002</v>
      </c>
      <c r="I31" s="180">
        <v>235.404</v>
      </c>
      <c r="J31" s="180">
        <v>0</v>
      </c>
      <c r="K31" s="180">
        <v>0</v>
      </c>
      <c r="L31" s="180">
        <v>0</v>
      </c>
      <c r="M31" s="180">
        <v>0</v>
      </c>
      <c r="N31" s="106"/>
    </row>
    <row r="32" spans="1:14" x14ac:dyDescent="0.15">
      <c r="A32" s="111" t="s">
        <v>435</v>
      </c>
      <c r="B32" s="189" t="s">
        <v>13</v>
      </c>
      <c r="C32" s="180">
        <v>64971.039999999972</v>
      </c>
      <c r="D32" s="180">
        <v>22231.599999999999</v>
      </c>
      <c r="E32" s="180">
        <v>22105.879999999997</v>
      </c>
      <c r="F32" s="180">
        <v>125.72</v>
      </c>
      <c r="G32" s="180">
        <v>37692.42</v>
      </c>
      <c r="H32" s="180">
        <v>6939.94</v>
      </c>
      <c r="I32" s="180">
        <v>30752.480000000003</v>
      </c>
      <c r="J32" s="180">
        <v>357.06000000000006</v>
      </c>
      <c r="K32" s="180">
        <v>352.24000000000007</v>
      </c>
      <c r="L32" s="180">
        <v>4.82</v>
      </c>
      <c r="M32" s="180">
        <v>4689.9599999999728</v>
      </c>
      <c r="N32" s="106"/>
    </row>
    <row r="33" spans="1:14" x14ac:dyDescent="0.15">
      <c r="A33" s="111" t="s">
        <v>438</v>
      </c>
      <c r="B33" s="189" t="s">
        <v>14</v>
      </c>
      <c r="C33" s="180">
        <v>12028.579999999998</v>
      </c>
      <c r="D33" s="180">
        <v>5179.6900000000005</v>
      </c>
      <c r="E33" s="180">
        <v>4844.7389999999996</v>
      </c>
      <c r="F33" s="180">
        <v>334.95100000000002</v>
      </c>
      <c r="G33" s="180">
        <v>6846.1500000000005</v>
      </c>
      <c r="H33" s="180">
        <v>1421.002</v>
      </c>
      <c r="I33" s="180">
        <v>5425.1480000000001</v>
      </c>
      <c r="J33" s="180">
        <v>0</v>
      </c>
      <c r="K33" s="180">
        <v>0</v>
      </c>
      <c r="L33" s="180">
        <v>0</v>
      </c>
      <c r="M33" s="180">
        <v>2.74</v>
      </c>
      <c r="N33" s="106"/>
    </row>
    <row r="34" spans="1:14" x14ac:dyDescent="0.15">
      <c r="A34" s="112" t="s">
        <v>218</v>
      </c>
      <c r="B34" s="189" t="s">
        <v>13</v>
      </c>
      <c r="C34" s="180">
        <v>27830.03999999999</v>
      </c>
      <c r="D34" s="180">
        <v>6353.7400000000016</v>
      </c>
      <c r="E34" s="180">
        <v>6289.8900000000012</v>
      </c>
      <c r="F34" s="180">
        <v>63.85</v>
      </c>
      <c r="G34" s="180">
        <v>19979.61</v>
      </c>
      <c r="H34" s="180">
        <v>2016.7</v>
      </c>
      <c r="I34" s="180">
        <v>17962.91</v>
      </c>
      <c r="J34" s="180">
        <v>125.76</v>
      </c>
      <c r="K34" s="180">
        <v>125.76</v>
      </c>
      <c r="L34" s="180">
        <v>0</v>
      </c>
      <c r="M34" s="180">
        <v>1370.9299999999882</v>
      </c>
      <c r="N34" s="106"/>
    </row>
    <row r="35" spans="1:14" x14ac:dyDescent="0.15">
      <c r="A35" s="111"/>
      <c r="B35" s="189" t="s">
        <v>14</v>
      </c>
      <c r="C35" s="180">
        <v>4900.3620000000001</v>
      </c>
      <c r="D35" s="180">
        <v>1681.0919999999999</v>
      </c>
      <c r="E35" s="180">
        <v>1610.8409999999999</v>
      </c>
      <c r="F35" s="180">
        <v>70.251000000000005</v>
      </c>
      <c r="G35" s="180">
        <v>3217.8490000000002</v>
      </c>
      <c r="H35" s="180">
        <v>122.735</v>
      </c>
      <c r="I35" s="180">
        <v>3095.114</v>
      </c>
      <c r="J35" s="180">
        <v>0</v>
      </c>
      <c r="K35" s="180">
        <v>0</v>
      </c>
      <c r="L35" s="180">
        <v>0</v>
      </c>
      <c r="M35" s="180">
        <v>1.421</v>
      </c>
      <c r="N35" s="106"/>
    </row>
    <row r="36" spans="1:14" x14ac:dyDescent="0.15">
      <c r="A36" s="112" t="s">
        <v>219</v>
      </c>
      <c r="B36" s="189" t="s">
        <v>13</v>
      </c>
      <c r="C36" s="180">
        <v>266.16000000000003</v>
      </c>
      <c r="D36" s="180">
        <v>81.92</v>
      </c>
      <c r="E36" s="180">
        <v>81.92</v>
      </c>
      <c r="F36" s="180">
        <v>0</v>
      </c>
      <c r="G36" s="180">
        <v>2.3199999999999998</v>
      </c>
      <c r="H36" s="180">
        <v>2.3199999999999998</v>
      </c>
      <c r="I36" s="180">
        <v>0</v>
      </c>
      <c r="J36" s="180">
        <v>4.82</v>
      </c>
      <c r="K36" s="180">
        <v>0</v>
      </c>
      <c r="L36" s="180">
        <v>4.82</v>
      </c>
      <c r="M36" s="180">
        <v>177.10000000000002</v>
      </c>
      <c r="N36" s="106"/>
    </row>
    <row r="37" spans="1:14" x14ac:dyDescent="0.15">
      <c r="A37" s="111"/>
      <c r="B37" s="189" t="s">
        <v>14</v>
      </c>
      <c r="C37" s="180">
        <v>13.955</v>
      </c>
      <c r="D37" s="180">
        <v>13.417999999999999</v>
      </c>
      <c r="E37" s="180">
        <v>13.417999999999999</v>
      </c>
      <c r="F37" s="180">
        <v>0</v>
      </c>
      <c r="G37" s="180">
        <v>0.53700000000000003</v>
      </c>
      <c r="H37" s="180">
        <v>0.53700000000000003</v>
      </c>
      <c r="I37" s="180">
        <v>0</v>
      </c>
      <c r="J37" s="180">
        <v>0</v>
      </c>
      <c r="K37" s="180">
        <v>0</v>
      </c>
      <c r="L37" s="180">
        <v>0</v>
      </c>
      <c r="M37" s="180">
        <v>0</v>
      </c>
      <c r="N37" s="106"/>
    </row>
    <row r="38" spans="1:14" x14ac:dyDescent="0.15">
      <c r="A38" s="112" t="s">
        <v>220</v>
      </c>
      <c r="B38" s="189" t="s">
        <v>13</v>
      </c>
      <c r="C38" s="180">
        <v>1995.04</v>
      </c>
      <c r="D38" s="180">
        <v>980.67</v>
      </c>
      <c r="E38" s="180">
        <v>971.88</v>
      </c>
      <c r="F38" s="180">
        <v>8.7900000000000009</v>
      </c>
      <c r="G38" s="180">
        <v>865.31000000000006</v>
      </c>
      <c r="H38" s="180">
        <v>472.74000000000007</v>
      </c>
      <c r="I38" s="180">
        <v>392.57</v>
      </c>
      <c r="J38" s="180">
        <v>14.83</v>
      </c>
      <c r="K38" s="180">
        <v>14.83</v>
      </c>
      <c r="L38" s="180">
        <v>0</v>
      </c>
      <c r="M38" s="180">
        <v>134.22999999999999</v>
      </c>
      <c r="N38" s="106"/>
    </row>
    <row r="39" spans="1:14" x14ac:dyDescent="0.15">
      <c r="A39" s="111"/>
      <c r="B39" s="189" t="s">
        <v>14</v>
      </c>
      <c r="C39" s="180">
        <v>463.41800000000001</v>
      </c>
      <c r="D39" s="180">
        <v>216.52199999999999</v>
      </c>
      <c r="E39" s="180">
        <v>201.72399999999999</v>
      </c>
      <c r="F39" s="180">
        <v>14.798</v>
      </c>
      <c r="G39" s="180">
        <v>246.89600000000002</v>
      </c>
      <c r="H39" s="180">
        <v>143.65</v>
      </c>
      <c r="I39" s="180">
        <v>103.246</v>
      </c>
      <c r="J39" s="180">
        <v>0</v>
      </c>
      <c r="K39" s="180">
        <v>0</v>
      </c>
      <c r="L39" s="180">
        <v>0</v>
      </c>
      <c r="M39" s="180">
        <v>0</v>
      </c>
      <c r="N39" s="106"/>
    </row>
    <row r="40" spans="1:14" x14ac:dyDescent="0.15">
      <c r="A40" s="112" t="s">
        <v>221</v>
      </c>
      <c r="B40" s="189" t="s">
        <v>13</v>
      </c>
      <c r="C40" s="180">
        <v>14838.929999999993</v>
      </c>
      <c r="D40" s="180">
        <v>4579.4199999999992</v>
      </c>
      <c r="E40" s="180">
        <v>4536.3399999999992</v>
      </c>
      <c r="F40" s="180">
        <v>43.08</v>
      </c>
      <c r="G40" s="180">
        <v>9158.2199999999993</v>
      </c>
      <c r="H40" s="180">
        <v>1115.81</v>
      </c>
      <c r="I40" s="180">
        <v>8042.41</v>
      </c>
      <c r="J40" s="180">
        <v>28.51</v>
      </c>
      <c r="K40" s="180">
        <v>28.51</v>
      </c>
      <c r="L40" s="180">
        <v>0</v>
      </c>
      <c r="M40" s="180">
        <v>1072.7799999999934</v>
      </c>
      <c r="N40" s="106"/>
    </row>
    <row r="41" spans="1:14" x14ac:dyDescent="0.15">
      <c r="A41" s="111"/>
      <c r="B41" s="189" t="s">
        <v>14</v>
      </c>
      <c r="C41" s="180">
        <v>2533.4989999999998</v>
      </c>
      <c r="D41" s="180">
        <v>1003.1800000000001</v>
      </c>
      <c r="E41" s="180">
        <v>882.45100000000002</v>
      </c>
      <c r="F41" s="180">
        <v>120.729</v>
      </c>
      <c r="G41" s="180">
        <v>1530.319</v>
      </c>
      <c r="H41" s="180">
        <v>236.446</v>
      </c>
      <c r="I41" s="180">
        <v>1293.873</v>
      </c>
      <c r="J41" s="180">
        <v>0</v>
      </c>
      <c r="K41" s="180">
        <v>0</v>
      </c>
      <c r="L41" s="180">
        <v>0</v>
      </c>
      <c r="M41" s="180">
        <v>0</v>
      </c>
      <c r="N41" s="106"/>
    </row>
    <row r="42" spans="1:14" x14ac:dyDescent="0.15">
      <c r="A42" s="112" t="s">
        <v>222</v>
      </c>
      <c r="B42" s="189" t="s">
        <v>13</v>
      </c>
      <c r="C42" s="180">
        <v>6130.529999999997</v>
      </c>
      <c r="D42" s="180">
        <v>3578.5899999999997</v>
      </c>
      <c r="E42" s="180">
        <v>3572.2599999999998</v>
      </c>
      <c r="F42" s="180">
        <v>6.33</v>
      </c>
      <c r="G42" s="180">
        <v>1818.5700000000002</v>
      </c>
      <c r="H42" s="180">
        <v>951.92000000000007</v>
      </c>
      <c r="I42" s="180">
        <v>866.65</v>
      </c>
      <c r="J42" s="180">
        <v>165.74</v>
      </c>
      <c r="K42" s="180">
        <v>165.74</v>
      </c>
      <c r="L42" s="180">
        <v>0</v>
      </c>
      <c r="M42" s="180">
        <v>567.62999999999761</v>
      </c>
      <c r="N42" s="106"/>
    </row>
    <row r="43" spans="1:14" x14ac:dyDescent="0.15">
      <c r="A43" s="111"/>
      <c r="B43" s="189" t="s">
        <v>14</v>
      </c>
      <c r="C43" s="180">
        <v>1254.2240000000002</v>
      </c>
      <c r="D43" s="180">
        <v>760.47900000000004</v>
      </c>
      <c r="E43" s="180">
        <v>733.66800000000001</v>
      </c>
      <c r="F43" s="180">
        <v>26.811</v>
      </c>
      <c r="G43" s="180">
        <v>493.745</v>
      </c>
      <c r="H43" s="180">
        <v>274.52699999999999</v>
      </c>
      <c r="I43" s="180">
        <v>219.21799999999999</v>
      </c>
      <c r="J43" s="180">
        <v>0</v>
      </c>
      <c r="K43" s="180">
        <v>0</v>
      </c>
      <c r="L43" s="180">
        <v>0</v>
      </c>
      <c r="M43" s="180">
        <v>0</v>
      </c>
      <c r="N43" s="106"/>
    </row>
    <row r="44" spans="1:14" x14ac:dyDescent="0.15">
      <c r="A44" s="112" t="s">
        <v>167</v>
      </c>
      <c r="B44" s="189" t="s">
        <v>13</v>
      </c>
      <c r="C44" s="180">
        <v>5160.3500000000004</v>
      </c>
      <c r="D44" s="180">
        <v>2329.69</v>
      </c>
      <c r="E44" s="180">
        <v>2329.69</v>
      </c>
      <c r="F44" s="180">
        <v>0</v>
      </c>
      <c r="G44" s="180">
        <v>2429.8500000000004</v>
      </c>
      <c r="H44" s="180">
        <v>1261.24</v>
      </c>
      <c r="I44" s="180">
        <v>1168.6100000000001</v>
      </c>
      <c r="J44" s="180">
        <v>2.86</v>
      </c>
      <c r="K44" s="180">
        <v>2.86</v>
      </c>
      <c r="L44" s="180">
        <v>0</v>
      </c>
      <c r="M44" s="180">
        <v>397.94999999999976</v>
      </c>
      <c r="N44" s="106"/>
    </row>
    <row r="45" spans="1:14" x14ac:dyDescent="0.15">
      <c r="A45" s="111"/>
      <c r="B45" s="189" t="s">
        <v>14</v>
      </c>
      <c r="C45" s="180">
        <v>1120.421</v>
      </c>
      <c r="D45" s="180">
        <v>522.06799999999998</v>
      </c>
      <c r="E45" s="180">
        <v>474.44</v>
      </c>
      <c r="F45" s="180">
        <v>47.628</v>
      </c>
      <c r="G45" s="180">
        <v>598.35300000000007</v>
      </c>
      <c r="H45" s="180">
        <v>351.923</v>
      </c>
      <c r="I45" s="180">
        <v>246.43</v>
      </c>
      <c r="J45" s="180">
        <v>0</v>
      </c>
      <c r="K45" s="180">
        <v>0</v>
      </c>
      <c r="L45" s="180">
        <v>0</v>
      </c>
      <c r="M45" s="180">
        <v>0</v>
      </c>
      <c r="N45" s="106"/>
    </row>
    <row r="46" spans="1:14" x14ac:dyDescent="0.15">
      <c r="A46" s="112" t="s">
        <v>379</v>
      </c>
      <c r="B46" s="189" t="s">
        <v>13</v>
      </c>
      <c r="C46" s="180">
        <v>8749.9899999999925</v>
      </c>
      <c r="D46" s="180">
        <v>4327.57</v>
      </c>
      <c r="E46" s="180">
        <v>4323.8999999999996</v>
      </c>
      <c r="F46" s="180">
        <v>3.67</v>
      </c>
      <c r="G46" s="180">
        <v>3438.54</v>
      </c>
      <c r="H46" s="180">
        <v>1119.21</v>
      </c>
      <c r="I46" s="180">
        <v>2319.33</v>
      </c>
      <c r="J46" s="180">
        <v>14.540000000000003</v>
      </c>
      <c r="K46" s="180">
        <v>14.540000000000003</v>
      </c>
      <c r="L46" s="180">
        <v>0</v>
      </c>
      <c r="M46" s="184">
        <v>969.33999999999344</v>
      </c>
      <c r="N46" s="106"/>
    </row>
    <row r="47" spans="1:14" ht="15" thickBot="1" x14ac:dyDescent="0.2">
      <c r="A47" s="151"/>
      <c r="B47" s="203" t="s">
        <v>14</v>
      </c>
      <c r="C47" s="182">
        <v>1742.701</v>
      </c>
      <c r="D47" s="182">
        <v>982.93100000000004</v>
      </c>
      <c r="E47" s="182">
        <v>928.197</v>
      </c>
      <c r="F47" s="182">
        <v>54.734000000000002</v>
      </c>
      <c r="G47" s="182">
        <v>758.45100000000002</v>
      </c>
      <c r="H47" s="182">
        <v>291.18400000000003</v>
      </c>
      <c r="I47" s="182">
        <v>467.267</v>
      </c>
      <c r="J47" s="182">
        <v>0</v>
      </c>
      <c r="K47" s="182">
        <v>0</v>
      </c>
      <c r="L47" s="182">
        <v>0</v>
      </c>
      <c r="M47" s="183">
        <v>1.319</v>
      </c>
      <c r="N47" s="106"/>
    </row>
    <row r="48" spans="1:14" x14ac:dyDescent="0.15">
      <c r="A48" s="130" t="s">
        <v>168</v>
      </c>
      <c r="B48" s="89"/>
      <c r="C48" s="89"/>
      <c r="D48" s="89"/>
      <c r="E48" s="89"/>
      <c r="F48" s="89"/>
      <c r="G48" s="89"/>
      <c r="H48" s="89"/>
      <c r="I48" s="89"/>
      <c r="J48" s="89"/>
      <c r="K48" s="89"/>
      <c r="L48" s="89"/>
      <c r="M48" s="89"/>
      <c r="N48" s="89"/>
    </row>
    <row r="49" spans="1:14" ht="17.25" x14ac:dyDescent="0.15">
      <c r="A49" s="88" t="s">
        <v>380</v>
      </c>
      <c r="B49" s="89"/>
      <c r="C49" s="89"/>
      <c r="D49" s="89"/>
      <c r="E49" s="89"/>
      <c r="F49" s="89"/>
      <c r="G49" s="89"/>
      <c r="H49" s="89"/>
      <c r="I49" s="89"/>
      <c r="J49" s="89"/>
      <c r="K49" s="89"/>
      <c r="L49" s="89"/>
      <c r="M49" s="89"/>
      <c r="N49" s="89"/>
    </row>
    <row r="50" spans="1:14" ht="15" thickBot="1" x14ac:dyDescent="0.2">
      <c r="A50" s="369" t="s">
        <v>28</v>
      </c>
      <c r="B50" s="369"/>
      <c r="C50" s="369"/>
      <c r="D50" s="369"/>
      <c r="E50" s="369"/>
      <c r="F50" s="369"/>
      <c r="G50" s="369"/>
      <c r="H50" s="369"/>
      <c r="I50" s="369"/>
      <c r="J50" s="369"/>
      <c r="K50" s="369"/>
      <c r="L50" s="369"/>
      <c r="M50" s="369"/>
      <c r="N50" s="89"/>
    </row>
    <row r="51" spans="1:14" x14ac:dyDescent="0.15">
      <c r="A51" s="152"/>
      <c r="B51" s="92"/>
      <c r="C51" s="91"/>
      <c r="D51" s="133" t="s">
        <v>381</v>
      </c>
      <c r="E51" s="186"/>
      <c r="F51" s="186"/>
      <c r="G51" s="186"/>
      <c r="H51" s="186"/>
      <c r="I51" s="186"/>
      <c r="J51" s="133" t="s">
        <v>382</v>
      </c>
      <c r="K51" s="186"/>
      <c r="L51" s="186"/>
      <c r="M51" s="153"/>
      <c r="N51" s="93"/>
    </row>
    <row r="52" spans="1:14" x14ac:dyDescent="0.15">
      <c r="A52" s="154" t="s">
        <v>192</v>
      </c>
      <c r="B52" s="95"/>
      <c r="C52" s="198" t="s">
        <v>2</v>
      </c>
      <c r="D52" s="193" t="s">
        <v>169</v>
      </c>
      <c r="E52" s="188"/>
      <c r="F52" s="188"/>
      <c r="G52" s="193" t="s">
        <v>170</v>
      </c>
      <c r="H52" s="188"/>
      <c r="I52" s="188"/>
      <c r="J52" s="189" t="s">
        <v>2</v>
      </c>
      <c r="K52" s="189" t="s">
        <v>278</v>
      </c>
      <c r="L52" s="189" t="s">
        <v>279</v>
      </c>
      <c r="M52" s="155" t="s">
        <v>171</v>
      </c>
      <c r="N52" s="93"/>
    </row>
    <row r="53" spans="1:14" ht="21" customHeight="1" x14ac:dyDescent="0.15">
      <c r="A53" s="190"/>
      <c r="B53" s="191"/>
      <c r="C53" s="197"/>
      <c r="D53" s="189" t="s">
        <v>2</v>
      </c>
      <c r="E53" s="189" t="s">
        <v>10</v>
      </c>
      <c r="F53" s="189" t="s">
        <v>11</v>
      </c>
      <c r="G53" s="189" t="s">
        <v>2</v>
      </c>
      <c r="H53" s="189" t="s">
        <v>10</v>
      </c>
      <c r="I53" s="189" t="s">
        <v>11</v>
      </c>
      <c r="J53" s="197"/>
      <c r="K53" s="197"/>
      <c r="L53" s="197"/>
      <c r="M53" s="156"/>
      <c r="N53" s="93"/>
    </row>
    <row r="54" spans="1:14" ht="21" customHeight="1" x14ac:dyDescent="0.15">
      <c r="A54" s="157" t="s">
        <v>15</v>
      </c>
      <c r="B54" s="189" t="s">
        <v>13</v>
      </c>
      <c r="C54" s="180">
        <v>87054</v>
      </c>
      <c r="D54" s="180">
        <v>29557.34</v>
      </c>
      <c r="E54" s="180">
        <v>29481.03</v>
      </c>
      <c r="F54" s="180">
        <v>76.309999999999988</v>
      </c>
      <c r="G54" s="180">
        <v>52608.62</v>
      </c>
      <c r="H54" s="180">
        <v>21548.71</v>
      </c>
      <c r="I54" s="180">
        <v>31059.91</v>
      </c>
      <c r="J54" s="180">
        <v>592.45000000000005</v>
      </c>
      <c r="K54" s="180">
        <v>592.45000000000005</v>
      </c>
      <c r="L54" s="180">
        <v>0</v>
      </c>
      <c r="M54" s="181">
        <v>4295.59</v>
      </c>
      <c r="N54" s="93"/>
    </row>
    <row r="55" spans="1:14" ht="21" customHeight="1" x14ac:dyDescent="0.15">
      <c r="A55" s="158"/>
      <c r="B55" s="189" t="s">
        <v>14</v>
      </c>
      <c r="C55" s="180">
        <v>18813.61</v>
      </c>
      <c r="D55" s="180">
        <v>6831.7640000000001</v>
      </c>
      <c r="E55" s="180">
        <v>5634.5969999999998</v>
      </c>
      <c r="F55" s="180">
        <v>1197.1669999999999</v>
      </c>
      <c r="G55" s="180">
        <v>11981.846000000001</v>
      </c>
      <c r="H55" s="180">
        <v>5583.3709999999992</v>
      </c>
      <c r="I55" s="180">
        <v>6398.4750000000004</v>
      </c>
      <c r="J55" s="180">
        <v>0</v>
      </c>
      <c r="K55" s="180">
        <v>0</v>
      </c>
      <c r="L55" s="180">
        <v>0</v>
      </c>
      <c r="M55" s="181">
        <v>0</v>
      </c>
      <c r="N55" s="93"/>
    </row>
    <row r="56" spans="1:14" ht="21" customHeight="1" x14ac:dyDescent="0.15">
      <c r="A56" s="157" t="s">
        <v>172</v>
      </c>
      <c r="B56" s="189" t="s">
        <v>13</v>
      </c>
      <c r="C56" s="180">
        <v>59124.76</v>
      </c>
      <c r="D56" s="180">
        <v>19682.41</v>
      </c>
      <c r="E56" s="180">
        <v>19638.13</v>
      </c>
      <c r="F56" s="180">
        <v>44.279999999999994</v>
      </c>
      <c r="G56" s="180">
        <v>36316.97</v>
      </c>
      <c r="H56" s="180">
        <v>15102.21</v>
      </c>
      <c r="I56" s="180">
        <v>21214.760000000002</v>
      </c>
      <c r="J56" s="180">
        <v>329.85</v>
      </c>
      <c r="K56" s="180">
        <v>329.85</v>
      </c>
      <c r="L56" s="180">
        <v>0</v>
      </c>
      <c r="M56" s="181">
        <v>2795.53</v>
      </c>
      <c r="N56" s="93"/>
    </row>
    <row r="57" spans="1:14" ht="21" customHeight="1" x14ac:dyDescent="0.15">
      <c r="A57" s="158"/>
      <c r="B57" s="189" t="s">
        <v>14</v>
      </c>
      <c r="C57" s="180">
        <v>13137.879000000001</v>
      </c>
      <c r="D57" s="180">
        <v>4630.9579999999996</v>
      </c>
      <c r="E57" s="180">
        <v>3765.817</v>
      </c>
      <c r="F57" s="180">
        <v>865.14099999999996</v>
      </c>
      <c r="G57" s="180">
        <v>8506.9210000000003</v>
      </c>
      <c r="H57" s="180">
        <v>3982.498</v>
      </c>
      <c r="I57" s="180">
        <v>4524.4229999999998</v>
      </c>
      <c r="J57" s="180">
        <v>0</v>
      </c>
      <c r="K57" s="180">
        <v>0</v>
      </c>
      <c r="L57" s="180">
        <v>0</v>
      </c>
      <c r="M57" s="181">
        <v>0</v>
      </c>
      <c r="N57" s="93"/>
    </row>
    <row r="58" spans="1:14" ht="21" customHeight="1" x14ac:dyDescent="0.15">
      <c r="A58" s="157" t="s">
        <v>173</v>
      </c>
      <c r="B58" s="189" t="s">
        <v>13</v>
      </c>
      <c r="C58" s="180">
        <v>3287.11</v>
      </c>
      <c r="D58" s="180">
        <v>755.68999999999983</v>
      </c>
      <c r="E58" s="180">
        <v>755.68999999999983</v>
      </c>
      <c r="F58" s="180"/>
      <c r="G58" s="180">
        <v>2402.2000000000003</v>
      </c>
      <c r="H58" s="180">
        <v>1319.3100000000002</v>
      </c>
      <c r="I58" s="180">
        <v>1082.8900000000001</v>
      </c>
      <c r="J58" s="180">
        <v>7.77</v>
      </c>
      <c r="K58" s="180">
        <v>7.77</v>
      </c>
      <c r="L58" s="180">
        <v>0</v>
      </c>
      <c r="M58" s="181">
        <v>121.45</v>
      </c>
      <c r="N58" s="93"/>
    </row>
    <row r="59" spans="1:14" ht="21" customHeight="1" x14ac:dyDescent="0.15">
      <c r="A59" s="158"/>
      <c r="B59" s="189" t="s">
        <v>14</v>
      </c>
      <c r="C59" s="180">
        <v>786.83500000000004</v>
      </c>
      <c r="D59" s="180">
        <v>191.1</v>
      </c>
      <c r="E59" s="180">
        <v>181.48599999999999</v>
      </c>
      <c r="F59" s="180">
        <v>9.6140000000000008</v>
      </c>
      <c r="G59" s="180">
        <v>595.73500000000001</v>
      </c>
      <c r="H59" s="180">
        <v>357.14600000000002</v>
      </c>
      <c r="I59" s="180">
        <v>238.589</v>
      </c>
      <c r="J59" s="180">
        <v>0</v>
      </c>
      <c r="K59" s="180">
        <v>0</v>
      </c>
      <c r="L59" s="180">
        <v>0</v>
      </c>
      <c r="M59" s="181">
        <v>0</v>
      </c>
      <c r="N59" s="93"/>
    </row>
    <row r="60" spans="1:14" ht="21" customHeight="1" x14ac:dyDescent="0.15">
      <c r="A60" s="157" t="s">
        <v>174</v>
      </c>
      <c r="B60" s="189" t="s">
        <v>13</v>
      </c>
      <c r="C60" s="180">
        <v>7759.7000000000007</v>
      </c>
      <c r="D60" s="180">
        <v>4470.9100000000008</v>
      </c>
      <c r="E60" s="180">
        <v>4466.5700000000006</v>
      </c>
      <c r="F60" s="180">
        <v>4.34</v>
      </c>
      <c r="G60" s="180">
        <v>2761.41</v>
      </c>
      <c r="H60" s="180">
        <v>1419.98</v>
      </c>
      <c r="I60" s="180">
        <v>1341.43</v>
      </c>
      <c r="J60" s="180">
        <v>49.45</v>
      </c>
      <c r="K60" s="180">
        <v>49.45</v>
      </c>
      <c r="L60" s="180">
        <v>0</v>
      </c>
      <c r="M60" s="181">
        <v>477.93</v>
      </c>
      <c r="N60" s="93"/>
    </row>
    <row r="61" spans="1:14" ht="21" customHeight="1" x14ac:dyDescent="0.15">
      <c r="A61" s="158"/>
      <c r="B61" s="189" t="s">
        <v>14</v>
      </c>
      <c r="C61" s="180">
        <v>1460.7339999999999</v>
      </c>
      <c r="D61" s="180">
        <v>904.33699999999999</v>
      </c>
      <c r="E61" s="180">
        <v>752.92</v>
      </c>
      <c r="F61" s="180">
        <v>151.417</v>
      </c>
      <c r="G61" s="180">
        <v>556.39699999999993</v>
      </c>
      <c r="H61" s="180">
        <v>304.40899999999999</v>
      </c>
      <c r="I61" s="180">
        <v>251.988</v>
      </c>
      <c r="J61" s="180">
        <v>0</v>
      </c>
      <c r="K61" s="180">
        <v>0</v>
      </c>
      <c r="L61" s="180">
        <v>0</v>
      </c>
      <c r="M61" s="181">
        <v>0</v>
      </c>
      <c r="N61" s="93"/>
    </row>
    <row r="62" spans="1:14" ht="21" customHeight="1" x14ac:dyDescent="0.15">
      <c r="A62" s="157" t="s">
        <v>175</v>
      </c>
      <c r="B62" s="189" t="s">
        <v>13</v>
      </c>
      <c r="C62" s="180">
        <v>5217.6799999999994</v>
      </c>
      <c r="D62" s="180">
        <v>1691.11</v>
      </c>
      <c r="E62" s="180">
        <v>1691.09</v>
      </c>
      <c r="F62" s="180">
        <v>0.02</v>
      </c>
      <c r="G62" s="180">
        <v>3322.96</v>
      </c>
      <c r="H62" s="180">
        <v>1372.32</v>
      </c>
      <c r="I62" s="180">
        <v>1950.6399999999999</v>
      </c>
      <c r="J62" s="180">
        <v>8.8800000000000008</v>
      </c>
      <c r="K62" s="180">
        <v>8.8800000000000008</v>
      </c>
      <c r="L62" s="180">
        <v>0</v>
      </c>
      <c r="M62" s="181">
        <v>194.73</v>
      </c>
      <c r="N62" s="93"/>
    </row>
    <row r="63" spans="1:14" ht="21" customHeight="1" x14ac:dyDescent="0.15">
      <c r="A63" s="158"/>
      <c r="B63" s="189" t="s">
        <v>14</v>
      </c>
      <c r="C63" s="180">
        <v>1193.7800000000002</v>
      </c>
      <c r="D63" s="180">
        <v>401.55100000000004</v>
      </c>
      <c r="E63" s="180">
        <v>314.20100000000002</v>
      </c>
      <c r="F63" s="180">
        <v>87.35</v>
      </c>
      <c r="G63" s="180">
        <v>792.22900000000004</v>
      </c>
      <c r="H63" s="180">
        <v>376.209</v>
      </c>
      <c r="I63" s="180">
        <v>416.02</v>
      </c>
      <c r="J63" s="180">
        <v>0</v>
      </c>
      <c r="K63" s="180">
        <v>0</v>
      </c>
      <c r="L63" s="180">
        <v>0</v>
      </c>
      <c r="M63" s="181">
        <v>0</v>
      </c>
      <c r="N63" s="93"/>
    </row>
    <row r="64" spans="1:14" ht="21" customHeight="1" x14ac:dyDescent="0.15">
      <c r="A64" s="157" t="s">
        <v>176</v>
      </c>
      <c r="B64" s="189" t="s">
        <v>13</v>
      </c>
      <c r="C64" s="180">
        <v>11664.75</v>
      </c>
      <c r="D64" s="180">
        <v>2957.22</v>
      </c>
      <c r="E64" s="180">
        <v>2929.5499999999997</v>
      </c>
      <c r="F64" s="180">
        <v>27.67</v>
      </c>
      <c r="G64" s="180">
        <v>7805.08</v>
      </c>
      <c r="H64" s="180">
        <v>2334.89</v>
      </c>
      <c r="I64" s="180">
        <v>5470.19</v>
      </c>
      <c r="J64" s="180">
        <v>196.5</v>
      </c>
      <c r="K64" s="180">
        <v>196.5</v>
      </c>
      <c r="L64" s="180">
        <v>0</v>
      </c>
      <c r="M64" s="181">
        <v>705.95</v>
      </c>
      <c r="N64" s="93"/>
    </row>
    <row r="65" spans="1:32" ht="21" customHeight="1" thickBot="1" x14ac:dyDescent="0.2">
      <c r="A65" s="159"/>
      <c r="B65" s="203" t="s">
        <v>14</v>
      </c>
      <c r="C65" s="182">
        <v>2234.3820000000001</v>
      </c>
      <c r="D65" s="182">
        <v>703.81799999999998</v>
      </c>
      <c r="E65" s="182">
        <v>620.173</v>
      </c>
      <c r="F65" s="182">
        <v>83.644999999999996</v>
      </c>
      <c r="G65" s="182">
        <v>1530.5640000000001</v>
      </c>
      <c r="H65" s="182">
        <v>563.10900000000004</v>
      </c>
      <c r="I65" s="182">
        <v>967.45500000000004</v>
      </c>
      <c r="J65" s="182">
        <v>0</v>
      </c>
      <c r="K65" s="182">
        <v>0</v>
      </c>
      <c r="L65" s="182">
        <v>0</v>
      </c>
      <c r="M65" s="183">
        <v>0</v>
      </c>
      <c r="N65" s="93"/>
    </row>
    <row r="66" spans="1:32" ht="21" customHeight="1" x14ac:dyDescent="0.15">
      <c r="A66" s="130" t="s">
        <v>168</v>
      </c>
      <c r="B66" s="93"/>
      <c r="C66" s="93"/>
      <c r="D66" s="93"/>
      <c r="E66" s="93"/>
      <c r="F66" s="93"/>
      <c r="G66" s="93"/>
      <c r="H66" s="93"/>
      <c r="I66" s="93"/>
      <c r="J66" s="93"/>
      <c r="K66" s="93"/>
      <c r="L66" s="93"/>
      <c r="M66" s="93"/>
      <c r="N66" s="89"/>
    </row>
    <row r="67" spans="1:32" s="88" customFormat="1" ht="17.25" x14ac:dyDescent="0.15">
      <c r="A67" s="88" t="s">
        <v>177</v>
      </c>
    </row>
    <row r="68" spans="1:32" ht="15" thickBot="1" x14ac:dyDescent="0.2">
      <c r="A68" s="369" t="s">
        <v>28</v>
      </c>
      <c r="B68" s="369"/>
      <c r="C68" s="369"/>
      <c r="D68" s="369"/>
      <c r="E68" s="369"/>
      <c r="F68" s="369"/>
      <c r="G68" s="369"/>
      <c r="H68" s="369"/>
      <c r="I68" s="369"/>
      <c r="J68" s="369"/>
      <c r="K68" s="369"/>
      <c r="L68" s="369"/>
      <c r="M68" s="369"/>
      <c r="N68" s="89"/>
    </row>
    <row r="69" spans="1:32" ht="22.5" customHeight="1" x14ac:dyDescent="0.15">
      <c r="A69" s="152"/>
      <c r="B69" s="92"/>
      <c r="C69" s="91"/>
      <c r="D69" s="133" t="s">
        <v>381</v>
      </c>
      <c r="E69" s="186"/>
      <c r="F69" s="186"/>
      <c r="G69" s="186"/>
      <c r="H69" s="186"/>
      <c r="I69" s="186"/>
      <c r="J69" s="133" t="s">
        <v>382</v>
      </c>
      <c r="K69" s="186"/>
      <c r="L69" s="186"/>
      <c r="M69" s="153"/>
      <c r="N69" s="93"/>
    </row>
    <row r="70" spans="1:32" ht="22.5" customHeight="1" x14ac:dyDescent="0.15">
      <c r="A70" s="154" t="s">
        <v>192</v>
      </c>
      <c r="B70" s="95"/>
      <c r="C70" s="198" t="s">
        <v>2</v>
      </c>
      <c r="D70" s="193" t="s">
        <v>169</v>
      </c>
      <c r="E70" s="188"/>
      <c r="F70" s="188"/>
      <c r="G70" s="193" t="s">
        <v>170</v>
      </c>
      <c r="H70" s="188"/>
      <c r="I70" s="188"/>
      <c r="J70" s="189" t="s">
        <v>2</v>
      </c>
      <c r="K70" s="189" t="s">
        <v>278</v>
      </c>
      <c r="L70" s="189" t="s">
        <v>279</v>
      </c>
      <c r="M70" s="155" t="s">
        <v>171</v>
      </c>
      <c r="N70" s="93"/>
    </row>
    <row r="71" spans="1:32" ht="22.5" customHeight="1" x14ac:dyDescent="0.15">
      <c r="A71" s="190"/>
      <c r="B71" s="191"/>
      <c r="C71" s="197"/>
      <c r="D71" s="189" t="s">
        <v>2</v>
      </c>
      <c r="E71" s="189" t="s">
        <v>10</v>
      </c>
      <c r="F71" s="189" t="s">
        <v>11</v>
      </c>
      <c r="G71" s="189" t="s">
        <v>2</v>
      </c>
      <c r="H71" s="189" t="s">
        <v>10</v>
      </c>
      <c r="I71" s="189" t="s">
        <v>11</v>
      </c>
      <c r="J71" s="197"/>
      <c r="K71" s="197"/>
      <c r="L71" s="197"/>
      <c r="M71" s="156"/>
      <c r="N71" s="93"/>
    </row>
    <row r="72" spans="1:32" ht="22.5" customHeight="1" x14ac:dyDescent="0.15">
      <c r="A72" s="157" t="s">
        <v>15</v>
      </c>
      <c r="B72" s="189" t="s">
        <v>13</v>
      </c>
      <c r="C72" s="287">
        <v>68220.81</v>
      </c>
      <c r="D72" s="288">
        <v>22120.020000000004</v>
      </c>
      <c r="E72" s="289">
        <v>22085.510000000002</v>
      </c>
      <c r="F72" s="289">
        <v>34.51</v>
      </c>
      <c r="G72" s="289">
        <v>42379.770000000004</v>
      </c>
      <c r="H72" s="289">
        <v>14808.159999999998</v>
      </c>
      <c r="I72" s="289">
        <v>27571.61</v>
      </c>
      <c r="J72" s="289">
        <v>202.44000000000003</v>
      </c>
      <c r="K72" s="289">
        <v>202.44000000000003</v>
      </c>
      <c r="L72" s="289">
        <v>0</v>
      </c>
      <c r="M72" s="290">
        <v>3518.58</v>
      </c>
      <c r="N72" s="93"/>
    </row>
    <row r="73" spans="1:32" ht="22.5" customHeight="1" x14ac:dyDescent="0.15">
      <c r="A73" s="158"/>
      <c r="B73" s="189" t="s">
        <v>14</v>
      </c>
      <c r="C73" s="287">
        <v>13991.819000000001</v>
      </c>
      <c r="D73" s="288">
        <v>5116.6470000000008</v>
      </c>
      <c r="E73" s="289">
        <v>4676.0329999999994</v>
      </c>
      <c r="F73" s="289">
        <v>440.61400000000003</v>
      </c>
      <c r="G73" s="289">
        <v>8875.1720000000023</v>
      </c>
      <c r="H73" s="289">
        <v>3646.1459999999997</v>
      </c>
      <c r="I73" s="289">
        <v>5229.0259999999998</v>
      </c>
      <c r="J73" s="289">
        <v>0</v>
      </c>
      <c r="K73" s="289">
        <v>0</v>
      </c>
      <c r="L73" s="289">
        <v>0</v>
      </c>
      <c r="M73" s="290">
        <v>0</v>
      </c>
      <c r="N73" s="93"/>
    </row>
    <row r="74" spans="1:32" ht="22.5" customHeight="1" x14ac:dyDescent="0.15">
      <c r="A74" s="157" t="s">
        <v>43</v>
      </c>
      <c r="B74" s="189" t="s">
        <v>13</v>
      </c>
      <c r="C74" s="287">
        <v>30826.39</v>
      </c>
      <c r="D74" s="288">
        <v>8461.8200000000015</v>
      </c>
      <c r="E74" s="289">
        <v>8457.8200000000015</v>
      </c>
      <c r="F74" s="289">
        <v>4</v>
      </c>
      <c r="G74" s="289">
        <v>20643.580000000002</v>
      </c>
      <c r="H74" s="289">
        <v>6052.48</v>
      </c>
      <c r="I74" s="289">
        <v>14591.1</v>
      </c>
      <c r="J74" s="289">
        <v>64.66</v>
      </c>
      <c r="K74" s="289">
        <v>64.66</v>
      </c>
      <c r="L74" s="289">
        <v>0</v>
      </c>
      <c r="M74" s="290">
        <v>1656.33</v>
      </c>
      <c r="N74" s="93"/>
    </row>
    <row r="75" spans="1:32" ht="22.5" customHeight="1" x14ac:dyDescent="0.15">
      <c r="A75" s="158"/>
      <c r="B75" s="189" t="s">
        <v>14</v>
      </c>
      <c r="C75" s="287">
        <v>5727.9679999999998</v>
      </c>
      <c r="D75" s="288">
        <v>1744.665</v>
      </c>
      <c r="E75" s="289">
        <v>1570.365</v>
      </c>
      <c r="F75" s="289">
        <v>174.3</v>
      </c>
      <c r="G75" s="289">
        <v>3983.3029999999999</v>
      </c>
      <c r="H75" s="289">
        <v>1352.95</v>
      </c>
      <c r="I75" s="289">
        <v>2630.3530000000001</v>
      </c>
      <c r="J75" s="289">
        <v>0</v>
      </c>
      <c r="K75" s="289">
        <v>0</v>
      </c>
      <c r="L75" s="289">
        <v>0</v>
      </c>
      <c r="M75" s="290">
        <v>0</v>
      </c>
      <c r="N75" s="93"/>
    </row>
    <row r="76" spans="1:32" ht="22.5" customHeight="1" x14ac:dyDescent="0.15">
      <c r="A76" s="157" t="s">
        <v>44</v>
      </c>
      <c r="B76" s="189" t="s">
        <v>13</v>
      </c>
      <c r="C76" s="287">
        <v>4468.13</v>
      </c>
      <c r="D76" s="288">
        <v>1923.01</v>
      </c>
      <c r="E76" s="289">
        <v>1919.6</v>
      </c>
      <c r="F76" s="289">
        <v>3.41</v>
      </c>
      <c r="G76" s="289">
        <v>2407.21</v>
      </c>
      <c r="H76" s="289">
        <v>656.8599999999999</v>
      </c>
      <c r="I76" s="289">
        <v>1750.35</v>
      </c>
      <c r="J76" s="289">
        <v>17.97</v>
      </c>
      <c r="K76" s="289">
        <v>17.97</v>
      </c>
      <c r="L76" s="289">
        <v>0</v>
      </c>
      <c r="M76" s="290">
        <v>119.94</v>
      </c>
      <c r="N76" s="93"/>
    </row>
    <row r="77" spans="1:32" ht="22.5" customHeight="1" x14ac:dyDescent="0.15">
      <c r="A77" s="158"/>
      <c r="B77" s="189" t="s">
        <v>14</v>
      </c>
      <c r="C77" s="287">
        <v>762.90800000000002</v>
      </c>
      <c r="D77" s="288">
        <v>356.73700000000002</v>
      </c>
      <c r="E77" s="289">
        <v>275.83600000000001</v>
      </c>
      <c r="F77" s="289">
        <v>80.900999999999996</v>
      </c>
      <c r="G77" s="289">
        <v>406.17099999999999</v>
      </c>
      <c r="H77" s="289">
        <v>115.283</v>
      </c>
      <c r="I77" s="289">
        <v>290.88799999999998</v>
      </c>
      <c r="J77" s="289">
        <v>0</v>
      </c>
      <c r="K77" s="289">
        <v>0</v>
      </c>
      <c r="L77" s="289">
        <v>0</v>
      </c>
      <c r="M77" s="290">
        <v>0</v>
      </c>
      <c r="N77" s="93"/>
    </row>
    <row r="78" spans="1:32" ht="22.5" customHeight="1" x14ac:dyDescent="0.15">
      <c r="A78" s="157" t="s">
        <v>442</v>
      </c>
      <c r="B78" s="189" t="s">
        <v>13</v>
      </c>
      <c r="C78" s="287">
        <v>9374.0199999999986</v>
      </c>
      <c r="D78" s="288">
        <v>3278.17</v>
      </c>
      <c r="E78" s="289">
        <v>3278.17</v>
      </c>
      <c r="F78" s="289" t="s">
        <v>569</v>
      </c>
      <c r="G78" s="289">
        <v>5581.22</v>
      </c>
      <c r="H78" s="289">
        <v>2145.5100000000002</v>
      </c>
      <c r="I78" s="289">
        <v>3435.71</v>
      </c>
      <c r="J78" s="289">
        <v>9.99</v>
      </c>
      <c r="K78" s="289">
        <v>9.99</v>
      </c>
      <c r="L78" s="289">
        <v>0</v>
      </c>
      <c r="M78" s="290">
        <v>504.64</v>
      </c>
      <c r="N78" s="93"/>
    </row>
    <row r="79" spans="1:32" ht="22.5" customHeight="1" x14ac:dyDescent="0.15">
      <c r="A79" s="158"/>
      <c r="B79" s="189" t="s">
        <v>14</v>
      </c>
      <c r="C79" s="287">
        <v>2028.9460000000001</v>
      </c>
      <c r="D79" s="288">
        <v>789.77800000000002</v>
      </c>
      <c r="E79" s="289">
        <v>730.21600000000001</v>
      </c>
      <c r="F79" s="289">
        <v>59.561999999999998</v>
      </c>
      <c r="G79" s="289">
        <v>1239.1680000000001</v>
      </c>
      <c r="H79" s="289">
        <v>609.07299999999998</v>
      </c>
      <c r="I79" s="289">
        <v>630.09500000000003</v>
      </c>
      <c r="J79" s="289">
        <v>0</v>
      </c>
      <c r="K79" s="289">
        <v>0</v>
      </c>
      <c r="L79" s="289">
        <v>0</v>
      </c>
      <c r="M79" s="290">
        <v>0</v>
      </c>
      <c r="N79" s="93"/>
    </row>
    <row r="80" spans="1:32" ht="22.5" customHeight="1" x14ac:dyDescent="0.15">
      <c r="A80" s="157" t="s">
        <v>330</v>
      </c>
      <c r="B80" s="189" t="s">
        <v>13</v>
      </c>
      <c r="C80" s="287">
        <v>18353.46</v>
      </c>
      <c r="D80" s="288">
        <v>6225.34</v>
      </c>
      <c r="E80" s="289">
        <v>6210.35</v>
      </c>
      <c r="F80" s="289">
        <v>14.99</v>
      </c>
      <c r="G80" s="289">
        <v>11093.8</v>
      </c>
      <c r="H80" s="289">
        <v>5029.6499999999996</v>
      </c>
      <c r="I80" s="289">
        <v>6064.15</v>
      </c>
      <c r="J80" s="289">
        <v>61.21</v>
      </c>
      <c r="K80" s="289">
        <v>61.21</v>
      </c>
      <c r="L80" s="289">
        <v>0</v>
      </c>
      <c r="M80" s="290">
        <v>973.11</v>
      </c>
      <c r="N80" s="93"/>
      <c r="O80" s="94"/>
      <c r="P80" s="94"/>
      <c r="Q80" s="94"/>
      <c r="R80" s="94"/>
      <c r="S80" s="94"/>
      <c r="T80" s="94"/>
      <c r="U80" s="94"/>
      <c r="V80" s="94"/>
      <c r="W80" s="94"/>
      <c r="X80" s="94"/>
      <c r="Y80" s="94"/>
      <c r="Z80" s="291"/>
      <c r="AA80" s="291"/>
      <c r="AB80" s="291"/>
      <c r="AC80" s="291"/>
      <c r="AD80" s="291"/>
      <c r="AE80" s="291"/>
      <c r="AF80" s="291"/>
    </row>
    <row r="81" spans="1:32" ht="22.5" customHeight="1" x14ac:dyDescent="0.15">
      <c r="A81" s="158"/>
      <c r="B81" s="189" t="s">
        <v>14</v>
      </c>
      <c r="C81" s="287">
        <v>4186.4860000000008</v>
      </c>
      <c r="D81" s="288">
        <v>1609.069</v>
      </c>
      <c r="E81" s="289">
        <v>1495.232</v>
      </c>
      <c r="F81" s="289">
        <v>113.837</v>
      </c>
      <c r="G81" s="289">
        <v>2577.4170000000004</v>
      </c>
      <c r="H81" s="289">
        <v>1305.4590000000001</v>
      </c>
      <c r="I81" s="289">
        <v>1271.9580000000001</v>
      </c>
      <c r="J81" s="289">
        <v>0</v>
      </c>
      <c r="K81" s="289">
        <v>0</v>
      </c>
      <c r="L81" s="289">
        <v>0</v>
      </c>
      <c r="M81" s="290">
        <v>0</v>
      </c>
      <c r="N81" s="93"/>
      <c r="O81" s="94"/>
      <c r="P81" s="94"/>
      <c r="Q81" s="94"/>
      <c r="R81" s="94"/>
      <c r="S81" s="94"/>
      <c r="T81" s="94"/>
      <c r="U81" s="94"/>
      <c r="V81" s="94"/>
      <c r="W81" s="94"/>
      <c r="X81" s="94"/>
      <c r="Y81" s="94"/>
      <c r="Z81" s="291"/>
      <c r="AA81" s="291"/>
      <c r="AB81" s="291"/>
      <c r="AC81" s="291"/>
      <c r="AD81" s="291"/>
      <c r="AE81" s="291"/>
      <c r="AF81" s="291"/>
    </row>
    <row r="82" spans="1:32" ht="22.5" customHeight="1" x14ac:dyDescent="0.15">
      <c r="A82" s="157" t="s">
        <v>46</v>
      </c>
      <c r="B82" s="189" t="s">
        <v>13</v>
      </c>
      <c r="C82" s="287">
        <v>5198.8100000000004</v>
      </c>
      <c r="D82" s="288">
        <v>2231.6800000000003</v>
      </c>
      <c r="E82" s="289">
        <v>2219.5700000000002</v>
      </c>
      <c r="F82" s="289">
        <v>12.110000000000001</v>
      </c>
      <c r="G82" s="289">
        <v>2653.96</v>
      </c>
      <c r="H82" s="289">
        <v>923.66000000000008</v>
      </c>
      <c r="I82" s="289">
        <v>1730.3</v>
      </c>
      <c r="J82" s="289">
        <v>48.61</v>
      </c>
      <c r="K82" s="289">
        <v>48.61</v>
      </c>
      <c r="L82" s="289">
        <v>0</v>
      </c>
      <c r="M82" s="290">
        <v>264.56</v>
      </c>
      <c r="N82" s="93"/>
    </row>
    <row r="83" spans="1:32" ht="22.5" customHeight="1" thickBot="1" x14ac:dyDescent="0.2">
      <c r="A83" s="159"/>
      <c r="B83" s="203" t="s">
        <v>14</v>
      </c>
      <c r="C83" s="292">
        <v>1285.511</v>
      </c>
      <c r="D83" s="293">
        <v>616.39800000000002</v>
      </c>
      <c r="E83" s="294">
        <v>604.38400000000001</v>
      </c>
      <c r="F83" s="294">
        <v>12.013999999999999</v>
      </c>
      <c r="G83" s="294">
        <v>669.11300000000006</v>
      </c>
      <c r="H83" s="294">
        <v>263.38099999999997</v>
      </c>
      <c r="I83" s="294">
        <v>405.73200000000003</v>
      </c>
      <c r="J83" s="294">
        <v>0</v>
      </c>
      <c r="K83" s="294">
        <v>0</v>
      </c>
      <c r="L83" s="294">
        <v>0</v>
      </c>
      <c r="M83" s="183">
        <v>0</v>
      </c>
      <c r="N83" s="93"/>
    </row>
    <row r="84" spans="1:32" ht="22.5" customHeight="1" x14ac:dyDescent="0.15">
      <c r="A84" s="130" t="s">
        <v>168</v>
      </c>
      <c r="B84" s="93"/>
      <c r="C84" s="93"/>
      <c r="D84" s="93"/>
      <c r="E84" s="93"/>
      <c r="F84" s="93"/>
      <c r="G84" s="93"/>
      <c r="H84" s="93"/>
      <c r="I84" s="93"/>
      <c r="J84" s="93"/>
      <c r="K84" s="93"/>
      <c r="L84" s="93"/>
      <c r="M84" s="93"/>
      <c r="N84" s="89"/>
    </row>
    <row r="85" spans="1:32" ht="21" customHeight="1" x14ac:dyDescent="0.15">
      <c r="A85" s="88" t="s">
        <v>383</v>
      </c>
      <c r="B85" s="89"/>
      <c r="C85" s="89"/>
      <c r="D85" s="89"/>
      <c r="E85" s="89"/>
      <c r="F85" s="89"/>
      <c r="G85" s="89"/>
      <c r="H85" s="89"/>
      <c r="I85" s="89"/>
      <c r="J85" s="89"/>
      <c r="K85" s="89"/>
      <c r="L85" s="89"/>
      <c r="M85" s="89"/>
      <c r="N85" s="89"/>
    </row>
    <row r="86" spans="1:32" ht="21" customHeight="1" thickBot="1" x14ac:dyDescent="0.2">
      <c r="A86" s="369" t="s">
        <v>28</v>
      </c>
      <c r="B86" s="369"/>
      <c r="C86" s="369"/>
      <c r="D86" s="369"/>
      <c r="E86" s="369"/>
      <c r="F86" s="369"/>
      <c r="G86" s="369"/>
      <c r="H86" s="369"/>
      <c r="I86" s="369"/>
      <c r="J86" s="369"/>
      <c r="K86" s="369"/>
      <c r="L86" s="369"/>
      <c r="M86" s="369"/>
      <c r="N86" s="89"/>
    </row>
    <row r="87" spans="1:32" ht="21" customHeight="1" x14ac:dyDescent="0.15">
      <c r="A87" s="152"/>
      <c r="B87" s="92"/>
      <c r="C87" s="91"/>
      <c r="D87" s="133" t="s">
        <v>398</v>
      </c>
      <c r="E87" s="186"/>
      <c r="F87" s="186"/>
      <c r="G87" s="186"/>
      <c r="H87" s="186"/>
      <c r="I87" s="186"/>
      <c r="J87" s="133" t="s">
        <v>399</v>
      </c>
      <c r="K87" s="186"/>
      <c r="L87" s="186"/>
      <c r="M87" s="153"/>
      <c r="N87" s="106"/>
    </row>
    <row r="88" spans="1:32" ht="21" customHeight="1" x14ac:dyDescent="0.15">
      <c r="A88" s="154" t="s">
        <v>192</v>
      </c>
      <c r="B88" s="95"/>
      <c r="C88" s="198" t="s">
        <v>2</v>
      </c>
      <c r="D88" s="193" t="s">
        <v>169</v>
      </c>
      <c r="E88" s="188"/>
      <c r="F88" s="188"/>
      <c r="G88" s="193" t="s">
        <v>170</v>
      </c>
      <c r="H88" s="188"/>
      <c r="I88" s="188"/>
      <c r="J88" s="189" t="s">
        <v>2</v>
      </c>
      <c r="K88" s="189" t="s">
        <v>400</v>
      </c>
      <c r="L88" s="189" t="s">
        <v>401</v>
      </c>
      <c r="M88" s="155" t="s">
        <v>171</v>
      </c>
      <c r="N88" s="106"/>
    </row>
    <row r="89" spans="1:32" ht="21" customHeight="1" x14ac:dyDescent="0.15">
      <c r="A89" s="190"/>
      <c r="B89" s="191"/>
      <c r="C89" s="197"/>
      <c r="D89" s="189" t="s">
        <v>2</v>
      </c>
      <c r="E89" s="189" t="s">
        <v>10</v>
      </c>
      <c r="F89" s="189" t="s">
        <v>11</v>
      </c>
      <c r="G89" s="189" t="s">
        <v>2</v>
      </c>
      <c r="H89" s="189" t="s">
        <v>10</v>
      </c>
      <c r="I89" s="189" t="s">
        <v>11</v>
      </c>
      <c r="J89" s="197"/>
      <c r="K89" s="197"/>
      <c r="L89" s="197"/>
      <c r="M89" s="156"/>
      <c r="N89" s="106"/>
    </row>
    <row r="90" spans="1:32" ht="21" customHeight="1" x14ac:dyDescent="0.15">
      <c r="A90" s="157" t="s">
        <v>15</v>
      </c>
      <c r="B90" s="189" t="s">
        <v>13</v>
      </c>
      <c r="C90" s="180">
        <v>159537.09999999998</v>
      </c>
      <c r="D90" s="180">
        <v>50180.11</v>
      </c>
      <c r="E90" s="180">
        <v>50000.09</v>
      </c>
      <c r="F90" s="180">
        <v>180.02</v>
      </c>
      <c r="G90" s="180">
        <v>99785.38999999997</v>
      </c>
      <c r="H90" s="180">
        <v>14491.990000000003</v>
      </c>
      <c r="I90" s="180">
        <v>85293.399999999965</v>
      </c>
      <c r="J90" s="180">
        <v>532.47</v>
      </c>
      <c r="K90" s="180">
        <v>532.47</v>
      </c>
      <c r="L90" s="180">
        <v>0</v>
      </c>
      <c r="M90" s="180">
        <v>9039.1299999999828</v>
      </c>
      <c r="N90" s="106"/>
    </row>
    <row r="91" spans="1:32" ht="21" customHeight="1" x14ac:dyDescent="0.15">
      <c r="A91" s="158"/>
      <c r="B91" s="189" t="s">
        <v>14</v>
      </c>
      <c r="C91" s="180">
        <v>26649.106000000003</v>
      </c>
      <c r="D91" s="180">
        <v>10423.074000000001</v>
      </c>
      <c r="E91" s="180">
        <v>9212.17</v>
      </c>
      <c r="F91" s="180">
        <v>1210.904</v>
      </c>
      <c r="G91" s="180">
        <v>16222.081000000002</v>
      </c>
      <c r="H91" s="180">
        <v>3264.5209999999997</v>
      </c>
      <c r="I91" s="180">
        <v>12957.560000000001</v>
      </c>
      <c r="J91" s="180">
        <v>3.6909999999999998</v>
      </c>
      <c r="K91" s="180">
        <v>3.6909999999999998</v>
      </c>
      <c r="L91" s="180">
        <v>0</v>
      </c>
      <c r="M91" s="181">
        <v>0.26</v>
      </c>
      <c r="N91" s="106"/>
    </row>
    <row r="92" spans="1:32" ht="21" customHeight="1" x14ac:dyDescent="0.15">
      <c r="A92" s="157" t="s">
        <v>430</v>
      </c>
      <c r="B92" s="189" t="s">
        <v>13</v>
      </c>
      <c r="C92" s="180">
        <v>72065.37000000001</v>
      </c>
      <c r="D92" s="180">
        <v>23191.450000000004</v>
      </c>
      <c r="E92" s="180">
        <v>23064.150000000005</v>
      </c>
      <c r="F92" s="180">
        <v>127.30000000000001</v>
      </c>
      <c r="G92" s="180">
        <v>45179.43</v>
      </c>
      <c r="H92" s="180">
        <v>5322.0600000000013</v>
      </c>
      <c r="I92" s="180">
        <v>39857.369999999995</v>
      </c>
      <c r="J92" s="180">
        <v>292.61</v>
      </c>
      <c r="K92" s="180">
        <v>292.61</v>
      </c>
      <c r="L92" s="180">
        <v>0</v>
      </c>
      <c r="M92" s="180">
        <v>3401.88</v>
      </c>
      <c r="N92" s="106"/>
    </row>
    <row r="93" spans="1:32" ht="21" customHeight="1" x14ac:dyDescent="0.15">
      <c r="A93" s="158" t="s">
        <v>438</v>
      </c>
      <c r="B93" s="189" t="s">
        <v>14</v>
      </c>
      <c r="C93" s="180">
        <v>11506.956000000002</v>
      </c>
      <c r="D93" s="180">
        <v>4546.2219999999998</v>
      </c>
      <c r="E93" s="180">
        <v>3931.933</v>
      </c>
      <c r="F93" s="180">
        <v>614.28899999999999</v>
      </c>
      <c r="G93" s="180">
        <v>6956.7830000000004</v>
      </c>
      <c r="H93" s="180">
        <v>972.25800000000004</v>
      </c>
      <c r="I93" s="180">
        <v>5984.5250000000005</v>
      </c>
      <c r="J93" s="180">
        <v>3.6909999999999998</v>
      </c>
      <c r="K93" s="180">
        <v>3.6909999999999998</v>
      </c>
      <c r="L93" s="180">
        <v>0</v>
      </c>
      <c r="M93" s="181">
        <v>0.26</v>
      </c>
      <c r="N93" s="106"/>
    </row>
    <row r="94" spans="1:32" ht="21" customHeight="1" x14ac:dyDescent="0.15">
      <c r="A94" s="157" t="s">
        <v>48</v>
      </c>
      <c r="B94" s="189" t="s">
        <v>13</v>
      </c>
      <c r="C94" s="180">
        <v>15076.620000000006</v>
      </c>
      <c r="D94" s="180">
        <v>4775.1100000000015</v>
      </c>
      <c r="E94" s="180">
        <v>4750.7600000000011</v>
      </c>
      <c r="F94" s="180">
        <v>24.35</v>
      </c>
      <c r="G94" s="180">
        <v>9241.2000000000025</v>
      </c>
      <c r="H94" s="180">
        <v>1661.4600000000003</v>
      </c>
      <c r="I94" s="180">
        <v>7579.7400000000016</v>
      </c>
      <c r="J94" s="180">
        <v>54.529999999999994</v>
      </c>
      <c r="K94" s="180">
        <v>54.529999999999994</v>
      </c>
      <c r="L94" s="180">
        <v>0</v>
      </c>
      <c r="M94" s="181">
        <v>1005.78</v>
      </c>
      <c r="N94" s="106"/>
    </row>
    <row r="95" spans="1:32" ht="21" customHeight="1" x14ac:dyDescent="0.15">
      <c r="A95" s="158"/>
      <c r="B95" s="189" t="s">
        <v>14</v>
      </c>
      <c r="C95" s="180">
        <v>2401.826</v>
      </c>
      <c r="D95" s="180">
        <v>909.02700000000004</v>
      </c>
      <c r="E95" s="180">
        <v>802.29200000000003</v>
      </c>
      <c r="F95" s="180">
        <v>106.735</v>
      </c>
      <c r="G95" s="180">
        <v>1492.539</v>
      </c>
      <c r="H95" s="180">
        <v>359.56599999999997</v>
      </c>
      <c r="I95" s="180">
        <v>1132.973</v>
      </c>
      <c r="J95" s="180">
        <v>0</v>
      </c>
      <c r="K95" s="180">
        <v>0</v>
      </c>
      <c r="L95" s="180">
        <v>0</v>
      </c>
      <c r="M95" s="181">
        <v>0.26</v>
      </c>
      <c r="N95" s="106"/>
    </row>
    <row r="96" spans="1:32" ht="21" customHeight="1" x14ac:dyDescent="0.15">
      <c r="A96" s="157" t="s">
        <v>49</v>
      </c>
      <c r="B96" s="189" t="s">
        <v>13</v>
      </c>
      <c r="C96" s="180">
        <v>8852.66</v>
      </c>
      <c r="D96" s="180">
        <v>3472.6400000000026</v>
      </c>
      <c r="E96" s="180">
        <v>3462.2200000000025</v>
      </c>
      <c r="F96" s="180">
        <v>10.42</v>
      </c>
      <c r="G96" s="180">
        <v>4900.5899999999974</v>
      </c>
      <c r="H96" s="180">
        <v>613.37</v>
      </c>
      <c r="I96" s="180">
        <v>4287.2199999999975</v>
      </c>
      <c r="J96" s="180">
        <v>33.730000000000004</v>
      </c>
      <c r="K96" s="180">
        <v>33.730000000000004</v>
      </c>
      <c r="L96" s="180">
        <v>0</v>
      </c>
      <c r="M96" s="181">
        <v>445.7</v>
      </c>
      <c r="N96" s="106"/>
    </row>
    <row r="97" spans="1:14" ht="21" customHeight="1" x14ac:dyDescent="0.15">
      <c r="A97" s="158"/>
      <c r="B97" s="189" t="s">
        <v>14</v>
      </c>
      <c r="C97" s="180">
        <v>1320.771</v>
      </c>
      <c r="D97" s="180">
        <v>617.24599999999998</v>
      </c>
      <c r="E97" s="180">
        <v>568.745</v>
      </c>
      <c r="F97" s="180">
        <v>48.500999999999998</v>
      </c>
      <c r="G97" s="180">
        <v>699.83399999999995</v>
      </c>
      <c r="H97" s="180">
        <v>52.521000000000001</v>
      </c>
      <c r="I97" s="180">
        <v>647.31299999999999</v>
      </c>
      <c r="J97" s="180">
        <v>3.6909999999999998</v>
      </c>
      <c r="K97" s="180">
        <v>3.6909999999999998</v>
      </c>
      <c r="L97" s="180">
        <v>0</v>
      </c>
      <c r="M97" s="290">
        <v>0</v>
      </c>
      <c r="N97" s="106"/>
    </row>
    <row r="98" spans="1:14" ht="21" customHeight="1" x14ac:dyDescent="0.15">
      <c r="A98" s="160" t="s">
        <v>419</v>
      </c>
      <c r="B98" s="148" t="s">
        <v>13</v>
      </c>
      <c r="C98" s="180">
        <v>20202.470000000012</v>
      </c>
      <c r="D98" s="180">
        <v>6594.1200000000035</v>
      </c>
      <c r="E98" s="180">
        <v>6565.6200000000035</v>
      </c>
      <c r="F98" s="180">
        <v>28.5</v>
      </c>
      <c r="G98" s="180">
        <v>12518.320000000007</v>
      </c>
      <c r="H98" s="180">
        <v>1485.15</v>
      </c>
      <c r="I98" s="180">
        <v>11033.170000000007</v>
      </c>
      <c r="J98" s="180">
        <v>134.29</v>
      </c>
      <c r="K98" s="180">
        <v>134.29</v>
      </c>
      <c r="L98" s="180">
        <v>0</v>
      </c>
      <c r="M98" s="181">
        <v>955.74</v>
      </c>
      <c r="N98" s="106"/>
    </row>
    <row r="99" spans="1:14" ht="21" customHeight="1" x14ac:dyDescent="0.15">
      <c r="A99" s="161"/>
      <c r="B99" s="148" t="s">
        <v>14</v>
      </c>
      <c r="C99" s="180">
        <v>3230.0140000000001</v>
      </c>
      <c r="D99" s="180">
        <v>1275.3910000000001</v>
      </c>
      <c r="E99" s="180">
        <v>1160.077</v>
      </c>
      <c r="F99" s="180">
        <v>115.31399999999999</v>
      </c>
      <c r="G99" s="180">
        <v>1954.623</v>
      </c>
      <c r="H99" s="180">
        <v>205.51</v>
      </c>
      <c r="I99" s="180">
        <v>1749.1130000000001</v>
      </c>
      <c r="J99" s="180">
        <v>0</v>
      </c>
      <c r="K99" s="180">
        <v>0</v>
      </c>
      <c r="L99" s="180">
        <v>0</v>
      </c>
      <c r="M99" s="290">
        <v>0</v>
      </c>
      <c r="N99" s="106"/>
    </row>
    <row r="100" spans="1:14" ht="21" customHeight="1" x14ac:dyDescent="0.15">
      <c r="A100" s="158" t="s">
        <v>50</v>
      </c>
      <c r="B100" s="189" t="s">
        <v>13</v>
      </c>
      <c r="C100" s="180">
        <v>7548.9799999999941</v>
      </c>
      <c r="D100" s="180">
        <v>3862.6399999999949</v>
      </c>
      <c r="E100" s="180">
        <v>3821.1199999999949</v>
      </c>
      <c r="F100" s="180">
        <v>41.52</v>
      </c>
      <c r="G100" s="180">
        <v>3295.1499999999987</v>
      </c>
      <c r="H100" s="180">
        <v>1255.9500000000007</v>
      </c>
      <c r="I100" s="180">
        <v>2039.199999999998</v>
      </c>
      <c r="J100" s="180">
        <v>43.77</v>
      </c>
      <c r="K100" s="180">
        <v>43.77</v>
      </c>
      <c r="L100" s="180">
        <v>0</v>
      </c>
      <c r="M100" s="181">
        <v>347.42</v>
      </c>
      <c r="N100" s="106"/>
    </row>
    <row r="101" spans="1:14" ht="21" customHeight="1" x14ac:dyDescent="0.15">
      <c r="A101" s="158"/>
      <c r="B101" s="189" t="s">
        <v>14</v>
      </c>
      <c r="C101" s="180">
        <v>1463.7760000000001</v>
      </c>
      <c r="D101" s="180">
        <v>830.65700000000004</v>
      </c>
      <c r="E101" s="180">
        <v>686.94600000000003</v>
      </c>
      <c r="F101" s="180">
        <v>143.71100000000001</v>
      </c>
      <c r="G101" s="180">
        <v>633.11900000000003</v>
      </c>
      <c r="H101" s="180">
        <v>288.221</v>
      </c>
      <c r="I101" s="180">
        <v>344.89800000000002</v>
      </c>
      <c r="J101" s="180">
        <v>0</v>
      </c>
      <c r="K101" s="180">
        <v>0</v>
      </c>
      <c r="L101" s="180">
        <v>0</v>
      </c>
      <c r="M101" s="290">
        <v>0</v>
      </c>
      <c r="N101" s="106"/>
    </row>
    <row r="102" spans="1:14" ht="21" customHeight="1" x14ac:dyDescent="0.15">
      <c r="A102" s="157" t="s">
        <v>51</v>
      </c>
      <c r="B102" s="189" t="s">
        <v>13</v>
      </c>
      <c r="C102" s="180">
        <v>20384.639999999996</v>
      </c>
      <c r="D102" s="180">
        <v>4486.9400000000032</v>
      </c>
      <c r="E102" s="180">
        <v>4464.430000000003</v>
      </c>
      <c r="F102" s="180">
        <v>22.51</v>
      </c>
      <c r="G102" s="180">
        <v>15224.169999999989</v>
      </c>
      <c r="H102" s="180">
        <v>306.13</v>
      </c>
      <c r="I102" s="180">
        <v>14918.03999999999</v>
      </c>
      <c r="J102" s="180">
        <v>26.290000000000003</v>
      </c>
      <c r="K102" s="180">
        <v>26.290000000000003</v>
      </c>
      <c r="L102" s="180">
        <v>0</v>
      </c>
      <c r="M102" s="181">
        <v>647.24</v>
      </c>
      <c r="N102" s="106"/>
    </row>
    <row r="103" spans="1:14" ht="21" customHeight="1" thickBot="1" x14ac:dyDescent="0.2">
      <c r="A103" s="162"/>
      <c r="B103" s="189" t="s">
        <v>14</v>
      </c>
      <c r="C103" s="180">
        <v>3090.5690000000004</v>
      </c>
      <c r="D103" s="180">
        <v>913.90100000000007</v>
      </c>
      <c r="E103" s="180">
        <v>713.87300000000005</v>
      </c>
      <c r="F103" s="180">
        <v>200.02799999999999</v>
      </c>
      <c r="G103" s="180">
        <v>2176.6680000000001</v>
      </c>
      <c r="H103" s="180">
        <v>66.44</v>
      </c>
      <c r="I103" s="180">
        <v>2110.2280000000001</v>
      </c>
      <c r="J103" s="294">
        <v>0</v>
      </c>
      <c r="K103" s="294">
        <v>0</v>
      </c>
      <c r="L103" s="294">
        <v>0</v>
      </c>
      <c r="M103" s="183">
        <v>0</v>
      </c>
      <c r="N103" s="106"/>
    </row>
    <row r="104" spans="1:14" ht="21" customHeight="1" x14ac:dyDescent="0.15">
      <c r="A104" s="130" t="s">
        <v>168</v>
      </c>
      <c r="B104" s="103"/>
      <c r="C104" s="103"/>
      <c r="D104" s="103"/>
      <c r="E104" s="103"/>
      <c r="F104" s="103"/>
      <c r="G104" s="103"/>
      <c r="H104" s="103"/>
      <c r="I104" s="103"/>
      <c r="J104" s="103"/>
      <c r="K104" s="103"/>
      <c r="L104" s="103"/>
      <c r="M104" s="103"/>
      <c r="N104" s="89"/>
    </row>
    <row r="105" spans="1:14" ht="16.5" customHeight="1" x14ac:dyDescent="0.15">
      <c r="A105" s="88" t="s">
        <v>384</v>
      </c>
      <c r="B105" s="89"/>
      <c r="C105" s="89"/>
      <c r="D105" s="89"/>
      <c r="E105" s="89"/>
      <c r="F105" s="89"/>
      <c r="G105" s="89"/>
      <c r="H105" s="89"/>
      <c r="I105" s="89"/>
      <c r="J105" s="89"/>
      <c r="K105" s="89"/>
      <c r="L105" s="89"/>
      <c r="M105" s="89"/>
      <c r="N105" s="89"/>
    </row>
    <row r="106" spans="1:14" ht="16.5" customHeight="1" thickBot="1" x14ac:dyDescent="0.2">
      <c r="A106" s="369" t="s">
        <v>28</v>
      </c>
      <c r="B106" s="369"/>
      <c r="C106" s="369"/>
      <c r="D106" s="369"/>
      <c r="E106" s="369"/>
      <c r="F106" s="369"/>
      <c r="G106" s="369"/>
      <c r="H106" s="369"/>
      <c r="I106" s="369"/>
      <c r="J106" s="369"/>
      <c r="K106" s="369"/>
      <c r="L106" s="369"/>
      <c r="M106" s="369"/>
      <c r="N106" s="89"/>
    </row>
    <row r="107" spans="1:14" ht="16.5" customHeight="1" x14ac:dyDescent="0.15">
      <c r="A107" s="152"/>
      <c r="B107" s="92"/>
      <c r="C107" s="91"/>
      <c r="D107" s="133" t="s">
        <v>381</v>
      </c>
      <c r="E107" s="186"/>
      <c r="F107" s="186"/>
      <c r="G107" s="186"/>
      <c r="H107" s="186"/>
      <c r="I107" s="186"/>
      <c r="J107" s="133" t="s">
        <v>382</v>
      </c>
      <c r="K107" s="186"/>
      <c r="L107" s="186"/>
      <c r="M107" s="153"/>
      <c r="N107" s="93"/>
    </row>
    <row r="108" spans="1:14" ht="16.5" customHeight="1" x14ac:dyDescent="0.15">
      <c r="A108" s="154" t="s">
        <v>192</v>
      </c>
      <c r="B108" s="95"/>
      <c r="C108" s="198" t="s">
        <v>2</v>
      </c>
      <c r="D108" s="193" t="s">
        <v>169</v>
      </c>
      <c r="E108" s="188"/>
      <c r="F108" s="188"/>
      <c r="G108" s="193" t="s">
        <v>170</v>
      </c>
      <c r="H108" s="188"/>
      <c r="I108" s="188"/>
      <c r="J108" s="189" t="s">
        <v>2</v>
      </c>
      <c r="K108" s="189" t="s">
        <v>278</v>
      </c>
      <c r="L108" s="189" t="s">
        <v>279</v>
      </c>
      <c r="M108" s="155" t="s">
        <v>171</v>
      </c>
      <c r="N108" s="93"/>
    </row>
    <row r="109" spans="1:14" ht="16.5" customHeight="1" x14ac:dyDescent="0.15">
      <c r="A109" s="190"/>
      <c r="B109" s="191"/>
      <c r="C109" s="197"/>
      <c r="D109" s="189" t="s">
        <v>2</v>
      </c>
      <c r="E109" s="189" t="s">
        <v>10</v>
      </c>
      <c r="F109" s="189" t="s">
        <v>11</v>
      </c>
      <c r="G109" s="189" t="s">
        <v>2</v>
      </c>
      <c r="H109" s="189" t="s">
        <v>10</v>
      </c>
      <c r="I109" s="189" t="s">
        <v>11</v>
      </c>
      <c r="J109" s="197"/>
      <c r="K109" s="197"/>
      <c r="L109" s="197"/>
      <c r="M109" s="156"/>
      <c r="N109" s="93"/>
    </row>
    <row r="110" spans="1:14" ht="16.5" customHeight="1" x14ac:dyDescent="0.15">
      <c r="A110" s="157" t="s">
        <v>436</v>
      </c>
      <c r="B110" s="189" t="s">
        <v>13</v>
      </c>
      <c r="C110" s="180">
        <v>87471.729999999952</v>
      </c>
      <c r="D110" s="180">
        <v>26988.659999999996</v>
      </c>
      <c r="E110" s="180">
        <v>26935.939999999995</v>
      </c>
      <c r="F110" s="180">
        <v>52.72</v>
      </c>
      <c r="G110" s="180">
        <v>54605.95999999997</v>
      </c>
      <c r="H110" s="180">
        <v>9169.9300000000021</v>
      </c>
      <c r="I110" s="180">
        <v>45436.02999999997</v>
      </c>
      <c r="J110" s="180">
        <v>239.86</v>
      </c>
      <c r="K110" s="180">
        <v>239.86</v>
      </c>
      <c r="L110" s="180">
        <v>0</v>
      </c>
      <c r="M110" s="181">
        <v>5637.2499999999836</v>
      </c>
      <c r="N110" s="93"/>
    </row>
    <row r="111" spans="1:14" ht="16.5" customHeight="1" x14ac:dyDescent="0.15">
      <c r="A111" s="158" t="s">
        <v>437</v>
      </c>
      <c r="B111" s="189" t="s">
        <v>14</v>
      </c>
      <c r="C111" s="180">
        <v>15142.150000000001</v>
      </c>
      <c r="D111" s="180">
        <v>5876.8520000000008</v>
      </c>
      <c r="E111" s="180">
        <v>5280.2370000000001</v>
      </c>
      <c r="F111" s="180">
        <v>596.61500000000001</v>
      </c>
      <c r="G111" s="180">
        <v>9265.2980000000007</v>
      </c>
      <c r="H111" s="180">
        <v>2292.2629999999999</v>
      </c>
      <c r="I111" s="180">
        <v>6973.0349999999999</v>
      </c>
      <c r="J111" s="180">
        <v>0</v>
      </c>
      <c r="K111" s="180">
        <v>0</v>
      </c>
      <c r="L111" s="180">
        <v>0</v>
      </c>
      <c r="M111" s="181">
        <v>0</v>
      </c>
      <c r="N111" s="93"/>
    </row>
    <row r="112" spans="1:14" ht="16.5" customHeight="1" x14ac:dyDescent="0.15">
      <c r="A112" s="157" t="s">
        <v>178</v>
      </c>
      <c r="B112" s="189" t="s">
        <v>13</v>
      </c>
      <c r="C112" s="180">
        <v>16117.25</v>
      </c>
      <c r="D112" s="180">
        <v>6322.949999999998</v>
      </c>
      <c r="E112" s="180">
        <v>6322.0099999999984</v>
      </c>
      <c r="F112" s="180">
        <v>0.94</v>
      </c>
      <c r="G112" s="180">
        <v>8626.6100000000024</v>
      </c>
      <c r="H112" s="180">
        <v>4483.9200000000019</v>
      </c>
      <c r="I112" s="180">
        <v>4142.6900000000005</v>
      </c>
      <c r="J112" s="180">
        <v>37.14</v>
      </c>
      <c r="K112" s="180">
        <v>37.14</v>
      </c>
      <c r="L112" s="180">
        <v>0</v>
      </c>
      <c r="M112" s="181">
        <v>1130.55</v>
      </c>
      <c r="N112" s="93"/>
    </row>
    <row r="113" spans="1:14" ht="16.5" customHeight="1" x14ac:dyDescent="0.15">
      <c r="A113" s="158"/>
      <c r="B113" s="189" t="s">
        <v>14</v>
      </c>
      <c r="C113" s="180">
        <v>3416.3470000000002</v>
      </c>
      <c r="D113" s="180">
        <v>1474.0440000000001</v>
      </c>
      <c r="E113" s="180">
        <v>1418.806</v>
      </c>
      <c r="F113" s="180">
        <v>55.238</v>
      </c>
      <c r="G113" s="180">
        <v>1942.3030000000001</v>
      </c>
      <c r="H113" s="180">
        <v>1185.92</v>
      </c>
      <c r="I113" s="180">
        <v>756.38300000000004</v>
      </c>
      <c r="J113" s="180">
        <v>0</v>
      </c>
      <c r="K113" s="180">
        <v>0</v>
      </c>
      <c r="L113" s="180">
        <v>0</v>
      </c>
      <c r="M113" s="290">
        <v>0</v>
      </c>
      <c r="N113" s="93"/>
    </row>
    <row r="114" spans="1:14" ht="16.5" customHeight="1" x14ac:dyDescent="0.15">
      <c r="A114" s="157" t="s">
        <v>329</v>
      </c>
      <c r="B114" s="189" t="s">
        <v>13</v>
      </c>
      <c r="C114" s="180">
        <v>922.30000000000075</v>
      </c>
      <c r="D114" s="180">
        <v>707.89000000000055</v>
      </c>
      <c r="E114" s="180">
        <v>703.31000000000051</v>
      </c>
      <c r="F114" s="180">
        <v>4.58</v>
      </c>
      <c r="G114" s="180">
        <v>189.79000000000016</v>
      </c>
      <c r="H114" s="180">
        <v>0</v>
      </c>
      <c r="I114" s="204">
        <v>189.79000000000016</v>
      </c>
      <c r="J114" s="180">
        <v>0</v>
      </c>
      <c r="K114" s="180">
        <v>0</v>
      </c>
      <c r="L114" s="180">
        <v>0</v>
      </c>
      <c r="M114" s="181">
        <v>24.620000000000022</v>
      </c>
      <c r="N114" s="93"/>
    </row>
    <row r="115" spans="1:14" ht="16.5" customHeight="1" x14ac:dyDescent="0.15">
      <c r="A115" s="158"/>
      <c r="B115" s="189" t="s">
        <v>14</v>
      </c>
      <c r="C115" s="180">
        <v>101.26199999999999</v>
      </c>
      <c r="D115" s="180">
        <v>90.276999999999987</v>
      </c>
      <c r="E115" s="180">
        <v>89.938999999999993</v>
      </c>
      <c r="F115" s="180">
        <v>0.33800000000000002</v>
      </c>
      <c r="G115" s="180">
        <v>10.984999999999999</v>
      </c>
      <c r="H115" s="180">
        <v>0</v>
      </c>
      <c r="I115" s="180">
        <v>10.984999999999999</v>
      </c>
      <c r="J115" s="180">
        <v>0</v>
      </c>
      <c r="K115" s="180">
        <v>0</v>
      </c>
      <c r="L115" s="180">
        <v>0</v>
      </c>
      <c r="M115" s="290">
        <v>0</v>
      </c>
      <c r="N115" s="93"/>
    </row>
    <row r="116" spans="1:14" ht="16.5" customHeight="1" x14ac:dyDescent="0.15">
      <c r="A116" s="157" t="s">
        <v>385</v>
      </c>
      <c r="B116" s="189" t="s">
        <v>13</v>
      </c>
      <c r="C116" s="180">
        <v>19386.629999999994</v>
      </c>
      <c r="D116" s="180">
        <v>5511.0999999999958</v>
      </c>
      <c r="E116" s="180">
        <v>5479.7199999999957</v>
      </c>
      <c r="F116" s="180">
        <v>31.38</v>
      </c>
      <c r="G116" s="180">
        <v>12848.400000000001</v>
      </c>
      <c r="H116" s="180">
        <v>80.010000000000005</v>
      </c>
      <c r="I116" s="180">
        <v>12768.390000000001</v>
      </c>
      <c r="J116" s="180">
        <v>16.5</v>
      </c>
      <c r="K116" s="180">
        <v>16.5</v>
      </c>
      <c r="L116" s="180">
        <v>0</v>
      </c>
      <c r="M116" s="181">
        <v>1010.6299999999973</v>
      </c>
      <c r="N116" s="93"/>
    </row>
    <row r="117" spans="1:14" ht="16.5" customHeight="1" x14ac:dyDescent="0.15">
      <c r="A117" s="158"/>
      <c r="B117" s="189" t="s">
        <v>14</v>
      </c>
      <c r="C117" s="180">
        <v>3270.0119999999997</v>
      </c>
      <c r="D117" s="180">
        <v>1093.2629999999999</v>
      </c>
      <c r="E117" s="180">
        <v>911.072</v>
      </c>
      <c r="F117" s="180">
        <v>182.191</v>
      </c>
      <c r="G117" s="180">
        <v>2176.7489999999998</v>
      </c>
      <c r="H117" s="180">
        <v>15.72</v>
      </c>
      <c r="I117" s="180">
        <v>2161.029</v>
      </c>
      <c r="J117" s="180">
        <v>0</v>
      </c>
      <c r="K117" s="180">
        <v>0</v>
      </c>
      <c r="L117" s="180">
        <v>0</v>
      </c>
      <c r="M117" s="290">
        <v>0</v>
      </c>
      <c r="N117" s="93"/>
    </row>
    <row r="118" spans="1:14" ht="16.5" customHeight="1" x14ac:dyDescent="0.15">
      <c r="A118" s="157" t="s">
        <v>179</v>
      </c>
      <c r="B118" s="189" t="s">
        <v>13</v>
      </c>
      <c r="C118" s="180">
        <v>37148.449999999968</v>
      </c>
      <c r="D118" s="180">
        <v>9981.39</v>
      </c>
      <c r="E118" s="180">
        <v>9975.17</v>
      </c>
      <c r="F118" s="180">
        <v>6.2200000000000006</v>
      </c>
      <c r="G118" s="180">
        <v>24851.159999999967</v>
      </c>
      <c r="H118" s="180">
        <v>1076.5699999999997</v>
      </c>
      <c r="I118" s="180">
        <v>23774.589999999967</v>
      </c>
      <c r="J118" s="180">
        <v>105.11000000000001</v>
      </c>
      <c r="K118" s="180">
        <v>105.11000000000001</v>
      </c>
      <c r="L118" s="180">
        <v>0</v>
      </c>
      <c r="M118" s="181">
        <v>2210.79</v>
      </c>
      <c r="N118" s="93"/>
    </row>
    <row r="119" spans="1:14" ht="16.5" customHeight="1" x14ac:dyDescent="0.15">
      <c r="A119" s="158"/>
      <c r="B119" s="189" t="s">
        <v>14</v>
      </c>
      <c r="C119" s="180">
        <v>5511.808</v>
      </c>
      <c r="D119" s="180">
        <v>2100.6179999999999</v>
      </c>
      <c r="E119" s="180">
        <v>1761.644</v>
      </c>
      <c r="F119" s="180">
        <v>338.97399999999999</v>
      </c>
      <c r="G119" s="180">
        <v>3411.19</v>
      </c>
      <c r="H119" s="180">
        <v>167.43</v>
      </c>
      <c r="I119" s="180">
        <v>3243.76</v>
      </c>
      <c r="J119" s="180">
        <v>0</v>
      </c>
      <c r="K119" s="180">
        <v>0</v>
      </c>
      <c r="L119" s="180">
        <v>0</v>
      </c>
      <c r="M119" s="290">
        <v>0</v>
      </c>
      <c r="N119" s="93"/>
    </row>
    <row r="120" spans="1:14" ht="16.5" customHeight="1" x14ac:dyDescent="0.15">
      <c r="A120" s="163" t="s">
        <v>331</v>
      </c>
      <c r="B120" s="164" t="s">
        <v>13</v>
      </c>
      <c r="C120" s="205">
        <v>13897.099999999986</v>
      </c>
      <c r="D120" s="205">
        <v>4465.3300000000008</v>
      </c>
      <c r="E120" s="205">
        <v>4455.7300000000005</v>
      </c>
      <c r="F120" s="205">
        <v>9.6</v>
      </c>
      <c r="G120" s="205">
        <v>8089.9999999999982</v>
      </c>
      <c r="H120" s="205">
        <v>3529.43</v>
      </c>
      <c r="I120" s="205">
        <v>4560.5699999999979</v>
      </c>
      <c r="J120" s="205">
        <v>81.11</v>
      </c>
      <c r="K120" s="205">
        <v>81.11</v>
      </c>
      <c r="L120" s="180">
        <v>0</v>
      </c>
      <c r="M120" s="206">
        <v>1260.6599999999867</v>
      </c>
      <c r="N120" s="93"/>
    </row>
    <row r="121" spans="1:14" ht="16.5" customHeight="1" thickBot="1" x14ac:dyDescent="0.2">
      <c r="A121" s="159"/>
      <c r="B121" s="203" t="s">
        <v>14</v>
      </c>
      <c r="C121" s="182">
        <v>2842.721</v>
      </c>
      <c r="D121" s="182">
        <v>1118.6500000000001</v>
      </c>
      <c r="E121" s="182">
        <v>1098.7760000000001</v>
      </c>
      <c r="F121" s="182">
        <v>19.873999999999999</v>
      </c>
      <c r="G121" s="182">
        <v>1724.0709999999999</v>
      </c>
      <c r="H121" s="182">
        <v>923.19299999999998</v>
      </c>
      <c r="I121" s="182">
        <v>800.87800000000004</v>
      </c>
      <c r="J121" s="182">
        <v>0</v>
      </c>
      <c r="K121" s="294">
        <v>0</v>
      </c>
      <c r="L121" s="294">
        <v>0</v>
      </c>
      <c r="M121" s="183">
        <v>0</v>
      </c>
      <c r="N121" s="93"/>
    </row>
    <row r="122" spans="1:14" ht="16.5" customHeight="1" x14ac:dyDescent="0.15">
      <c r="A122" s="130" t="s">
        <v>168</v>
      </c>
      <c r="B122" s="93"/>
      <c r="C122" s="93"/>
      <c r="D122" s="93"/>
      <c r="E122" s="93"/>
      <c r="F122" s="93"/>
      <c r="G122" s="93"/>
      <c r="H122" s="93"/>
      <c r="I122" s="93"/>
      <c r="J122" s="93"/>
      <c r="K122" s="93"/>
      <c r="L122" s="93"/>
      <c r="M122" s="93"/>
      <c r="N122" s="89"/>
    </row>
  </sheetData>
  <mergeCells count="6">
    <mergeCell ref="A106:M106"/>
    <mergeCell ref="A2:M2"/>
    <mergeCell ref="A68:M68"/>
    <mergeCell ref="A18:M18"/>
    <mergeCell ref="A50:M50"/>
    <mergeCell ref="A86:M86"/>
  </mergeCells>
  <phoneticPr fontId="3"/>
  <pageMargins left="0.78750000000000009" right="0.78750000000000009" top="0.98402777777777772" bottom="0.98402777777777772" header="0.51180555555555562" footer="0.51180555555555562"/>
  <pageSetup paperSize="9" scale="90" firstPageNumber="33" orientation="landscape" useFirstPageNumber="1" r:id="rId1"/>
  <headerFooter alignWithMargins="0"/>
  <rowBreaks count="5" manualBreakCount="5">
    <brk id="16" max="13" man="1"/>
    <brk id="48" max="13" man="1"/>
    <brk id="66" max="13" man="1"/>
    <brk id="84" max="13" man="1"/>
    <brk id="10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表紙</vt:lpstr>
      <vt:lpstr>凡例</vt:lpstr>
      <vt:lpstr>計画樹立年度一覧表</vt:lpstr>
      <vt:lpstr>（参考）市町村合併の状況</vt:lpstr>
      <vt:lpstr>青森県の森林現況</vt:lpstr>
      <vt:lpstr>１．森林資源総括表</vt:lpstr>
      <vt:lpstr>２．森林現況</vt:lpstr>
      <vt:lpstr>３．民有林森林資源表 (2)</vt:lpstr>
      <vt:lpstr>４．国有林森林資源表</vt:lpstr>
      <vt:lpstr>５．樹種別齢級別森林資源表 (2)</vt:lpstr>
      <vt:lpstr>６．所有形態別森林資源表 (2)</vt:lpstr>
      <vt:lpstr>６．所有形態別森林資源表(市町村別） (2)</vt:lpstr>
      <vt:lpstr>７．制限林普通林別森林資源表 (2)</vt:lpstr>
      <vt:lpstr>８．制限林の種類別面積 (2)</vt:lpstr>
      <vt:lpstr>'（参考）市町村合併の状況'!Print_Area</vt:lpstr>
      <vt:lpstr>'１．森林資源総括表'!Print_Area</vt:lpstr>
      <vt:lpstr>'２．森林現況'!Print_Area</vt:lpstr>
      <vt:lpstr>'４．国有林森林資源表'!Print_Area</vt:lpstr>
      <vt:lpstr>計画樹立年度一覧表!Print_Area</vt:lpstr>
      <vt:lpstr>青森県の森林現況!Print_Area</vt:lpstr>
      <vt:lpstr>表紙!Print_Area</vt:lpstr>
      <vt:lpstr>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Keikaku165</dc:creator>
  <cp:lastModifiedBy>201op</cp:lastModifiedBy>
  <cp:lastPrinted>2022-03-30T07:40:31Z</cp:lastPrinted>
  <dcterms:created xsi:type="dcterms:W3CDTF">2002-01-31T04:26:04Z</dcterms:created>
  <dcterms:modified xsi:type="dcterms:W3CDTF">2022-03-31T02:04:21Z</dcterms:modified>
</cp:coreProperties>
</file>