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402033A9-EF20-4C2E-882C-7C89D6964F89}" xr6:coauthVersionLast="36" xr6:coauthVersionMax="36" xr10:uidLastSave="{00000000-0000-0000-0000-000000000000}"/>
  <bookViews>
    <workbookView xWindow="0" yWindow="0" windowWidth="22500" windowHeight="11115" xr2:uid="{7777A481-2066-461D-8DBB-BC60F0D476E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OFFSET(データ!$R$9,MATCH(データ!$C$5,データ!$C$9:$C$109,0)-1,0,データ!$B$6,1)</definedName>
    <definedName name="三八">OFFSET(データ!$O$9,MATCH(データ!$C$5,データ!$C$9:$C$109,0)-1,0,データ!$B$6,1)</definedName>
    <definedName name="上北">OFFSET(データ!$Q$9,MATCH(データ!$C$5,データ!$C$9:$C$109,0)-1,0,データ!$B$6,1)</definedName>
    <definedName name="西北">OFFSET(データ!$P$9,MATCH(データ!$C$5,データ!$C$9:$C$109,0)-1,0,データ!$B$6,1)</definedName>
    <definedName name="中南">OFFSET(データ!$N$9,MATCH(データ!$C$5,データ!$C$9:$C$109,0)-1,0,データ!$B$6,1)</definedName>
    <definedName name="東青">OFFSET(データ!$M$9,MATCH(データ!$C$5,データ!$C$9:$C$109,0)-1,0,データ!$B$6,1)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O9" i="2"/>
  <c r="P9" i="2"/>
  <c r="Q9" i="2"/>
  <c r="R9" i="2"/>
  <c r="N10" i="2"/>
  <c r="O10" i="2"/>
  <c r="P10" i="2"/>
  <c r="Q10" i="2"/>
  <c r="R10" i="2"/>
  <c r="N11" i="2"/>
  <c r="O11" i="2"/>
  <c r="P11" i="2"/>
  <c r="Q11" i="2"/>
  <c r="R11" i="2"/>
  <c r="N12" i="2"/>
  <c r="O12" i="2"/>
  <c r="P12" i="2"/>
  <c r="Q12" i="2"/>
  <c r="R12" i="2"/>
  <c r="N13" i="2"/>
  <c r="O13" i="2"/>
  <c r="P13" i="2"/>
  <c r="Q13" i="2"/>
  <c r="R13" i="2"/>
  <c r="N14" i="2"/>
  <c r="O14" i="2"/>
  <c r="P14" i="2"/>
  <c r="Q14" i="2"/>
  <c r="R14" i="2"/>
  <c r="N15" i="2"/>
  <c r="O15" i="2"/>
  <c r="P15" i="2"/>
  <c r="Q15" i="2"/>
  <c r="R15" i="2"/>
  <c r="N16" i="2"/>
  <c r="O16" i="2"/>
  <c r="P16" i="2"/>
  <c r="Q16" i="2"/>
  <c r="R16" i="2"/>
  <c r="N17" i="2"/>
  <c r="O17" i="2"/>
  <c r="P17" i="2"/>
  <c r="Q17" i="2"/>
  <c r="R17" i="2"/>
  <c r="N18" i="2"/>
  <c r="O18" i="2"/>
  <c r="P18" i="2"/>
  <c r="Q18" i="2"/>
  <c r="R18" i="2"/>
  <c r="M10" i="2"/>
  <c r="M11" i="2"/>
  <c r="M12" i="2"/>
  <c r="M13" i="2"/>
  <c r="M14" i="2"/>
  <c r="M15" i="2"/>
  <c r="M16" i="2"/>
  <c r="M17" i="2"/>
  <c r="M18" i="2"/>
  <c r="M9" i="2"/>
  <c r="A109" i="2" l="1"/>
  <c r="A108" i="2"/>
  <c r="A107" i="2"/>
  <c r="B107" i="2" s="1"/>
  <c r="A106" i="2"/>
  <c r="A105" i="2"/>
  <c r="B105" i="2" s="1"/>
  <c r="A104" i="2"/>
  <c r="A103" i="2"/>
  <c r="A102" i="2"/>
  <c r="A101" i="2"/>
  <c r="B101" i="2" s="1"/>
  <c r="A100" i="2"/>
  <c r="B99" i="2"/>
  <c r="A99" i="2"/>
  <c r="A98" i="2"/>
  <c r="A97" i="2"/>
  <c r="A96" i="2"/>
  <c r="A95" i="2"/>
  <c r="A94" i="2"/>
  <c r="A93" i="2"/>
  <c r="B93" i="2" s="1"/>
  <c r="A92" i="2"/>
  <c r="B92" i="2" s="1"/>
  <c r="A91" i="2"/>
  <c r="A90" i="2"/>
  <c r="A89" i="2"/>
  <c r="A88" i="2"/>
  <c r="B88" i="2" s="1"/>
  <c r="A87" i="2"/>
  <c r="A86" i="2"/>
  <c r="B86" i="2" s="1"/>
  <c r="A85" i="2"/>
  <c r="A84" i="2"/>
  <c r="A83" i="2"/>
  <c r="A82" i="2"/>
  <c r="B82" i="2" s="1"/>
  <c r="A81" i="2"/>
  <c r="A80" i="2"/>
  <c r="B80" i="2" s="1"/>
  <c r="A79" i="2"/>
  <c r="B79" i="2" s="1"/>
  <c r="A78" i="2"/>
  <c r="A77" i="2"/>
  <c r="A76" i="2"/>
  <c r="B75" i="2"/>
  <c r="A75" i="2"/>
  <c r="A74" i="2"/>
  <c r="B74" i="2" s="1"/>
  <c r="A73" i="2"/>
  <c r="B73" i="2" s="1"/>
  <c r="A72" i="2"/>
  <c r="A71" i="2"/>
  <c r="A70" i="2"/>
  <c r="A69" i="2"/>
  <c r="B69" i="2" s="1"/>
  <c r="A68" i="2"/>
  <c r="A67" i="2"/>
  <c r="B67" i="2" s="1"/>
  <c r="A66" i="2"/>
  <c r="A65" i="2"/>
  <c r="A64" i="2"/>
  <c r="A63" i="2"/>
  <c r="A62" i="2"/>
  <c r="A61" i="2"/>
  <c r="B61" i="2" s="1"/>
  <c r="A60" i="2"/>
  <c r="B60" i="2" s="1"/>
  <c r="A59" i="2"/>
  <c r="A58" i="2"/>
  <c r="A57" i="2"/>
  <c r="A56" i="2"/>
  <c r="B56" i="2" s="1"/>
  <c r="A55" i="2"/>
  <c r="A54" i="2"/>
  <c r="B54" i="2" s="1"/>
  <c r="A53" i="2"/>
  <c r="A52" i="2"/>
  <c r="A51" i="2"/>
  <c r="A50" i="2"/>
  <c r="B50" i="2" s="1"/>
  <c r="A49" i="2"/>
  <c r="A48" i="2"/>
  <c r="B48" i="2" s="1"/>
  <c r="A47" i="2"/>
  <c r="B47" i="2" s="1"/>
  <c r="A46" i="2"/>
  <c r="A45" i="2"/>
  <c r="A44" i="2"/>
  <c r="B43" i="2"/>
  <c r="A43" i="2"/>
  <c r="A42" i="2"/>
  <c r="B42" i="2" s="1"/>
  <c r="A41" i="2"/>
  <c r="B41" i="2" s="1"/>
  <c r="A40" i="2"/>
  <c r="A39" i="2"/>
  <c r="A38" i="2"/>
  <c r="A37" i="2"/>
  <c r="B37" i="2" s="1"/>
  <c r="A36" i="2"/>
  <c r="A35" i="2"/>
  <c r="B35" i="2" s="1"/>
  <c r="A34" i="2"/>
  <c r="A33" i="2"/>
  <c r="A32" i="2"/>
  <c r="A31" i="2"/>
  <c r="A30" i="2"/>
  <c r="A29" i="2"/>
  <c r="B29" i="2" s="1"/>
  <c r="A28" i="2"/>
  <c r="B28" i="2" s="1"/>
  <c r="A27" i="2"/>
  <c r="A26" i="2"/>
  <c r="A25" i="2"/>
  <c r="A24" i="2"/>
  <c r="B24" i="2" s="1"/>
  <c r="A23" i="2"/>
  <c r="A22" i="2"/>
  <c r="B22" i="2" s="1"/>
  <c r="A21" i="2"/>
  <c r="A20" i="2"/>
  <c r="A19" i="2"/>
  <c r="A18" i="2"/>
  <c r="B18" i="2" s="1"/>
  <c r="A17" i="2"/>
  <c r="A16" i="2"/>
  <c r="B16" i="2" s="1"/>
  <c r="A15" i="2"/>
  <c r="A14" i="2"/>
  <c r="B14" i="2" s="1"/>
  <c r="A13" i="2"/>
  <c r="A12" i="2"/>
  <c r="A11" i="2"/>
  <c r="B11" i="2" s="1"/>
  <c r="B10" i="2"/>
  <c r="A10" i="2"/>
  <c r="B9" i="2"/>
  <c r="A9" i="2"/>
  <c r="E9" i="2" s="1"/>
  <c r="B6" i="2"/>
  <c r="E5" i="2"/>
  <c r="B91" i="2" s="1"/>
  <c r="D11" i="2" l="1"/>
  <c r="E11" i="2"/>
  <c r="D10" i="2"/>
  <c r="B15" i="2"/>
  <c r="D15" i="2" s="1"/>
  <c r="D14" i="2"/>
  <c r="E15" i="2"/>
  <c r="B106" i="2"/>
  <c r="E10" i="2"/>
  <c r="E14" i="2"/>
  <c r="E18" i="2"/>
  <c r="B17" i="2"/>
  <c r="B23" i="2"/>
  <c r="B30" i="2"/>
  <c r="B36" i="2"/>
  <c r="B49" i="2"/>
  <c r="B55" i="2"/>
  <c r="B62" i="2"/>
  <c r="B68" i="2"/>
  <c r="B81" i="2"/>
  <c r="B87" i="2"/>
  <c r="B94" i="2"/>
  <c r="B100" i="2"/>
  <c r="B12" i="2"/>
  <c r="D12" i="2" s="1"/>
  <c r="B25" i="2"/>
  <c r="B31" i="2"/>
  <c r="B38" i="2"/>
  <c r="B44" i="2"/>
  <c r="B57" i="2"/>
  <c r="B63" i="2"/>
  <c r="B70" i="2"/>
  <c r="B76" i="2"/>
  <c r="B89" i="2"/>
  <c r="B95" i="2"/>
  <c r="B102" i="2"/>
  <c r="B108" i="2"/>
  <c r="D16" i="2"/>
  <c r="B13" i="2"/>
  <c r="D13" i="2" s="1"/>
  <c r="B19" i="2"/>
  <c r="B26" i="2"/>
  <c r="B32" i="2"/>
  <c r="B45" i="2"/>
  <c r="B51" i="2"/>
  <c r="B58" i="2"/>
  <c r="B64" i="2"/>
  <c r="B77" i="2"/>
  <c r="B83" i="2"/>
  <c r="B90" i="2"/>
  <c r="B96" i="2"/>
  <c r="B109" i="2"/>
  <c r="E12" i="2"/>
  <c r="E16" i="2"/>
  <c r="B20" i="2"/>
  <c r="B33" i="2"/>
  <c r="B39" i="2"/>
  <c r="B46" i="2"/>
  <c r="B52" i="2"/>
  <c r="B65" i="2"/>
  <c r="B71" i="2"/>
  <c r="B78" i="2"/>
  <c r="B84" i="2"/>
  <c r="B97" i="2"/>
  <c r="B103" i="2"/>
  <c r="D9" i="2"/>
  <c r="D17" i="2"/>
  <c r="B21" i="2"/>
  <c r="B27" i="2"/>
  <c r="B34" i="2"/>
  <c r="B40" i="2"/>
  <c r="B53" i="2"/>
  <c r="B59" i="2"/>
  <c r="B66" i="2"/>
  <c r="B72" i="2"/>
  <c r="B85" i="2"/>
  <c r="B98" i="2"/>
  <c r="B104" i="2"/>
  <c r="E13" i="2"/>
  <c r="E17" i="2"/>
  <c r="D18" i="2"/>
</calcChain>
</file>

<file path=xl/sharedStrings.xml><?xml version="1.0" encoding="utf-8"?>
<sst xmlns="http://schemas.openxmlformats.org/spreadsheetml/2006/main" count="27" uniqueCount="27">
  <si>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</si>
  <si>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</si>
  <si>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</si>
  <si>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</si>
  <si>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</si>
  <si>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</si>
  <si>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</si>
  <si>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</si>
  <si>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</si>
  <si>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</si>
  <si>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</si>
  <si>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</si>
  <si>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1人当たり市町村民所得－東青地域</t>
    <rPh sb="1" eb="2">
      <t>リ</t>
    </rPh>
    <rPh sb="2" eb="3">
      <t>ア</t>
    </rPh>
    <rPh sb="5" eb="8">
      <t>シチョウソン</t>
    </rPh>
    <rPh sb="8" eb="9">
      <t>ミン</t>
    </rPh>
    <rPh sb="9" eb="11">
      <t>ショトク</t>
    </rPh>
    <rPh sb="12" eb="13">
      <t>ヒガシ</t>
    </rPh>
    <rPh sb="13" eb="14">
      <t>アオ</t>
    </rPh>
    <rPh sb="14" eb="16">
      <t>チイキ</t>
    </rPh>
    <phoneticPr fontId="5"/>
  </si>
  <si>
    <t>1人当たり市町村民所得－中南地域</t>
    <rPh sb="12" eb="13">
      <t>チュウ</t>
    </rPh>
    <rPh sb="13" eb="14">
      <t>ナン</t>
    </rPh>
    <rPh sb="14" eb="16">
      <t>チイキ</t>
    </rPh>
    <phoneticPr fontId="4"/>
  </si>
  <si>
    <t>1人当たり市町村民所得－三八地域</t>
    <rPh sb="12" eb="13">
      <t>サン</t>
    </rPh>
    <rPh sb="13" eb="14">
      <t>ハチ</t>
    </rPh>
    <rPh sb="14" eb="16">
      <t>チイキ</t>
    </rPh>
    <phoneticPr fontId="4"/>
  </si>
  <si>
    <t>1人当たり市町村民所得－西北地域</t>
    <rPh sb="12" eb="14">
      <t>セイホク</t>
    </rPh>
    <rPh sb="14" eb="16">
      <t>チイキ</t>
    </rPh>
    <phoneticPr fontId="4"/>
  </si>
  <si>
    <t>1人当たり市町村民所得－上北地域</t>
    <rPh sb="12" eb="14">
      <t>カミキタ</t>
    </rPh>
    <rPh sb="14" eb="16">
      <t>チイキ</t>
    </rPh>
    <phoneticPr fontId="4"/>
  </si>
  <si>
    <t>1人当たり市町村民所得－下北地域</t>
    <rPh sb="12" eb="14">
      <t>シモキタ</t>
    </rPh>
    <rPh sb="14" eb="16">
      <t>チイキ</t>
    </rPh>
    <phoneticPr fontId="4"/>
  </si>
  <si>
    <t>1人当たり市町村民所得－県計</t>
    <rPh sb="12" eb="13">
      <t>ケン</t>
    </rPh>
    <rPh sb="13" eb="14">
      <t>ケイ</t>
    </rPh>
    <phoneticPr fontId="3"/>
  </si>
  <si>
    <t>対県比率－東青地域（％）</t>
    <rPh sb="0" eb="1">
      <t>タイ</t>
    </rPh>
    <rPh sb="1" eb="2">
      <t>ケン</t>
    </rPh>
    <rPh sb="2" eb="4">
      <t>ヒリツ</t>
    </rPh>
    <rPh sb="5" eb="7">
      <t>トウセイ</t>
    </rPh>
    <rPh sb="7" eb="9">
      <t>チイキ</t>
    </rPh>
    <phoneticPr fontId="3"/>
  </si>
  <si>
    <t>対県比率－中南地域（％）</t>
    <rPh sb="0" eb="1">
      <t>タイ</t>
    </rPh>
    <rPh sb="1" eb="2">
      <t>ケン</t>
    </rPh>
    <rPh sb="2" eb="4">
      <t>ヒリツ</t>
    </rPh>
    <rPh sb="5" eb="6">
      <t>チュウ</t>
    </rPh>
    <rPh sb="6" eb="7">
      <t>ナン</t>
    </rPh>
    <rPh sb="7" eb="9">
      <t>チイキ</t>
    </rPh>
    <phoneticPr fontId="3"/>
  </si>
  <si>
    <t>対県比率－三八地域（％）</t>
    <rPh sb="0" eb="1">
      <t>タイ</t>
    </rPh>
    <rPh sb="1" eb="2">
      <t>ケン</t>
    </rPh>
    <rPh sb="2" eb="4">
      <t>ヒリツ</t>
    </rPh>
    <rPh sb="5" eb="7">
      <t>サンパチ</t>
    </rPh>
    <rPh sb="7" eb="9">
      <t>チイキ</t>
    </rPh>
    <phoneticPr fontId="3"/>
  </si>
  <si>
    <t>対県比率－西北地域（％）</t>
    <rPh sb="0" eb="1">
      <t>タイ</t>
    </rPh>
    <rPh sb="1" eb="2">
      <t>ケン</t>
    </rPh>
    <rPh sb="2" eb="4">
      <t>ヒリツ</t>
    </rPh>
    <rPh sb="5" eb="7">
      <t>セイホク</t>
    </rPh>
    <rPh sb="7" eb="9">
      <t>チイキ</t>
    </rPh>
    <phoneticPr fontId="3"/>
  </si>
  <si>
    <t>対県比率－上北地域（％）</t>
    <rPh sb="0" eb="1">
      <t>タイ</t>
    </rPh>
    <rPh sb="1" eb="2">
      <t>ケン</t>
    </rPh>
    <rPh sb="2" eb="4">
      <t>ヒリツ</t>
    </rPh>
    <rPh sb="5" eb="7">
      <t>カミキタ</t>
    </rPh>
    <rPh sb="7" eb="9">
      <t>チイキ</t>
    </rPh>
    <phoneticPr fontId="3"/>
  </si>
  <si>
    <t>対県比率－下北地域（％）</t>
    <rPh sb="0" eb="1">
      <t>タイ</t>
    </rPh>
    <rPh sb="1" eb="2">
      <t>ケン</t>
    </rPh>
    <rPh sb="2" eb="4">
      <t>ヒリツ</t>
    </rPh>
    <rPh sb="5" eb="7">
      <t>シモキタ</t>
    </rPh>
    <rPh sb="7" eb="9">
      <t>チイキ</t>
    </rPh>
    <phoneticPr fontId="3"/>
  </si>
  <si>
    <t>地域別１人当たり市町村民所得の対県比率（資料：県企画政策部「市町村民経済計算」）（単位：千円、％）</t>
    <rPh sb="0" eb="2">
      <t>チイキ</t>
    </rPh>
    <rPh sb="2" eb="3">
      <t>ベツ</t>
    </rPh>
    <rPh sb="4" eb="5">
      <t>ニン</t>
    </rPh>
    <rPh sb="5" eb="6">
      <t>ア</t>
    </rPh>
    <rPh sb="8" eb="11">
      <t>シチョウソン</t>
    </rPh>
    <rPh sb="11" eb="12">
      <t>ミン</t>
    </rPh>
    <rPh sb="12" eb="14">
      <t>ショトク</t>
    </rPh>
    <rPh sb="15" eb="16">
      <t>タイ</t>
    </rPh>
    <rPh sb="16" eb="17">
      <t>ケン</t>
    </rPh>
    <rPh sb="17" eb="19">
      <t>ヒリツ</t>
    </rPh>
    <rPh sb="20" eb="22">
      <t>シリョウ</t>
    </rPh>
    <rPh sb="23" eb="24">
      <t>ケン</t>
    </rPh>
    <rPh sb="24" eb="26">
      <t>キカク</t>
    </rPh>
    <rPh sb="26" eb="28">
      <t>セイサク</t>
    </rPh>
    <rPh sb="28" eb="29">
      <t>ブ</t>
    </rPh>
    <rPh sb="30" eb="33">
      <t>シチョウソン</t>
    </rPh>
    <rPh sb="33" eb="34">
      <t>ミン</t>
    </rPh>
    <rPh sb="34" eb="36">
      <t>ケイザイ</t>
    </rPh>
    <rPh sb="36" eb="38">
      <t>ケイサン</t>
    </rPh>
    <rPh sb="41" eb="43">
      <t>タンイ</t>
    </rPh>
    <rPh sb="44" eb="46">
      <t>センエン</t>
    </rPh>
    <phoneticPr fontId="3"/>
  </si>
  <si>
    <t>（自動計算）</t>
    <rPh sb="1" eb="3">
      <t>ジドウ</t>
    </rPh>
    <rPh sb="3" eb="5">
      <t>ケイサン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</si>
</sst>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1" formatCode="#,##0_ "/>
    <numFmt numFmtId="182" formatCode="yyyy"/>
    <numFmt numFmtId="183" formatCode="#,##0_);[Red]\(#,##0\)"/>
    <numFmt numFmtId="184" formatCode="#,##0.0_);[Red]\(#,##0.0\)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34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7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3" xfId="0" applyFont="1" applyBorder="1">
      <alignment vertical="center"/>
    </xf>
    <xf numFmtId="0" fontId="7" fillId="0" borderId="8" xfId="0" applyFont="1" applyBorder="1">
      <alignment vertical="center"/>
    </xf>
    <xf numFmtId="38" fontId="2" fillId="0" borderId="0" xfId="1" applyFont="1">
      <alignment vertical="center"/>
    </xf>
    <xf numFmtId="38" fontId="7" fillId="0" borderId="0" xfId="1" applyFont="1">
      <alignment vertical="center"/>
    </xf>
    <xf numFmtId="0" fontId="12" fillId="0" borderId="3" xfId="0" applyFont="1" applyBorder="1" applyAlignment="1">
      <alignment horizontal="center" vertical="center"/>
    </xf>
    <xf numFmtId="14" fontId="7" fillId="3" borderId="5" xfId="0" applyNumberFormat="1" applyFont="1" applyFill="1" applyBorder="1">
      <alignment vertical="center"/>
    </xf>
    <xf numFmtId="0" fontId="7" fillId="0" borderId="1" xfId="0" applyFont="1" applyBorder="1">
      <alignment vertical="center"/>
    </xf>
    <xf numFmtId="182" fontId="7" fillId="0" borderId="1" xfId="0" applyNumberFormat="1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182" fontId="7" fillId="2" borderId="0" xfId="0" applyNumberFormat="1" applyFont="1" applyFill="1">
      <alignment vertical="center"/>
    </xf>
    <xf numFmtId="181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82" fontId="7" fillId="0" borderId="0" xfId="0" applyNumberFormat="1" applyFont="1">
      <alignment vertical="center"/>
    </xf>
    <xf numFmtId="183" fontId="7" fillId="0" borderId="0" xfId="0" applyNumberFormat="1" applyFont="1" applyAlignment="1">
      <alignment horizontal="center" vertical="center"/>
    </xf>
    <xf numFmtId="183" fontId="7" fillId="0" borderId="0" xfId="0" applyNumberFormat="1" applyFont="1">
      <alignment vertical="center"/>
    </xf>
    <xf numFmtId="183" fontId="2" fillId="0" borderId="0" xfId="1" applyNumberFormat="1" applyFont="1">
      <alignment vertical="center"/>
    </xf>
    <xf numFmtId="183" fontId="2" fillId="0" borderId="0" xfId="1" applyNumberFormat="1" applyFont="1" applyFill="1">
      <alignment vertical="center"/>
    </xf>
    <xf numFmtId="183" fontId="7" fillId="0" borderId="0" xfId="1" applyNumberFormat="1" applyFont="1">
      <alignment vertical="center"/>
    </xf>
    <xf numFmtId="181" fontId="7" fillId="0" borderId="0" xfId="0" applyNumberFormat="1" applyFont="1" applyAlignment="1">
      <alignment vertical="center" wrapText="1"/>
    </xf>
    <xf numFmtId="183" fontId="7" fillId="0" borderId="0" xfId="0" applyNumberFormat="1" applyFont="1" applyAlignment="1">
      <alignment vertical="center" wrapText="1"/>
    </xf>
    <xf numFmtId="183" fontId="7" fillId="4" borderId="0" xfId="0" applyNumberFormat="1" applyFont="1" applyFill="1">
      <alignment vertical="center"/>
    </xf>
    <xf numFmtId="183" fontId="7" fillId="4" borderId="0" xfId="0" applyNumberFormat="1" applyFont="1" applyFill="1" applyAlignment="1">
      <alignment vertical="center" wrapText="1"/>
    </xf>
    <xf numFmtId="184" fontId="7" fillId="4" borderId="0" xfId="0" applyNumberFormat="1" applyFont="1" applyFill="1">
      <alignment vertical="center"/>
    </xf>
  </cellXfs>
  <cellStyles count="3">
    <cellStyle name="桁区切り" xfId="1" builtinId="6"/>
    <cellStyle name="桁区切り 2 2" xfId="2" xr:uid="{11F619B0-8183-4043-9B0D-9921802FA757}"/>
    <cellStyle name="標準" xfId="0" builtinId="0"/>
  </cellStyles>
  <dxfs count="0"/>
  <tableStyles count="0" defaultTableStyle="TableStyleMedium2" defaultPivotStyle="PivotStyleLight16"/>
  <colors>
    <mruColors>
      <color rgb="FF66FF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地域別１人当たり市町村民所得の対県比率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0678794253222625"/>
          <c:w val="0.89510003709559061"/>
          <c:h val="0.72428043891724092"/>
        </c:manualLayout>
      </c:layout>
      <c:lineChart>
        <c:grouping val="standard"/>
        <c:varyColors val="0"/>
        <c:ser>
          <c:idx val="0"/>
          <c:order val="0"/>
          <c:tx>
            <c:v>東青地域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[0]!東青</c:f>
              <c:numCache>
                <c:formatCode>#,##0.0_);[Red]\(#,##0.0\)</c:formatCode>
                <c:ptCount val="10"/>
                <c:pt idx="0">
                  <c:v>98.894143548455446</c:v>
                </c:pt>
                <c:pt idx="1">
                  <c:v>99.272078906645604</c:v>
                </c:pt>
                <c:pt idx="2">
                  <c:v>100.81320304082111</c:v>
                </c:pt>
                <c:pt idx="3">
                  <c:v>100.50342620322037</c:v>
                </c:pt>
                <c:pt idx="4">
                  <c:v>99.931964497772725</c:v>
                </c:pt>
                <c:pt idx="5">
                  <c:v>99.742017594161155</c:v>
                </c:pt>
                <c:pt idx="6">
                  <c:v>100.84512381865029</c:v>
                </c:pt>
                <c:pt idx="7">
                  <c:v>101.40031936524592</c:v>
                </c:pt>
                <c:pt idx="8">
                  <c:v>100.88604724810821</c:v>
                </c:pt>
                <c:pt idx="9">
                  <c:v>103.08688570459988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69-457C-A481-BB422F10D25C}"/>
            </c:ext>
          </c:extLst>
        </c:ser>
        <c:ser>
          <c:idx val="1"/>
          <c:order val="1"/>
          <c:tx>
            <c:v>中南地域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[0]!中南</c:f>
              <c:numCache>
                <c:formatCode>#,##0.0_);[Red]\(#,##0.0\)</c:formatCode>
                <c:ptCount val="10"/>
                <c:pt idx="0">
                  <c:v>93.986245514921023</c:v>
                </c:pt>
                <c:pt idx="1">
                  <c:v>94.162597171071255</c:v>
                </c:pt>
                <c:pt idx="2">
                  <c:v>94.303838521554908</c:v>
                </c:pt>
                <c:pt idx="3">
                  <c:v>94.239507942625877</c:v>
                </c:pt>
                <c:pt idx="4">
                  <c:v>93.832957281277345</c:v>
                </c:pt>
                <c:pt idx="5">
                  <c:v>94.046984182899109</c:v>
                </c:pt>
                <c:pt idx="6">
                  <c:v>93.259046953581901</c:v>
                </c:pt>
                <c:pt idx="7">
                  <c:v>94.590675099667394</c:v>
                </c:pt>
                <c:pt idx="8">
                  <c:v>94.167202863590788</c:v>
                </c:pt>
                <c:pt idx="9">
                  <c:v>95.948246923174395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69-457C-A481-BB422F10D25C}"/>
            </c:ext>
          </c:extLst>
        </c:ser>
        <c:ser>
          <c:idx val="2"/>
          <c:order val="2"/>
          <c:tx>
            <c:v>三八地域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[0]!三八</c:f>
              <c:numCache>
                <c:formatCode>#,##0.0_);[Red]\(#,##0.0\)</c:formatCode>
                <c:ptCount val="10"/>
                <c:pt idx="0">
                  <c:v>102.42367819105284</c:v>
                </c:pt>
                <c:pt idx="1">
                  <c:v>102.19749938729706</c:v>
                </c:pt>
                <c:pt idx="2">
                  <c:v>101.83494842994074</c:v>
                </c:pt>
                <c:pt idx="3">
                  <c:v>101.70071290636913</c:v>
                </c:pt>
                <c:pt idx="4">
                  <c:v>102.85760636429353</c:v>
                </c:pt>
                <c:pt idx="5">
                  <c:v>102.32968628151072</c:v>
                </c:pt>
                <c:pt idx="6">
                  <c:v>102.75125510253183</c:v>
                </c:pt>
                <c:pt idx="7">
                  <c:v>104.18626017203418</c:v>
                </c:pt>
                <c:pt idx="8">
                  <c:v>103.54217355757112</c:v>
                </c:pt>
                <c:pt idx="9">
                  <c:v>101.10446968514159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69-457C-A481-BB422F10D25C}"/>
            </c:ext>
          </c:extLst>
        </c:ser>
        <c:ser>
          <c:idx val="3"/>
          <c:order val="3"/>
          <c:tx>
            <c:v>西北地域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[0]!西北</c:f>
              <c:numCache>
                <c:formatCode>#,##0.0_);[Red]\(#,##0.0\)</c:formatCode>
                <c:ptCount val="10"/>
                <c:pt idx="0">
                  <c:v>82.669070120006964</c:v>
                </c:pt>
                <c:pt idx="1">
                  <c:v>83.478132861464701</c:v>
                </c:pt>
                <c:pt idx="2">
                  <c:v>83.663031060059339</c:v>
                </c:pt>
                <c:pt idx="3">
                  <c:v>83.215234971330673</c:v>
                </c:pt>
                <c:pt idx="4">
                  <c:v>85.501749198595746</c:v>
                </c:pt>
                <c:pt idx="5">
                  <c:v>87.573108988580444</c:v>
                </c:pt>
                <c:pt idx="6">
                  <c:v>86.663639122141547</c:v>
                </c:pt>
                <c:pt idx="7">
                  <c:v>87.716394922361317</c:v>
                </c:pt>
                <c:pt idx="8">
                  <c:v>88.026571590995118</c:v>
                </c:pt>
                <c:pt idx="9">
                  <c:v>88.31443971711434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69-457C-A481-BB422F10D25C}"/>
            </c:ext>
          </c:extLst>
        </c:ser>
        <c:ser>
          <c:idx val="4"/>
          <c:order val="4"/>
          <c:tx>
            <c:v>上北地域</c:v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[0]!上北</c:f>
              <c:numCache>
                <c:formatCode>#,##0.0_);[Red]\(#,##0.0\)</c:formatCode>
                <c:ptCount val="10"/>
                <c:pt idx="0">
                  <c:v>119.05329022434341</c:v>
                </c:pt>
                <c:pt idx="1">
                  <c:v>118.94689421194253</c:v>
                </c:pt>
                <c:pt idx="2">
                  <c:v>116.186641900178</c:v>
                </c:pt>
                <c:pt idx="3">
                  <c:v>116.96423358405457</c:v>
                </c:pt>
                <c:pt idx="4">
                  <c:v>114.92901043261455</c:v>
                </c:pt>
                <c:pt idx="5">
                  <c:v>114.37413601516668</c:v>
                </c:pt>
                <c:pt idx="6">
                  <c:v>114.22079536223997</c:v>
                </c:pt>
                <c:pt idx="7">
                  <c:v>109.05094672643105</c:v>
                </c:pt>
                <c:pt idx="8">
                  <c:v>112.16749128289206</c:v>
                </c:pt>
                <c:pt idx="9">
                  <c:v>107.44912809951708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69-457C-A481-BB422F10D25C}"/>
            </c:ext>
          </c:extLst>
        </c:ser>
        <c:ser>
          <c:idx val="5"/>
          <c:order val="5"/>
          <c:tx>
            <c:v>下北地域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1.3647219379051519E-3"/>
                  <c:y val="1.2539184952978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46-4700-9AB1-20AC5475C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[0]!下北</c:f>
              <c:numCache>
                <c:formatCode>#,##0.0_);[Red]\(#,##0.0\)</c:formatCode>
                <c:ptCount val="10"/>
                <c:pt idx="0">
                  <c:v>101.78921837293417</c:v>
                </c:pt>
                <c:pt idx="1">
                  <c:v>99.131261184976864</c:v>
                </c:pt>
                <c:pt idx="2">
                  <c:v>100.51304461270507</c:v>
                </c:pt>
                <c:pt idx="3">
                  <c:v>101.49625710492197</c:v>
                </c:pt>
                <c:pt idx="4">
                  <c:v>99.951086672616697</c:v>
                </c:pt>
                <c:pt idx="5">
                  <c:v>101.35489465977547</c:v>
                </c:pt>
                <c:pt idx="6">
                  <c:v>102.48326451133683</c:v>
                </c:pt>
                <c:pt idx="7">
                  <c:v>103.44660464623408</c:v>
                </c:pt>
                <c:pt idx="8">
                  <c:v>102.60122802948722</c:v>
                </c:pt>
                <c:pt idx="9">
                  <c:v>99.426648803213098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69-457C-A481-BB422F10D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631104"/>
        <c:axId val="1081633400"/>
      </c:lineChart>
      <c:catAx>
        <c:axId val="108163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81633400"/>
        <c:crossesAt val="100"/>
        <c:auto val="1"/>
        <c:lblAlgn val="ctr"/>
        <c:lblOffset val="100"/>
        <c:noMultiLvlLbl val="0"/>
      </c:catAx>
      <c:valAx>
        <c:axId val="1081633400"/>
        <c:scaling>
          <c:orientation val="minMax"/>
          <c:min val="80"/>
        </c:scaling>
        <c:delete val="0"/>
        <c:axPos val="l"/>
        <c:numFmt formatCode="#,##0.0_);[Red]\(#,##0.0\)" sourceLinked="1"/>
        <c:majorTickMark val="in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816311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0928402928884563E-2"/>
          <c:y val="0.11096873377165802"/>
          <c:w val="0.8654619616393519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7D9E867-E1BE-4382-B66D-3AD04AAFFCEB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E627F0-7EE7-4A56-9AD2-21384AD1AB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0.02868</cdr:x>
      <cdr:y>0.03684</cdr:y>
    </cdr:from>
    <cdr:to>
      <cdr:x>0.21155</cdr:x>
      <cdr:y>0.10818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BBF1535-A0DC-45F3-A56E-D59D4876C79B}"/>
            </a:ext>
          </a:extLst>
        </cdr:cNvPr>
        <cdr:cNvSpPr txBox="1"/>
      </cdr:nvSpPr>
      <cdr:spPr>
        <a:xfrm xmlns:a="http://schemas.openxmlformats.org/drawingml/2006/main">
          <a:off x="266701" y="223838"/>
          <a:ext cx="1700212" cy="433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（県＝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、％）</a:t>
          </a:r>
        </a:p>
      </cdr:txBody>
    </cdr:sp>
  </cdr:relSizeAnchor>
  <cdr:relSizeAnchor xmlns:cdr="http://schemas.openxmlformats.org/drawingml/2006/chartDrawing">
    <cdr:from>
      <cdr:x>0.80996</cdr:x>
      <cdr:y>0.88319</cdr:y>
    </cdr:from>
    <cdr:to>
      <cdr:x>0.99283</cdr:x>
      <cdr:y>0.95453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A8FE80-9C36-4104-9FFA-799DF67EDE77}"/>
            </a:ext>
          </a:extLst>
        </cdr:cNvPr>
        <cdr:cNvSpPr txBox="1"/>
      </cdr:nvSpPr>
      <cdr:spPr>
        <a:xfrm xmlns:a="http://schemas.openxmlformats.org/drawingml/2006/main">
          <a:off x="7530714" y="5365750"/>
          <a:ext cx="1700212" cy="433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0.53613</cdr:x>
      <cdr:y>0.93284</cdr:y>
    </cdr:from>
    <cdr:to>
      <cdr:x>0.99885</cdr:x>
      <cdr:y>0.98902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3401A3-2CBE-475E-A656-46B5CC7330BC}"/>
            </a:ext>
          </a:extLst>
        </cdr:cNvPr>
        <cdr:cNvSpPr txBox="1"/>
      </cdr:nvSpPr>
      <cdr:spPr>
        <a:xfrm xmlns:a="http://schemas.openxmlformats.org/drawingml/2006/main">
          <a:off x="4984749" y="5667375"/>
          <a:ext cx="4302125" cy="341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資料：県企画政策部「市町村民経済計算」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AA13-28C4-4C15-ACA8-CE62E89C7900}">
  <dimension ref="A1:S109"/>
  <sheetViews>
    <sheetView tabSelected="1" zoomScaleNormal="100" workbookViewId="0">
      <selection activeCell="M24" sqref="M24"/>
    </sheetView>
  </sheetViews>
  <sheetFormatPr defaultRowHeight="13.5"/>
  <cols>
    <col min="1" max="2" width="5.625" style="5" customWidth="1"/>
    <col min="3" max="3" width="10.75" style="9" bestFit="1" customWidth="1"/>
    <col min="4" max="4" width="11.25" style="9" customWidth="1"/>
    <col min="5" max="5" width="9.125" style="9" bestFit="1" customWidth="1"/>
    <col min="6" max="11" width="10" style="20" customWidth="1"/>
    <col min="12" max="18" width="10" style="25" customWidth="1"/>
    <col min="19" max="19" width="9" style="25"/>
    <col min="20" max="16384" width="9" style="9"/>
  </cols>
  <sheetData>
    <row r="1" spans="1:19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24"/>
      <c r="M1" s="24"/>
      <c r="N1" s="24"/>
      <c r="O1" s="24"/>
      <c r="P1" s="24"/>
      <c r="Q1" s="24"/>
      <c r="R1" s="24"/>
    </row>
    <row r="2" spans="1:19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26"/>
      <c r="M2" s="26"/>
      <c r="N2" s="26"/>
      <c r="O2" s="27"/>
      <c r="Q2" s="27"/>
      <c r="R2" s="27"/>
    </row>
    <row r="3" spans="1:19">
      <c r="A3" s="4" t="s">
        <v>4</v>
      </c>
      <c r="C3" s="10" t="s">
        <v>11</v>
      </c>
      <c r="F3" s="9"/>
      <c r="G3" s="9"/>
      <c r="H3" s="9"/>
      <c r="I3" s="11"/>
      <c r="J3" s="13"/>
      <c r="K3" s="13"/>
      <c r="L3" s="28"/>
      <c r="M3" s="28"/>
      <c r="N3" s="28"/>
      <c r="O3" s="28"/>
    </row>
    <row r="4" spans="1:19">
      <c r="A4" s="4"/>
      <c r="C4" s="14" t="s">
        <v>5</v>
      </c>
      <c r="F4" s="9"/>
      <c r="G4" s="9"/>
      <c r="H4" s="9"/>
      <c r="I4" s="11"/>
      <c r="J4" s="13"/>
      <c r="K4" s="13"/>
      <c r="L4" s="28"/>
      <c r="M4" s="28"/>
      <c r="N4" s="28"/>
      <c r="O4" s="28"/>
    </row>
    <row r="5" spans="1:19" ht="21" customHeight="1">
      <c r="C5" s="15">
        <v>40544</v>
      </c>
      <c r="D5" s="16" t="s">
        <v>6</v>
      </c>
      <c r="E5" s="17">
        <f>MAX($C$8:$C$108)</f>
        <v>43831</v>
      </c>
      <c r="F5" s="16" t="s">
        <v>7</v>
      </c>
      <c r="G5" s="16"/>
      <c r="H5" s="16"/>
      <c r="I5" s="18"/>
      <c r="J5" s="13"/>
      <c r="K5" s="13"/>
      <c r="L5" s="28"/>
      <c r="M5" s="28"/>
      <c r="N5" s="28"/>
      <c r="O5" s="28"/>
    </row>
    <row r="6" spans="1:19">
      <c r="B6" s="5">
        <f>COUNTA(C9:C109)-MATCH(C5,C9:C109,0)+1</f>
        <v>10</v>
      </c>
      <c r="F6" s="9"/>
      <c r="G6" s="9"/>
      <c r="H6" s="9"/>
      <c r="I6" s="9"/>
      <c r="J6" s="9"/>
      <c r="K6" s="9"/>
    </row>
    <row r="7" spans="1:19">
      <c r="A7" s="19"/>
      <c r="C7" s="9" t="s">
        <v>25</v>
      </c>
      <c r="M7" s="31" t="s">
        <v>26</v>
      </c>
      <c r="N7" s="31"/>
      <c r="O7" s="31"/>
      <c r="P7" s="31"/>
      <c r="Q7" s="31"/>
      <c r="R7" s="31"/>
    </row>
    <row r="8" spans="1:19" s="22" customFormat="1" ht="54">
      <c r="A8" s="21"/>
      <c r="B8" s="21"/>
      <c r="C8" s="22" t="s">
        <v>8</v>
      </c>
      <c r="D8" s="22" t="s">
        <v>9</v>
      </c>
      <c r="E8" s="22" t="s">
        <v>10</v>
      </c>
      <c r="F8" s="29" t="s">
        <v>12</v>
      </c>
      <c r="G8" s="29" t="s">
        <v>13</v>
      </c>
      <c r="H8" s="29" t="s">
        <v>14</v>
      </c>
      <c r="I8" s="29" t="s">
        <v>15</v>
      </c>
      <c r="J8" s="29" t="s">
        <v>16</v>
      </c>
      <c r="K8" s="29" t="s">
        <v>17</v>
      </c>
      <c r="L8" s="30" t="s">
        <v>18</v>
      </c>
      <c r="M8" s="32" t="s">
        <v>19</v>
      </c>
      <c r="N8" s="32" t="s">
        <v>20</v>
      </c>
      <c r="O8" s="32" t="s">
        <v>21</v>
      </c>
      <c r="P8" s="32" t="s">
        <v>22</v>
      </c>
      <c r="Q8" s="32" t="s">
        <v>23</v>
      </c>
      <c r="R8" s="32" t="s">
        <v>24</v>
      </c>
      <c r="S8" s="30"/>
    </row>
    <row r="9" spans="1:19">
      <c r="A9" s="2">
        <f>IF(C9=EDATE($C$5,0),1,"")</f>
        <v>1</v>
      </c>
      <c r="B9" s="2">
        <f>IF(C9=EDATE($C$5,0),1,"")</f>
        <v>1</v>
      </c>
      <c r="C9" s="23">
        <v>40544</v>
      </c>
      <c r="D9" s="3" t="str">
        <f t="shared" ref="D9:D18" si="0">IF(OR(A9=1,B9=1,A9),TEXT(C9,"ge"),TEXT(C9," "))</f>
        <v>H23</v>
      </c>
      <c r="E9" s="3" t="str">
        <f t="shared" ref="E9:E18" si="1">IF(OR(A9=1,A9),TEXT(C9,"yyyy"),TEXT(C9,"yy"))</f>
        <v>2011</v>
      </c>
      <c r="F9" s="20">
        <v>2371.5545048026074</v>
      </c>
      <c r="G9" s="20">
        <v>2253.8594899826708</v>
      </c>
      <c r="H9" s="20">
        <v>2456.1953488522595</v>
      </c>
      <c r="I9" s="20">
        <v>1982.4652766711499</v>
      </c>
      <c r="J9" s="20">
        <v>2854.9857111081024</v>
      </c>
      <c r="K9" s="20">
        <v>2440.9805344478218</v>
      </c>
      <c r="L9" s="25">
        <v>2398.0737581701287</v>
      </c>
      <c r="M9" s="33">
        <f>F9/$L9*100</f>
        <v>98.894143548455446</v>
      </c>
      <c r="N9" s="33">
        <f t="shared" ref="N9:R18" si="2">G9/$L9*100</f>
        <v>93.986245514921023</v>
      </c>
      <c r="O9" s="33">
        <f t="shared" si="2"/>
        <v>102.42367819105284</v>
      </c>
      <c r="P9" s="33">
        <f t="shared" si="2"/>
        <v>82.669070120006964</v>
      </c>
      <c r="Q9" s="33">
        <f t="shared" si="2"/>
        <v>119.05329022434341</v>
      </c>
      <c r="R9" s="33">
        <f t="shared" si="2"/>
        <v>101.78921837293417</v>
      </c>
    </row>
    <row r="10" spans="1:19">
      <c r="A10" s="2" t="str">
        <f t="shared" ref="A10:A73" si="3">IF(C10=EDATE($C$5,0),1,"")</f>
        <v/>
      </c>
      <c r="B10" s="2" t="str">
        <f>IF(C10=EDATE($C$5,0),1,"")</f>
        <v/>
      </c>
      <c r="C10" s="23">
        <v>40909</v>
      </c>
      <c r="D10" s="3" t="str">
        <f t="shared" si="0"/>
        <v xml:space="preserve"> </v>
      </c>
      <c r="E10" s="3" t="str">
        <f t="shared" si="1"/>
        <v>12</v>
      </c>
      <c r="F10" s="20">
        <v>2390.8989107461184</v>
      </c>
      <c r="G10" s="20">
        <v>2267.8406001858052</v>
      </c>
      <c r="H10" s="20">
        <v>2461.3556264480367</v>
      </c>
      <c r="I10" s="20">
        <v>2010.5127154361894</v>
      </c>
      <c r="J10" s="20">
        <v>2864.7531404616248</v>
      </c>
      <c r="K10" s="20">
        <v>2387.5074139520589</v>
      </c>
      <c r="L10" s="25">
        <v>2408.4303835265646</v>
      </c>
      <c r="M10" s="33">
        <f t="shared" ref="M10:M18" si="4">F10/$L10*100</f>
        <v>99.272078906645604</v>
      </c>
      <c r="N10" s="33">
        <f t="shared" si="2"/>
        <v>94.162597171071255</v>
      </c>
      <c r="O10" s="33">
        <f t="shared" si="2"/>
        <v>102.19749938729706</v>
      </c>
      <c r="P10" s="33">
        <f t="shared" si="2"/>
        <v>83.478132861464701</v>
      </c>
      <c r="Q10" s="33">
        <f t="shared" si="2"/>
        <v>118.94689421194253</v>
      </c>
      <c r="R10" s="33">
        <f t="shared" si="2"/>
        <v>99.131261184976864</v>
      </c>
    </row>
    <row r="11" spans="1:19">
      <c r="A11" s="2" t="str">
        <f t="shared" si="3"/>
        <v/>
      </c>
      <c r="B11" s="2" t="str">
        <f>IF(OR(A11=1,C11=$E$5),1,"")</f>
        <v/>
      </c>
      <c r="C11" s="23">
        <v>41275</v>
      </c>
      <c r="D11" s="3" t="str">
        <f t="shared" si="0"/>
        <v xml:space="preserve"> </v>
      </c>
      <c r="E11" s="3" t="str">
        <f t="shared" si="1"/>
        <v>13</v>
      </c>
      <c r="F11" s="20">
        <v>2450.8545071630347</v>
      </c>
      <c r="G11" s="20">
        <v>2292.6063324239499</v>
      </c>
      <c r="H11" s="20">
        <v>2475.694004536042</v>
      </c>
      <c r="I11" s="20">
        <v>2033.9192741792019</v>
      </c>
      <c r="J11" s="20">
        <v>2824.5958503856446</v>
      </c>
      <c r="K11" s="20">
        <v>2443.557401087422</v>
      </c>
      <c r="L11" s="25">
        <v>2431.0848512279081</v>
      </c>
      <c r="M11" s="33">
        <f t="shared" si="4"/>
        <v>100.81320304082111</v>
      </c>
      <c r="N11" s="33">
        <f t="shared" si="2"/>
        <v>94.303838521554908</v>
      </c>
      <c r="O11" s="33">
        <f t="shared" si="2"/>
        <v>101.83494842994074</v>
      </c>
      <c r="P11" s="33">
        <f t="shared" si="2"/>
        <v>83.663031060059339</v>
      </c>
      <c r="Q11" s="33">
        <f t="shared" si="2"/>
        <v>116.186641900178</v>
      </c>
      <c r="R11" s="33">
        <f t="shared" si="2"/>
        <v>100.51304461270507</v>
      </c>
    </row>
    <row r="12" spans="1:19">
      <c r="A12" s="2" t="str">
        <f t="shared" si="3"/>
        <v/>
      </c>
      <c r="B12" s="2" t="str">
        <f t="shared" ref="B12:B75" si="5">IF(OR(A12=1,C12=$E$5),1,"")</f>
        <v/>
      </c>
      <c r="C12" s="23">
        <v>41640</v>
      </c>
      <c r="D12" s="3" t="str">
        <f t="shared" si="0"/>
        <v xml:space="preserve"> </v>
      </c>
      <c r="E12" s="3" t="str">
        <f t="shared" si="1"/>
        <v>14</v>
      </c>
      <c r="F12" s="20">
        <v>2446.3371903037482</v>
      </c>
      <c r="G12" s="20">
        <v>2293.8681971877299</v>
      </c>
      <c r="H12" s="20">
        <v>2475.4801469174517</v>
      </c>
      <c r="I12" s="20">
        <v>2025.528201382933</v>
      </c>
      <c r="J12" s="20">
        <v>2847.0069664438861</v>
      </c>
      <c r="K12" s="20">
        <v>2470.5035222415704</v>
      </c>
      <c r="L12" s="25">
        <v>2434.0833767768227</v>
      </c>
      <c r="M12" s="33">
        <f t="shared" si="4"/>
        <v>100.50342620322037</v>
      </c>
      <c r="N12" s="33">
        <f t="shared" si="2"/>
        <v>94.239507942625877</v>
      </c>
      <c r="O12" s="33">
        <f t="shared" si="2"/>
        <v>101.70071290636913</v>
      </c>
      <c r="P12" s="33">
        <f t="shared" si="2"/>
        <v>83.215234971330673</v>
      </c>
      <c r="Q12" s="33">
        <f t="shared" si="2"/>
        <v>116.96423358405457</v>
      </c>
      <c r="R12" s="33">
        <f t="shared" si="2"/>
        <v>101.49625710492197</v>
      </c>
    </row>
    <row r="13" spans="1:19">
      <c r="A13" s="2" t="str">
        <f t="shared" si="3"/>
        <v/>
      </c>
      <c r="B13" s="2" t="str">
        <f t="shared" si="5"/>
        <v/>
      </c>
      <c r="C13" s="23">
        <v>42005</v>
      </c>
      <c r="D13" s="3" t="str">
        <f t="shared" si="0"/>
        <v xml:space="preserve"> </v>
      </c>
      <c r="E13" s="3" t="str">
        <f t="shared" si="1"/>
        <v>15</v>
      </c>
      <c r="F13" s="20">
        <v>2607.0517930723668</v>
      </c>
      <c r="G13" s="20">
        <v>2447.9392630662146</v>
      </c>
      <c r="H13" s="20">
        <v>2683.3767198596374</v>
      </c>
      <c r="I13" s="20">
        <v>2230.5924803869034</v>
      </c>
      <c r="J13" s="20">
        <v>2998.2987348463316</v>
      </c>
      <c r="K13" s="20">
        <v>2607.5506574794158</v>
      </c>
      <c r="L13" s="25">
        <v>2608.8267214345342</v>
      </c>
      <c r="M13" s="33">
        <f t="shared" si="4"/>
        <v>99.931964497772725</v>
      </c>
      <c r="N13" s="33">
        <f t="shared" si="2"/>
        <v>93.832957281277345</v>
      </c>
      <c r="O13" s="33">
        <f t="shared" si="2"/>
        <v>102.85760636429353</v>
      </c>
      <c r="P13" s="33">
        <f t="shared" si="2"/>
        <v>85.501749198595746</v>
      </c>
      <c r="Q13" s="33">
        <f t="shared" si="2"/>
        <v>114.92901043261455</v>
      </c>
      <c r="R13" s="33">
        <f t="shared" si="2"/>
        <v>99.951086672616697</v>
      </c>
    </row>
    <row r="14" spans="1:19">
      <c r="A14" s="2" t="str">
        <f t="shared" si="3"/>
        <v/>
      </c>
      <c r="B14" s="2" t="str">
        <f t="shared" si="5"/>
        <v/>
      </c>
      <c r="C14" s="23">
        <v>42370</v>
      </c>
      <c r="D14" s="3" t="str">
        <f t="shared" si="0"/>
        <v xml:space="preserve"> </v>
      </c>
      <c r="E14" s="3" t="str">
        <f t="shared" si="1"/>
        <v>16</v>
      </c>
      <c r="F14" s="20">
        <v>2531.4492463456718</v>
      </c>
      <c r="G14" s="20">
        <v>2386.9094788074558</v>
      </c>
      <c r="H14" s="20">
        <v>2597.1241956437379</v>
      </c>
      <c r="I14" s="20">
        <v>2222.6027314918365</v>
      </c>
      <c r="J14" s="20">
        <v>2902.8119482714392</v>
      </c>
      <c r="K14" s="20">
        <v>2572.3840151690833</v>
      </c>
      <c r="L14" s="25">
        <v>2537.9968316320301</v>
      </c>
      <c r="M14" s="33">
        <f t="shared" si="4"/>
        <v>99.742017594161155</v>
      </c>
      <c r="N14" s="33">
        <f t="shared" si="2"/>
        <v>94.046984182899109</v>
      </c>
      <c r="O14" s="33">
        <f t="shared" si="2"/>
        <v>102.32968628151072</v>
      </c>
      <c r="P14" s="33">
        <f t="shared" si="2"/>
        <v>87.573108988580444</v>
      </c>
      <c r="Q14" s="33">
        <f t="shared" si="2"/>
        <v>114.37413601516668</v>
      </c>
      <c r="R14" s="33">
        <f t="shared" si="2"/>
        <v>101.35489465977547</v>
      </c>
    </row>
    <row r="15" spans="1:19">
      <c r="A15" s="2" t="str">
        <f t="shared" si="3"/>
        <v/>
      </c>
      <c r="B15" s="2" t="str">
        <f t="shared" si="5"/>
        <v/>
      </c>
      <c r="C15" s="23">
        <v>42736</v>
      </c>
      <c r="D15" s="3" t="str">
        <f t="shared" si="0"/>
        <v xml:space="preserve"> </v>
      </c>
      <c r="E15" s="3" t="str">
        <f t="shared" si="1"/>
        <v>17</v>
      </c>
      <c r="F15" s="20">
        <v>2635.9714590276658</v>
      </c>
      <c r="G15" s="20">
        <v>2437.6804426145136</v>
      </c>
      <c r="H15" s="20">
        <v>2685.795461133182</v>
      </c>
      <c r="I15" s="20">
        <v>2265.2843351379806</v>
      </c>
      <c r="J15" s="20">
        <v>2985.5955865921787</v>
      </c>
      <c r="K15" s="20">
        <v>2678.7905061792039</v>
      </c>
      <c r="L15" s="25">
        <v>2613.8809287079971</v>
      </c>
      <c r="M15" s="33">
        <f t="shared" si="4"/>
        <v>100.84512381865029</v>
      </c>
      <c r="N15" s="33">
        <f t="shared" si="2"/>
        <v>93.259046953581901</v>
      </c>
      <c r="O15" s="33">
        <f t="shared" si="2"/>
        <v>102.75125510253183</v>
      </c>
      <c r="P15" s="33">
        <f t="shared" si="2"/>
        <v>86.663639122141547</v>
      </c>
      <c r="Q15" s="33">
        <f t="shared" si="2"/>
        <v>114.22079536223997</v>
      </c>
      <c r="R15" s="33">
        <f t="shared" si="2"/>
        <v>102.48326451133683</v>
      </c>
    </row>
    <row r="16" spans="1:19">
      <c r="A16" s="2" t="str">
        <f t="shared" si="3"/>
        <v/>
      </c>
      <c r="B16" s="2" t="str">
        <f t="shared" si="5"/>
        <v/>
      </c>
      <c r="C16" s="23">
        <v>43101</v>
      </c>
      <c r="D16" s="3" t="str">
        <f t="shared" si="0"/>
        <v xml:space="preserve"> </v>
      </c>
      <c r="E16" s="3" t="str">
        <f t="shared" si="1"/>
        <v>18</v>
      </c>
      <c r="F16" s="20">
        <v>2632.7006662140939</v>
      </c>
      <c r="G16" s="20">
        <v>2455.8989055599341</v>
      </c>
      <c r="H16" s="20">
        <v>2705.0332610617024</v>
      </c>
      <c r="I16" s="20">
        <v>2277.4189745712852</v>
      </c>
      <c r="J16" s="20">
        <v>2831.3372373495026</v>
      </c>
      <c r="K16" s="20">
        <v>2685.8292624181804</v>
      </c>
      <c r="L16" s="25">
        <v>2596.3435644921933</v>
      </c>
      <c r="M16" s="33">
        <f t="shared" si="4"/>
        <v>101.40031936524592</v>
      </c>
      <c r="N16" s="33">
        <f t="shared" si="2"/>
        <v>94.590675099667394</v>
      </c>
      <c r="O16" s="33">
        <f t="shared" si="2"/>
        <v>104.18626017203418</v>
      </c>
      <c r="P16" s="33">
        <f t="shared" si="2"/>
        <v>87.716394922361317</v>
      </c>
      <c r="Q16" s="33">
        <f t="shared" si="2"/>
        <v>109.05094672643105</v>
      </c>
      <c r="R16" s="33">
        <f t="shared" si="2"/>
        <v>103.44660464623408</v>
      </c>
    </row>
    <row r="17" spans="1:18">
      <c r="A17" s="2" t="str">
        <f t="shared" si="3"/>
        <v/>
      </c>
      <c r="B17" s="2" t="str">
        <f t="shared" si="5"/>
        <v/>
      </c>
      <c r="C17" s="23">
        <v>43466</v>
      </c>
      <c r="D17" s="3" t="str">
        <f t="shared" si="0"/>
        <v xml:space="preserve"> </v>
      </c>
      <c r="E17" s="3" t="str">
        <f t="shared" si="1"/>
        <v>19</v>
      </c>
      <c r="F17" s="20">
        <v>2667.8686373258902</v>
      </c>
      <c r="G17" s="20">
        <v>2490.1929854248456</v>
      </c>
      <c r="H17" s="20">
        <v>2738.1082420193438</v>
      </c>
      <c r="I17" s="20">
        <v>2327.8078188690433</v>
      </c>
      <c r="J17" s="20">
        <v>2966.199393115427</v>
      </c>
      <c r="K17" s="20">
        <v>2713.2255240193663</v>
      </c>
      <c r="L17" s="25">
        <v>2644.4376701218384</v>
      </c>
      <c r="M17" s="33">
        <f t="shared" si="4"/>
        <v>100.88604724810821</v>
      </c>
      <c r="N17" s="33">
        <f t="shared" si="2"/>
        <v>94.167202863590788</v>
      </c>
      <c r="O17" s="33">
        <f t="shared" si="2"/>
        <v>103.54217355757112</v>
      </c>
      <c r="P17" s="33">
        <f t="shared" si="2"/>
        <v>88.026571590995118</v>
      </c>
      <c r="Q17" s="33">
        <f t="shared" si="2"/>
        <v>112.16749128289206</v>
      </c>
      <c r="R17" s="33">
        <f t="shared" si="2"/>
        <v>102.60122802948722</v>
      </c>
    </row>
    <row r="18" spans="1:18">
      <c r="A18" s="2" t="str">
        <f t="shared" si="3"/>
        <v/>
      </c>
      <c r="B18" s="2">
        <f t="shared" si="5"/>
        <v>1</v>
      </c>
      <c r="C18" s="23">
        <v>43831</v>
      </c>
      <c r="D18" s="3" t="str">
        <f t="shared" si="0"/>
        <v>R2</v>
      </c>
      <c r="E18" s="3" t="str">
        <f t="shared" si="1"/>
        <v>20</v>
      </c>
      <c r="F18" s="20">
        <v>2714.1159939511422</v>
      </c>
      <c r="G18" s="20">
        <v>2526.1668328209189</v>
      </c>
      <c r="H18" s="20">
        <v>2661.9220898643048</v>
      </c>
      <c r="I18" s="20">
        <v>2325.1806638131711</v>
      </c>
      <c r="J18" s="20">
        <v>2828.9669934028429</v>
      </c>
      <c r="K18" s="20">
        <v>2617.747697947214</v>
      </c>
      <c r="L18" s="25">
        <v>2632.8431355745524</v>
      </c>
      <c r="M18" s="33">
        <f t="shared" si="4"/>
        <v>103.08688570459988</v>
      </c>
      <c r="N18" s="33">
        <f t="shared" si="2"/>
        <v>95.948246923174395</v>
      </c>
      <c r="O18" s="33">
        <f t="shared" si="2"/>
        <v>101.10446968514159</v>
      </c>
      <c r="P18" s="33">
        <f t="shared" si="2"/>
        <v>88.31443971711434</v>
      </c>
      <c r="Q18" s="33">
        <f t="shared" si="2"/>
        <v>107.44912809951708</v>
      </c>
      <c r="R18" s="33">
        <f t="shared" si="2"/>
        <v>99.426648803213098</v>
      </c>
    </row>
    <row r="19" spans="1:18">
      <c r="A19" s="2" t="str">
        <f t="shared" si="3"/>
        <v/>
      </c>
      <c r="B19" s="2" t="str">
        <f t="shared" si="5"/>
        <v/>
      </c>
    </row>
    <row r="20" spans="1:18">
      <c r="A20" s="2" t="str">
        <f t="shared" si="3"/>
        <v/>
      </c>
      <c r="B20" s="2" t="str">
        <f t="shared" si="5"/>
        <v/>
      </c>
    </row>
    <row r="21" spans="1:18">
      <c r="A21" s="2" t="str">
        <f t="shared" si="3"/>
        <v/>
      </c>
      <c r="B21" s="2" t="str">
        <f t="shared" si="5"/>
        <v/>
      </c>
    </row>
    <row r="22" spans="1:18">
      <c r="A22" s="2" t="str">
        <f t="shared" si="3"/>
        <v/>
      </c>
      <c r="B22" s="2" t="str">
        <f t="shared" si="5"/>
        <v/>
      </c>
    </row>
    <row r="23" spans="1:18">
      <c r="A23" s="2" t="str">
        <f t="shared" si="3"/>
        <v/>
      </c>
      <c r="B23" s="2" t="str">
        <f t="shared" si="5"/>
        <v/>
      </c>
    </row>
    <row r="24" spans="1:18">
      <c r="A24" s="2" t="str">
        <f t="shared" si="3"/>
        <v/>
      </c>
      <c r="B24" s="2" t="str">
        <f t="shared" si="5"/>
        <v/>
      </c>
    </row>
    <row r="25" spans="1:18">
      <c r="A25" s="2" t="str">
        <f t="shared" si="3"/>
        <v/>
      </c>
      <c r="B25" s="2" t="str">
        <f t="shared" si="5"/>
        <v/>
      </c>
    </row>
    <row r="26" spans="1:18">
      <c r="A26" s="2" t="str">
        <f t="shared" si="3"/>
        <v/>
      </c>
      <c r="B26" s="2" t="str">
        <f t="shared" si="5"/>
        <v/>
      </c>
    </row>
    <row r="27" spans="1:18">
      <c r="A27" s="2" t="str">
        <f t="shared" si="3"/>
        <v/>
      </c>
      <c r="B27" s="2" t="str">
        <f t="shared" si="5"/>
        <v/>
      </c>
    </row>
    <row r="28" spans="1:18">
      <c r="A28" s="2" t="str">
        <f t="shared" si="3"/>
        <v/>
      </c>
      <c r="B28" s="2" t="str">
        <f t="shared" si="5"/>
        <v/>
      </c>
    </row>
    <row r="29" spans="1:18">
      <c r="A29" s="2" t="str">
        <f t="shared" si="3"/>
        <v/>
      </c>
      <c r="B29" s="2" t="str">
        <f t="shared" si="5"/>
        <v/>
      </c>
    </row>
    <row r="30" spans="1:18">
      <c r="A30" s="2" t="str">
        <f t="shared" si="3"/>
        <v/>
      </c>
      <c r="B30" s="2" t="str">
        <f t="shared" si="5"/>
        <v/>
      </c>
    </row>
    <row r="31" spans="1:18">
      <c r="A31" s="2" t="str">
        <f t="shared" si="3"/>
        <v/>
      </c>
      <c r="B31" s="2" t="str">
        <f t="shared" si="5"/>
        <v/>
      </c>
    </row>
    <row r="32" spans="1:18">
      <c r="A32" s="2" t="str">
        <f t="shared" si="3"/>
        <v/>
      </c>
      <c r="B32" s="2" t="str">
        <f t="shared" si="5"/>
        <v/>
      </c>
    </row>
    <row r="33" spans="1:2">
      <c r="A33" s="2" t="str">
        <f t="shared" si="3"/>
        <v/>
      </c>
      <c r="B33" s="2" t="str">
        <f t="shared" si="5"/>
        <v/>
      </c>
    </row>
    <row r="34" spans="1:2">
      <c r="A34" s="2" t="str">
        <f t="shared" si="3"/>
        <v/>
      </c>
      <c r="B34" s="2" t="str">
        <f t="shared" si="5"/>
        <v/>
      </c>
    </row>
    <row r="35" spans="1:2">
      <c r="A35" s="2" t="str">
        <f t="shared" si="3"/>
        <v/>
      </c>
      <c r="B35" s="2" t="str">
        <f t="shared" si="5"/>
        <v/>
      </c>
    </row>
    <row r="36" spans="1:2">
      <c r="A36" s="2" t="str">
        <f t="shared" si="3"/>
        <v/>
      </c>
      <c r="B36" s="2" t="str">
        <f t="shared" si="5"/>
        <v/>
      </c>
    </row>
    <row r="37" spans="1:2">
      <c r="A37" s="2" t="str">
        <f t="shared" si="3"/>
        <v/>
      </c>
      <c r="B37" s="2" t="str">
        <f t="shared" si="5"/>
        <v/>
      </c>
    </row>
    <row r="38" spans="1:2">
      <c r="A38" s="2" t="str">
        <f t="shared" si="3"/>
        <v/>
      </c>
      <c r="B38" s="2" t="str">
        <f t="shared" si="5"/>
        <v/>
      </c>
    </row>
    <row r="39" spans="1:2">
      <c r="A39" s="2" t="str">
        <f t="shared" si="3"/>
        <v/>
      </c>
      <c r="B39" s="2" t="str">
        <f t="shared" si="5"/>
        <v/>
      </c>
    </row>
    <row r="40" spans="1:2">
      <c r="A40" s="2" t="str">
        <f t="shared" si="3"/>
        <v/>
      </c>
      <c r="B40" s="2" t="str">
        <f t="shared" si="5"/>
        <v/>
      </c>
    </row>
    <row r="41" spans="1:2">
      <c r="A41" s="2" t="str">
        <f t="shared" si="3"/>
        <v/>
      </c>
      <c r="B41" s="2" t="str">
        <f t="shared" si="5"/>
        <v/>
      </c>
    </row>
    <row r="42" spans="1:2">
      <c r="A42" s="2" t="str">
        <f t="shared" si="3"/>
        <v/>
      </c>
      <c r="B42" s="2" t="str">
        <f t="shared" si="5"/>
        <v/>
      </c>
    </row>
    <row r="43" spans="1:2">
      <c r="A43" s="2" t="str">
        <f t="shared" si="3"/>
        <v/>
      </c>
      <c r="B43" s="2" t="str">
        <f t="shared" si="5"/>
        <v/>
      </c>
    </row>
    <row r="44" spans="1:2">
      <c r="A44" s="2" t="str">
        <f t="shared" si="3"/>
        <v/>
      </c>
      <c r="B44" s="2" t="str">
        <f t="shared" si="5"/>
        <v/>
      </c>
    </row>
    <row r="45" spans="1:2">
      <c r="A45" s="2" t="str">
        <f t="shared" si="3"/>
        <v/>
      </c>
      <c r="B45" s="2" t="str">
        <f t="shared" si="5"/>
        <v/>
      </c>
    </row>
    <row r="46" spans="1:2">
      <c r="A46" s="2" t="str">
        <f t="shared" si="3"/>
        <v/>
      </c>
      <c r="B46" s="2" t="str">
        <f t="shared" si="5"/>
        <v/>
      </c>
    </row>
    <row r="47" spans="1:2">
      <c r="A47" s="2" t="str">
        <f t="shared" si="3"/>
        <v/>
      </c>
      <c r="B47" s="2" t="str">
        <f t="shared" si="5"/>
        <v/>
      </c>
    </row>
    <row r="48" spans="1:2">
      <c r="A48" s="2" t="str">
        <f t="shared" si="3"/>
        <v/>
      </c>
      <c r="B48" s="2" t="str">
        <f t="shared" si="5"/>
        <v/>
      </c>
    </row>
    <row r="49" spans="1:2">
      <c r="A49" s="2" t="str">
        <f t="shared" si="3"/>
        <v/>
      </c>
      <c r="B49" s="2" t="str">
        <f t="shared" si="5"/>
        <v/>
      </c>
    </row>
    <row r="50" spans="1:2">
      <c r="A50" s="2" t="str">
        <f t="shared" si="3"/>
        <v/>
      </c>
      <c r="B50" s="2" t="str">
        <f t="shared" si="5"/>
        <v/>
      </c>
    </row>
    <row r="51" spans="1:2">
      <c r="A51" s="2" t="str">
        <f t="shared" si="3"/>
        <v/>
      </c>
      <c r="B51" s="2" t="str">
        <f t="shared" si="5"/>
        <v/>
      </c>
    </row>
    <row r="52" spans="1:2">
      <c r="A52" s="2" t="str">
        <f t="shared" si="3"/>
        <v/>
      </c>
      <c r="B52" s="2" t="str">
        <f t="shared" si="5"/>
        <v/>
      </c>
    </row>
    <row r="53" spans="1:2">
      <c r="A53" s="2" t="str">
        <f t="shared" si="3"/>
        <v/>
      </c>
      <c r="B53" s="2" t="str">
        <f t="shared" si="5"/>
        <v/>
      </c>
    </row>
    <row r="54" spans="1:2">
      <c r="A54" s="2" t="str">
        <f t="shared" si="3"/>
        <v/>
      </c>
      <c r="B54" s="2" t="str">
        <f t="shared" si="5"/>
        <v/>
      </c>
    </row>
    <row r="55" spans="1:2">
      <c r="A55" s="2" t="str">
        <f t="shared" si="3"/>
        <v/>
      </c>
      <c r="B55" s="2" t="str">
        <f t="shared" si="5"/>
        <v/>
      </c>
    </row>
    <row r="56" spans="1:2">
      <c r="A56" s="2" t="str">
        <f t="shared" si="3"/>
        <v/>
      </c>
      <c r="B56" s="2" t="str">
        <f t="shared" si="5"/>
        <v/>
      </c>
    </row>
    <row r="57" spans="1:2">
      <c r="A57" s="2" t="str">
        <f t="shared" si="3"/>
        <v/>
      </c>
      <c r="B57" s="2" t="str">
        <f t="shared" si="5"/>
        <v/>
      </c>
    </row>
    <row r="58" spans="1:2">
      <c r="A58" s="2" t="str">
        <f t="shared" si="3"/>
        <v/>
      </c>
      <c r="B58" s="2" t="str">
        <f t="shared" si="5"/>
        <v/>
      </c>
    </row>
    <row r="59" spans="1:2">
      <c r="A59" s="2" t="str">
        <f t="shared" si="3"/>
        <v/>
      </c>
      <c r="B59" s="2" t="str">
        <f t="shared" si="5"/>
        <v/>
      </c>
    </row>
    <row r="60" spans="1:2">
      <c r="A60" s="2" t="str">
        <f t="shared" si="3"/>
        <v/>
      </c>
      <c r="B60" s="2" t="str">
        <f t="shared" si="5"/>
        <v/>
      </c>
    </row>
    <row r="61" spans="1:2">
      <c r="A61" s="2" t="str">
        <f t="shared" si="3"/>
        <v/>
      </c>
      <c r="B61" s="2" t="str">
        <f t="shared" si="5"/>
        <v/>
      </c>
    </row>
    <row r="62" spans="1:2">
      <c r="A62" s="2" t="str">
        <f t="shared" si="3"/>
        <v/>
      </c>
      <c r="B62" s="2" t="str">
        <f t="shared" si="5"/>
        <v/>
      </c>
    </row>
    <row r="63" spans="1:2">
      <c r="A63" s="2" t="str">
        <f t="shared" si="3"/>
        <v/>
      </c>
      <c r="B63" s="2" t="str">
        <f t="shared" si="5"/>
        <v/>
      </c>
    </row>
    <row r="64" spans="1:2">
      <c r="A64" s="2" t="str">
        <f t="shared" si="3"/>
        <v/>
      </c>
      <c r="B64" s="2" t="str">
        <f t="shared" si="5"/>
        <v/>
      </c>
    </row>
    <row r="65" spans="1:2">
      <c r="A65" s="2" t="str">
        <f t="shared" si="3"/>
        <v/>
      </c>
      <c r="B65" s="2" t="str">
        <f t="shared" si="5"/>
        <v/>
      </c>
    </row>
    <row r="66" spans="1:2">
      <c r="A66" s="2" t="str">
        <f t="shared" si="3"/>
        <v/>
      </c>
      <c r="B66" s="2" t="str">
        <f t="shared" si="5"/>
        <v/>
      </c>
    </row>
    <row r="67" spans="1:2">
      <c r="A67" s="2" t="str">
        <f t="shared" si="3"/>
        <v/>
      </c>
      <c r="B67" s="2" t="str">
        <f t="shared" si="5"/>
        <v/>
      </c>
    </row>
    <row r="68" spans="1:2">
      <c r="A68" s="2" t="str">
        <f t="shared" si="3"/>
        <v/>
      </c>
      <c r="B68" s="2" t="str">
        <f t="shared" si="5"/>
        <v/>
      </c>
    </row>
    <row r="69" spans="1:2">
      <c r="A69" s="2" t="str">
        <f t="shared" si="3"/>
        <v/>
      </c>
      <c r="B69" s="2" t="str">
        <f t="shared" si="5"/>
        <v/>
      </c>
    </row>
    <row r="70" spans="1:2">
      <c r="A70" s="2" t="str">
        <f t="shared" si="3"/>
        <v/>
      </c>
      <c r="B70" s="2" t="str">
        <f t="shared" si="5"/>
        <v/>
      </c>
    </row>
    <row r="71" spans="1:2">
      <c r="A71" s="2" t="str">
        <f t="shared" si="3"/>
        <v/>
      </c>
      <c r="B71" s="2" t="str">
        <f t="shared" si="5"/>
        <v/>
      </c>
    </row>
    <row r="72" spans="1:2">
      <c r="A72" s="2" t="str">
        <f t="shared" si="3"/>
        <v/>
      </c>
      <c r="B72" s="2" t="str">
        <f t="shared" si="5"/>
        <v/>
      </c>
    </row>
    <row r="73" spans="1:2">
      <c r="A73" s="2" t="str">
        <f t="shared" si="3"/>
        <v/>
      </c>
      <c r="B73" s="2" t="str">
        <f t="shared" si="5"/>
        <v/>
      </c>
    </row>
    <row r="74" spans="1:2">
      <c r="A74" s="2" t="str">
        <f t="shared" ref="A74:A109" si="6">IF(C74=EDATE($C$5,0),1,"")</f>
        <v/>
      </c>
      <c r="B74" s="2" t="str">
        <f t="shared" si="5"/>
        <v/>
      </c>
    </row>
    <row r="75" spans="1:2">
      <c r="A75" s="2" t="str">
        <f t="shared" si="6"/>
        <v/>
      </c>
      <c r="B75" s="2" t="str">
        <f t="shared" si="5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2023-12-28T06:59:15Z</cp:lastPrinted>
  <dcterms:created xsi:type="dcterms:W3CDTF">2023-12-20T00:00:41Z</dcterms:created>
  <dcterms:modified xsi:type="dcterms:W3CDTF">2024-02-20T05:49:13Z</dcterms:modified>
</cp:coreProperties>
</file>