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1_しごと\(2)林業、漁業\"/>
    </mc:Choice>
  </mc:AlternateContent>
  <xr:revisionPtr revIDLastSave="0" documentId="13_ncr:1_{BB477FC3-EC51-4679-BEBC-A98586188D60}" xr6:coauthVersionLast="47" xr6:coauthVersionMax="47" xr10:uidLastSave="{00000000-0000-0000-0000-000000000000}"/>
  <bookViews>
    <workbookView xWindow="9510" yWindow="0" windowWidth="9780" windowHeight="11370" xr2:uid="{3C9272A9-B42C-47EA-A074-64A0D06F396C}"/>
  </bookViews>
  <sheets>
    <sheet name="データ" sheetId="2" r:id="rId1"/>
    <sheet name="グラフ1(海面漁業)" sheetId="3" r:id="rId2"/>
    <sheet name="グラフ2(海面養殖業) " sheetId="4" r:id="rId3"/>
  </sheets>
  <definedNames>
    <definedName name="いか類">OFFSET(データ!$G$9,MATCH(データ!$C$5,データ!$C$9:$C$109,0)-1,0,データ!$B$6,1)</definedName>
    <definedName name="ほたてがい">OFFSET(データ!$L$9,MATCH(データ!$C$5,データ!$C$9:$C$109,0)-1,0,データ!$B$6,1)</definedName>
    <definedName name="横軸ラベル_西暦">OFFSET(データ!$E$9,MATCH(データ!$C$5,データ!$C$9:$C$109,0)-1,0,データ!$B$6,1)</definedName>
    <definedName name="海藻類">OFFSET(データ!$I$9,MATCH(データ!$C$5,データ!$C$9:$C$109,0)-1,0,データ!$B$6,1)</definedName>
    <definedName name="貝類">OFFSET(データ!$H$9,MATCH(データ!$C$5,データ!$C$9:$C$109,0)-1,0,データ!$B$6,1)</definedName>
    <definedName name="漁業その他">OFFSET(データ!$J$9,MATCH(データ!$C$5,データ!$C$9:$C$109,0)-1,0,データ!$B$6,1)</definedName>
    <definedName name="漁業小計">OFFSET(データ!$K$9,MATCH(データ!$C$5,データ!$C$9:$C$109,0)-1,0,データ!$B$6,1)</definedName>
    <definedName name="魚類">OFFSET(データ!$F$9,MATCH(データ!$C$5,データ!$C$9:$C$109,0)-1,0,データ!$B$6,1)</definedName>
    <definedName name="養殖業その他">OFFSET(データ!$M$9,MATCH(データ!$C$5,データ!$C$9:$C$109,0)-1,0,データ!$B$6,1)</definedName>
    <definedName name="養殖業小計">OFFSET(データ!$N$9,MATCH(データ!$C$5,データ!$C$9:$C$109,0)-1,0,データ!$B$6,1)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0" i="2" l="1"/>
  <c r="N11" i="2"/>
  <c r="N12" i="2"/>
  <c r="N13" i="2"/>
  <c r="N14" i="2"/>
  <c r="N15" i="2"/>
  <c r="N16" i="2"/>
  <c r="N17" i="2"/>
  <c r="N18" i="2"/>
  <c r="N9" i="2"/>
  <c r="N30" i="2"/>
  <c r="K30" i="2"/>
  <c r="A109" i="2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E30" i="2" s="1"/>
  <c r="A29" i="2"/>
  <c r="A28" i="2"/>
  <c r="A27" i="2"/>
  <c r="A26" i="2"/>
  <c r="E26" i="2" s="1"/>
  <c r="A25" i="2"/>
  <c r="A24" i="2"/>
  <c r="A23" i="2"/>
  <c r="A22" i="2"/>
  <c r="E22" i="2" s="1"/>
  <c r="A21" i="2"/>
  <c r="A20" i="2"/>
  <c r="A19" i="2"/>
  <c r="A18" i="2"/>
  <c r="E18" i="2" s="1"/>
  <c r="A17" i="2"/>
  <c r="A16" i="2"/>
  <c r="E16" i="2" s="1"/>
  <c r="A15" i="2"/>
  <c r="E15" i="2" s="1"/>
  <c r="A14" i="2"/>
  <c r="E14" i="2" s="1"/>
  <c r="A13" i="2"/>
  <c r="A12" i="2"/>
  <c r="E12" i="2" s="1"/>
  <c r="A11" i="2"/>
  <c r="E11" i="2" s="1"/>
  <c r="B10" i="2"/>
  <c r="A10" i="2"/>
  <c r="E10" i="2" s="1"/>
  <c r="B9" i="2"/>
  <c r="A9" i="2"/>
  <c r="E9" i="2" s="1"/>
  <c r="B6" i="2"/>
  <c r="E5" i="2"/>
  <c r="D31" i="2" l="1"/>
  <c r="E31" i="2"/>
  <c r="B34" i="2"/>
  <c r="B46" i="2"/>
  <c r="B58" i="2"/>
  <c r="B70" i="2"/>
  <c r="B82" i="2"/>
  <c r="B94" i="2"/>
  <c r="B106" i="2"/>
  <c r="B13" i="2"/>
  <c r="D13" i="2" s="1"/>
  <c r="B25" i="2"/>
  <c r="D25" i="2" s="1"/>
  <c r="B37" i="2"/>
  <c r="B49" i="2"/>
  <c r="B61" i="2"/>
  <c r="B73" i="2"/>
  <c r="B85" i="2"/>
  <c r="B97" i="2"/>
  <c r="B109" i="2"/>
  <c r="B38" i="2"/>
  <c r="B50" i="2"/>
  <c r="B62" i="2"/>
  <c r="B74" i="2"/>
  <c r="B86" i="2"/>
  <c r="B98" i="2"/>
  <c r="B27" i="2"/>
  <c r="D27" i="2" s="1"/>
  <c r="B39" i="2"/>
  <c r="B51" i="2"/>
  <c r="B63" i="2"/>
  <c r="B75" i="2"/>
  <c r="B87" i="2"/>
  <c r="B99" i="2"/>
  <c r="B28" i="2"/>
  <c r="D28" i="2" s="1"/>
  <c r="B40" i="2"/>
  <c r="B52" i="2"/>
  <c r="B64" i="2"/>
  <c r="B76" i="2"/>
  <c r="B88" i="2"/>
  <c r="B100" i="2"/>
  <c r="B17" i="2"/>
  <c r="D17" i="2" s="1"/>
  <c r="B29" i="2"/>
  <c r="B41" i="2"/>
  <c r="B53" i="2"/>
  <c r="B65" i="2"/>
  <c r="B77" i="2"/>
  <c r="B89" i="2"/>
  <c r="B101" i="2"/>
  <c r="B42" i="2"/>
  <c r="B54" i="2"/>
  <c r="B66" i="2"/>
  <c r="B78" i="2"/>
  <c r="B90" i="2"/>
  <c r="B102" i="2"/>
  <c r="B19" i="2"/>
  <c r="B31" i="2"/>
  <c r="B43" i="2"/>
  <c r="B55" i="2"/>
  <c r="B67" i="2"/>
  <c r="B79" i="2"/>
  <c r="B91" i="2"/>
  <c r="B103" i="2"/>
  <c r="B20" i="2"/>
  <c r="D20" i="2" s="1"/>
  <c r="B32" i="2"/>
  <c r="B44" i="2"/>
  <c r="B56" i="2"/>
  <c r="B68" i="2"/>
  <c r="B80" i="2"/>
  <c r="B92" i="2"/>
  <c r="B104" i="2"/>
  <c r="B21" i="2"/>
  <c r="D21" i="2" s="1"/>
  <c r="B33" i="2"/>
  <c r="B45" i="2"/>
  <c r="B57" i="2"/>
  <c r="B69" i="2"/>
  <c r="B81" i="2"/>
  <c r="B93" i="2"/>
  <c r="B105" i="2"/>
  <c r="B23" i="2"/>
  <c r="D23" i="2" s="1"/>
  <c r="B35" i="2"/>
  <c r="B47" i="2"/>
  <c r="B59" i="2"/>
  <c r="B71" i="2"/>
  <c r="B83" i="2"/>
  <c r="B95" i="2"/>
  <c r="B107" i="2"/>
  <c r="B24" i="2"/>
  <c r="D24" i="2" s="1"/>
  <c r="B36" i="2"/>
  <c r="B48" i="2"/>
  <c r="B60" i="2"/>
  <c r="B72" i="2"/>
  <c r="B84" i="2"/>
  <c r="B96" i="2"/>
  <c r="B108" i="2"/>
  <c r="E24" i="2"/>
  <c r="E20" i="2"/>
  <c r="E28" i="2"/>
  <c r="E19" i="2"/>
  <c r="E27" i="2"/>
  <c r="E21" i="2"/>
  <c r="E29" i="2"/>
  <c r="E23" i="2"/>
  <c r="E25" i="2"/>
  <c r="D19" i="2"/>
  <c r="D9" i="2"/>
  <c r="B14" i="2"/>
  <c r="D14" i="2" s="1"/>
  <c r="B18" i="2"/>
  <c r="D18" i="2" s="1"/>
  <c r="B22" i="2"/>
  <c r="D22" i="2" s="1"/>
  <c r="B26" i="2"/>
  <c r="D26" i="2" s="1"/>
  <c r="B30" i="2"/>
  <c r="D30" i="2" s="1"/>
  <c r="E17" i="2"/>
  <c r="E13" i="2"/>
  <c r="D10" i="2"/>
  <c r="B11" i="2"/>
  <c r="D11" i="2" s="1"/>
  <c r="B15" i="2"/>
  <c r="D15" i="2" s="1"/>
  <c r="D29" i="2"/>
  <c r="B12" i="2"/>
  <c r="D12" i="2" s="1"/>
  <c r="B16" i="2"/>
  <c r="D16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D7756B04-D3B3-401D-A527-62835501E14D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<sst xmlns="http://schemas.openxmlformats.org/spreadsheetml/2006/main" count="22" uniqueCount="22">
  <si>
    <t>海面漁業-魚類</t>
    <rPh sb="5" eb="7">
      <t>ギョルイ</t>
    </rPh>
    <phoneticPr fontId="3"/>
  </si>
  <si>
    <t>海面漁業-いか類</t>
    <rPh sb="7" eb="8">
      <t>ルイ</t>
    </rPh>
    <phoneticPr fontId="3"/>
  </si>
  <si>
    <t>海面漁業-貝類</t>
    <rPh sb="5" eb="7">
      <t>カイルイ</t>
    </rPh>
    <phoneticPr fontId="3"/>
  </si>
  <si>
    <t>海面漁業-海藻類</t>
    <rPh sb="5" eb="7">
      <t>カイソウ</t>
    </rPh>
    <rPh sb="6" eb="8">
      <t>ソウルイ</t>
    </rPh>
    <phoneticPr fontId="3"/>
  </si>
  <si>
    <t>海面漁業-その他</t>
    <rPh sb="7" eb="8">
      <t>タ</t>
    </rPh>
    <phoneticPr fontId="3"/>
  </si>
  <si>
    <t>海面漁業-小計</t>
    <rPh sb="5" eb="6">
      <t>ショウ</t>
    </rPh>
    <rPh sb="6" eb="7">
      <t>ケイ</t>
    </rPh>
    <phoneticPr fontId="3"/>
  </si>
  <si>
    <t>海面養殖業-ほたてがい</t>
    <phoneticPr fontId="2"/>
  </si>
  <si>
    <t>海面養殖業-その他</t>
    <rPh sb="8" eb="9">
      <t>タ</t>
    </rPh>
    <phoneticPr fontId="3"/>
  </si>
  <si>
    <t>海面養殖業-小計</t>
    <rPh sb="6" eb="8">
      <t>ショウケイ</t>
    </rPh>
    <phoneticPr fontId="2"/>
  </si>
  <si>
    <t>列A、Ｂは</t>
    <rPh sb="0" eb="1">
      <t>レツ</t>
    </rPh>
    <phoneticPr fontId="3"/>
  </si>
  <si>
    <t>上書きしないで</t>
    <rPh sb="0" eb="2">
      <t>ウワガ</t>
    </rPh>
    <phoneticPr fontId="3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</si>
  <si>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3"/>
  </si>
  <si>
    <t>ください。</t>
    <phoneticPr fontId="3"/>
  </si>
  <si>
    <t>↓</t>
    <phoneticPr fontId="3"/>
  </si>
  <si>
    <t>年（年度）から</t>
    <rPh sb="0" eb="1">
      <t>ネン</t>
    </rPh>
    <rPh sb="2" eb="3">
      <t>ネン</t>
    </rPh>
    <rPh sb="3" eb="4">
      <t>ド</t>
    </rPh>
    <phoneticPr fontId="3"/>
  </si>
  <si>
    <t>年（年度）までのグラフを作成します</t>
    <phoneticPr fontId="3"/>
  </si>
  <si>
    <t>西暦</t>
    <rPh sb="0" eb="2">
      <t>セイレキ</t>
    </rPh>
    <phoneticPr fontId="3"/>
  </si>
  <si>
    <t>横軸ラベル_元号</t>
    <rPh sb="0" eb="2">
      <t>ヨコジク</t>
    </rPh>
    <rPh sb="6" eb="8">
      <t>ゲンゴウ</t>
    </rPh>
    <phoneticPr fontId="3"/>
  </si>
  <si>
    <t>横軸ラベル_西暦</t>
    <rPh sb="0" eb="2">
      <t>ヨコジク</t>
    </rPh>
    <rPh sb="6" eb="8">
      <t>セイレキ</t>
    </rPh>
    <phoneticPr fontId="3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</si>
  <si>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3"/>
  </si>
  <si>
    <t>海面漁業・海面養殖業の魚種別漁獲量・生産量（資料：農林水産省「漁業・養殖業生産統計」）（単位：百ｔ）</t>
    <rPh sb="0" eb="4">
      <t>カイメンギョギョウ</t>
    </rPh>
    <rPh sb="5" eb="10">
      <t>カイメンヨウショクギョウ</t>
    </rPh>
    <rPh sb="11" eb="14">
      <t>ギョシュベツ</t>
    </rPh>
    <rPh sb="14" eb="16">
      <t>ギョカク</t>
    </rPh>
    <rPh sb="16" eb="17">
      <t>リョウ</t>
    </rPh>
    <rPh sb="18" eb="21">
      <t>セイサンリョウ</t>
    </rPh>
    <rPh sb="39" eb="41">
      <t>トウケイ</t>
    </rPh>
    <rPh sb="44" eb="46">
      <t>タンイ</t>
    </rPh>
    <rPh sb="47" eb="48">
      <t>ヒャク</t>
    </rPh>
    <phoneticPr fontId="3"/>
  </si>
  <si>
    <t>【「グラフ1、２」シートにデータが反映されます】</t>
    <rPh sb="17" eb="19">
      <t>ハンエイ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</si>
</sst>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yyyy"/>
  </numFmts>
  <fonts count="13"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4" fillId="0" borderId="0" xfId="0" applyFont="1" applyAlignment="1">
      <alignment horizontal="right"/>
    </xf>
    <xf numFmtId="0" fontId="5" fillId="2" borderId="0" xfId="0" applyFont="1" applyFill="1" applyAlignment="1"/>
    <xf numFmtId="0" fontId="6" fillId="2" borderId="0" xfId="0" applyFont="1" applyFill="1">
      <alignment vertical="center"/>
    </xf>
    <xf numFmtId="0" fontId="7" fillId="2" borderId="0" xfId="0" applyFont="1" applyFill="1">
      <alignment vertical="center"/>
    </xf>
    <xf numFmtId="0" fontId="7" fillId="0" borderId="1" xfId="0" applyFont="1" applyBorder="1">
      <alignment vertical="center"/>
    </xf>
    <xf numFmtId="0" fontId="7" fillId="0" borderId="2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8" fillId="0" borderId="4" xfId="0" applyFont="1" applyBorder="1">
      <alignment vertical="center"/>
    </xf>
    <xf numFmtId="0" fontId="7" fillId="0" borderId="5" xfId="0" applyFont="1" applyBorder="1">
      <alignment vertical="center"/>
    </xf>
    <xf numFmtId="38" fontId="4" fillId="0" borderId="0" xfId="1" applyFont="1">
      <alignment vertical="center"/>
    </xf>
    <xf numFmtId="38" fontId="4" fillId="0" borderId="0" xfId="1" applyFont="1" applyFill="1">
      <alignment vertical="center"/>
    </xf>
    <xf numFmtId="38" fontId="7" fillId="0" borderId="0" xfId="1" applyFont="1">
      <alignment vertical="center"/>
    </xf>
    <xf numFmtId="0" fontId="10" fillId="0" borderId="4" xfId="0" applyFont="1" applyBorder="1" applyAlignment="1">
      <alignment horizontal="center" vertical="center"/>
    </xf>
    <xf numFmtId="14" fontId="7" fillId="3" borderId="6" xfId="0" applyNumberFormat="1" applyFont="1" applyFill="1" applyBorder="1">
      <alignment vertical="center"/>
    </xf>
    <xf numFmtId="0" fontId="7" fillId="0" borderId="7" xfId="0" applyFont="1" applyBorder="1">
      <alignment vertical="center"/>
    </xf>
    <xf numFmtId="177" fontId="7" fillId="0" borderId="7" xfId="0" applyNumberFormat="1" applyFont="1" applyBorder="1" applyAlignment="1">
      <alignment horizontal="center" vertical="center"/>
    </xf>
    <xf numFmtId="0" fontId="7" fillId="0" borderId="8" xfId="0" applyFont="1" applyBorder="1">
      <alignment vertical="center"/>
    </xf>
    <xf numFmtId="177" fontId="7" fillId="2" borderId="0" xfId="0" applyNumberFormat="1" applyFont="1" applyFill="1">
      <alignment vertical="center"/>
    </xf>
    <xf numFmtId="176" fontId="7" fillId="0" borderId="0" xfId="0" applyNumberFormat="1" applyFont="1">
      <alignment vertical="center"/>
    </xf>
    <xf numFmtId="0" fontId="7" fillId="0" borderId="0" xfId="0" applyFont="1" applyAlignment="1">
      <alignment vertical="center" wrapText="1"/>
    </xf>
    <xf numFmtId="176" fontId="7" fillId="0" borderId="0" xfId="0" applyNumberFormat="1" applyFont="1" applyAlignment="1">
      <alignment vertical="center" wrapText="1"/>
    </xf>
    <xf numFmtId="177" fontId="7" fillId="0" borderId="0" xfId="0" applyNumberFormat="1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66FFFF"/>
      <color rgb="FFFF9999"/>
      <color rgb="FF99FF99"/>
      <color rgb="FF99CCFF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hartsheet" Target="chartsheets/sheet2.xml"/><Relationship Id="rId7" Type="http://schemas.openxmlformats.org/officeDocument/2006/relationships/calcChain" Target="calcChain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 sz="2400"/>
              <a:t>海面漁業の魚種別漁獲量</a:t>
            </a:r>
          </a:p>
        </c:rich>
      </c:tx>
      <c:layout>
        <c:manualLayout>
          <c:xMode val="edge"/>
          <c:yMode val="edge"/>
          <c:x val="0.32977809472819919"/>
          <c:y val="2.502636060719468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9.8901418074729908E-2"/>
          <c:y val="0.11551814536127762"/>
          <c:w val="0.88607058704059727"/>
          <c:h val="0.6878483107577047"/>
        </c:manualLayout>
      </c:layout>
      <c:barChart>
        <c:barDir val="col"/>
        <c:grouping val="stacked"/>
        <c:varyColors val="0"/>
        <c:ser>
          <c:idx val="0"/>
          <c:order val="0"/>
          <c:tx>
            <c:v>魚類</c:v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[0]!魚類</c:f>
              <c:numCache>
                <c:formatCode>#,##0_ </c:formatCode>
                <c:ptCount val="10"/>
                <c:pt idx="0">
                  <c:v>697</c:v>
                </c:pt>
                <c:pt idx="1">
                  <c:v>658</c:v>
                </c:pt>
                <c:pt idx="2">
                  <c:v>738</c:v>
                </c:pt>
                <c:pt idx="3">
                  <c:v>680</c:v>
                </c:pt>
                <c:pt idx="4">
                  <c:v>642</c:v>
                </c:pt>
                <c:pt idx="5">
                  <c:v>563</c:v>
                </c:pt>
                <c:pt idx="6">
                  <c:v>674</c:v>
                </c:pt>
                <c:pt idx="7">
                  <c:v>499</c:v>
                </c:pt>
                <c:pt idx="8">
                  <c:v>457</c:v>
                </c:pt>
                <c:pt idx="9">
                  <c:v>470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66-47E8-B3AB-0825196B545D}"/>
            </c:ext>
          </c:extLst>
        </c:ser>
        <c:ser>
          <c:idx val="1"/>
          <c:order val="1"/>
          <c:tx>
            <c:v>いか類</c:v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[0]!いか類</c:f>
              <c:numCache>
                <c:formatCode>#,##0_ </c:formatCode>
                <c:ptCount val="10"/>
                <c:pt idx="0">
                  <c:v>505</c:v>
                </c:pt>
                <c:pt idx="1">
                  <c:v>363</c:v>
                </c:pt>
                <c:pt idx="2">
                  <c:v>255</c:v>
                </c:pt>
                <c:pt idx="3">
                  <c:v>257</c:v>
                </c:pt>
                <c:pt idx="4">
                  <c:v>179</c:v>
                </c:pt>
                <c:pt idx="5">
                  <c:v>173</c:v>
                </c:pt>
                <c:pt idx="6">
                  <c:v>186</c:v>
                </c:pt>
                <c:pt idx="7">
                  <c:v>117</c:v>
                </c:pt>
                <c:pt idx="8">
                  <c:v>112</c:v>
                </c:pt>
                <c:pt idx="9">
                  <c:v>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566-47E8-B3AB-0825196B545D}"/>
            </c:ext>
          </c:extLst>
        </c:ser>
        <c:ser>
          <c:idx val="2"/>
          <c:order val="2"/>
          <c:tx>
            <c:v>貝類</c:v>
          </c:tx>
          <c:spPr>
            <a:solidFill>
              <a:srgbClr val="FFCC99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[0]!貝類</c:f>
              <c:numCache>
                <c:formatCode>#,##0_ </c:formatCode>
                <c:ptCount val="10"/>
                <c:pt idx="0">
                  <c:v>22</c:v>
                </c:pt>
                <c:pt idx="1">
                  <c:v>27</c:v>
                </c:pt>
                <c:pt idx="2">
                  <c:v>28</c:v>
                </c:pt>
                <c:pt idx="3">
                  <c:v>27</c:v>
                </c:pt>
                <c:pt idx="4">
                  <c:v>20</c:v>
                </c:pt>
                <c:pt idx="5">
                  <c:v>10</c:v>
                </c:pt>
                <c:pt idx="6">
                  <c:v>13</c:v>
                </c:pt>
                <c:pt idx="7">
                  <c:v>11</c:v>
                </c:pt>
                <c:pt idx="8">
                  <c:v>12</c:v>
                </c:pt>
                <c:pt idx="9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566-47E8-B3AB-0825196B545D}"/>
            </c:ext>
          </c:extLst>
        </c:ser>
        <c:ser>
          <c:idx val="3"/>
          <c:order val="3"/>
          <c:tx>
            <c:v>海藻類</c:v>
          </c:tx>
          <c:spPr>
            <a:solidFill>
              <a:srgbClr val="99FF99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[0]!海藻類</c:f>
              <c:numCache>
                <c:formatCode>#,##0_ </c:formatCode>
                <c:ptCount val="10"/>
                <c:pt idx="0">
                  <c:v>18</c:v>
                </c:pt>
                <c:pt idx="1">
                  <c:v>62</c:v>
                </c:pt>
                <c:pt idx="2">
                  <c:v>16</c:v>
                </c:pt>
                <c:pt idx="3">
                  <c:v>31</c:v>
                </c:pt>
                <c:pt idx="4">
                  <c:v>33</c:v>
                </c:pt>
                <c:pt idx="5">
                  <c:v>16</c:v>
                </c:pt>
                <c:pt idx="6">
                  <c:v>10</c:v>
                </c:pt>
                <c:pt idx="7">
                  <c:v>15</c:v>
                </c:pt>
                <c:pt idx="8">
                  <c:v>15</c:v>
                </c:pt>
                <c:pt idx="9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566-47E8-B3AB-0825196B545D}"/>
            </c:ext>
          </c:extLst>
        </c:ser>
        <c:ser>
          <c:idx val="4"/>
          <c:order val="4"/>
          <c:tx>
            <c:v>その他</c:v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[0]!漁業その他</c:f>
              <c:numCache>
                <c:formatCode>#,##0_ </c:formatCode>
                <c:ptCount val="10"/>
                <c:pt idx="0">
                  <c:v>36</c:v>
                </c:pt>
                <c:pt idx="1">
                  <c:v>35</c:v>
                </c:pt>
                <c:pt idx="2">
                  <c:v>33</c:v>
                </c:pt>
                <c:pt idx="3">
                  <c:v>30</c:v>
                </c:pt>
                <c:pt idx="4">
                  <c:v>29</c:v>
                </c:pt>
                <c:pt idx="5">
                  <c:v>43</c:v>
                </c:pt>
                <c:pt idx="6">
                  <c:v>28</c:v>
                </c:pt>
                <c:pt idx="7">
                  <c:v>77</c:v>
                </c:pt>
                <c:pt idx="8">
                  <c:v>24</c:v>
                </c:pt>
                <c:pt idx="9">
                  <c:v>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566-47E8-B3AB-0825196B545D}"/>
            </c:ext>
          </c:extLst>
        </c:ser>
        <c:ser>
          <c:idx val="5"/>
          <c:order val="5"/>
          <c:tx>
            <c:strRef>
              <c:f>データ!$K$8</c:f>
              <c:strCache>
                <c:ptCount val="1"/>
                <c:pt idx="0">
                  <c:v>海面漁業-小計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accent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[0]!漁業小計</c:f>
              <c:numCache>
                <c:formatCode>#,##0_ </c:formatCode>
                <c:ptCount val="10"/>
                <c:pt idx="0">
                  <c:v>1278</c:v>
                </c:pt>
                <c:pt idx="1">
                  <c:v>1145</c:v>
                </c:pt>
                <c:pt idx="2">
                  <c:v>1070</c:v>
                </c:pt>
                <c:pt idx="3">
                  <c:v>1025</c:v>
                </c:pt>
                <c:pt idx="4">
                  <c:v>903</c:v>
                </c:pt>
                <c:pt idx="5">
                  <c:v>805</c:v>
                </c:pt>
                <c:pt idx="6">
                  <c:v>911</c:v>
                </c:pt>
                <c:pt idx="7">
                  <c:v>669</c:v>
                </c:pt>
                <c:pt idx="8">
                  <c:v>620</c:v>
                </c:pt>
                <c:pt idx="9">
                  <c:v>615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566-47E8-B3AB-0825196B545D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727641056"/>
        <c:axId val="1379564864"/>
      </c:barChart>
      <c:catAx>
        <c:axId val="1727641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379564864"/>
        <c:crosses val="autoZero"/>
        <c:auto val="1"/>
        <c:lblAlgn val="ctr"/>
        <c:lblOffset val="100"/>
        <c:noMultiLvlLbl val="0"/>
      </c:catAx>
      <c:valAx>
        <c:axId val="1379564864"/>
        <c:scaling>
          <c:orientation val="minMax"/>
          <c:max val="1800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727641056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5"/>
        <c:delete val="1"/>
      </c:legendEntry>
      <c:layout>
        <c:manualLayout>
          <c:xMode val="edge"/>
          <c:yMode val="edge"/>
          <c:x val="0.19684995154896995"/>
          <c:y val="0.12992050992810267"/>
          <c:w val="0.78019551238470297"/>
          <c:h val="7.8125546806649182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 sz="2400"/>
              <a:t>海面養殖業の魚種別収穫量</a:t>
            </a:r>
          </a:p>
        </c:rich>
      </c:tx>
      <c:layout>
        <c:manualLayout>
          <c:xMode val="edge"/>
          <c:yMode val="edge"/>
          <c:x val="0.30386238575957031"/>
          <c:y val="2.502636060719468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9.8901418074729908E-2"/>
          <c:y val="0.11551814536127762"/>
          <c:w val="0.88607058704059727"/>
          <c:h val="0.6878483107577047"/>
        </c:manualLayout>
      </c:layout>
      <c:barChart>
        <c:barDir val="col"/>
        <c:grouping val="stacked"/>
        <c:varyColors val="0"/>
        <c:ser>
          <c:idx val="0"/>
          <c:order val="0"/>
          <c:tx>
            <c:v>ほたてがい</c:v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[0]!ほたてがい</c:f>
              <c:numCache>
                <c:formatCode>#,##0_ </c:formatCode>
                <c:ptCount val="10"/>
                <c:pt idx="0">
                  <c:v>633</c:v>
                </c:pt>
                <c:pt idx="1">
                  <c:v>1007</c:v>
                </c:pt>
                <c:pt idx="2">
                  <c:v>1203</c:v>
                </c:pt>
                <c:pt idx="3">
                  <c:v>789</c:v>
                </c:pt>
                <c:pt idx="4">
                  <c:v>843</c:v>
                </c:pt>
                <c:pt idx="5">
                  <c:v>984</c:v>
                </c:pt>
                <c:pt idx="6">
                  <c:v>802</c:v>
                </c:pt>
                <c:pt idx="7">
                  <c:v>786</c:v>
                </c:pt>
                <c:pt idx="8">
                  <c:v>779</c:v>
                </c:pt>
                <c:pt idx="9">
                  <c:v>563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4D4-4394-987E-149BE2C55FE8}"/>
            </c:ext>
          </c:extLst>
        </c:ser>
        <c:ser>
          <c:idx val="1"/>
          <c:order val="1"/>
          <c:tx>
            <c:v>その他</c:v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[0]!養殖業その他</c:f>
              <c:numCache>
                <c:formatCode>#,##0_ </c:formatCode>
                <c:ptCount val="10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6</c:v>
                </c:pt>
                <c:pt idx="4">
                  <c:v>7</c:v>
                </c:pt>
                <c:pt idx="5">
                  <c:v>7</c:v>
                </c:pt>
                <c:pt idx="6">
                  <c:v>12</c:v>
                </c:pt>
                <c:pt idx="7">
                  <c:v>13</c:v>
                </c:pt>
                <c:pt idx="8">
                  <c:v>17</c:v>
                </c:pt>
                <c:pt idx="9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4D4-4394-987E-149BE2C55FE8}"/>
            </c:ext>
          </c:extLst>
        </c:ser>
        <c:ser>
          <c:idx val="2"/>
          <c:order val="2"/>
          <c:tx>
            <c:strRef>
              <c:f>データ!$N$8</c:f>
              <c:strCache>
                <c:ptCount val="1"/>
                <c:pt idx="0">
                  <c:v>海面養殖業-小計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accent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[0]!養殖業小計</c:f>
              <c:numCache>
                <c:formatCode>#,##0_ </c:formatCode>
                <c:ptCount val="10"/>
                <c:pt idx="0">
                  <c:v>635</c:v>
                </c:pt>
                <c:pt idx="1">
                  <c:v>1011</c:v>
                </c:pt>
                <c:pt idx="2">
                  <c:v>1209</c:v>
                </c:pt>
                <c:pt idx="3">
                  <c:v>795</c:v>
                </c:pt>
                <c:pt idx="4">
                  <c:v>850</c:v>
                </c:pt>
                <c:pt idx="5">
                  <c:v>991</c:v>
                </c:pt>
                <c:pt idx="6">
                  <c:v>814</c:v>
                </c:pt>
                <c:pt idx="7">
                  <c:v>799</c:v>
                </c:pt>
                <c:pt idx="8">
                  <c:v>796</c:v>
                </c:pt>
                <c:pt idx="9">
                  <c:v>580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4D4-4394-987E-149BE2C55FE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727641056"/>
        <c:axId val="1379564864"/>
      </c:barChart>
      <c:catAx>
        <c:axId val="1727641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379564864"/>
        <c:crosses val="autoZero"/>
        <c:auto val="1"/>
        <c:lblAlgn val="ctr"/>
        <c:lblOffset val="100"/>
        <c:noMultiLvlLbl val="0"/>
      </c:catAx>
      <c:valAx>
        <c:axId val="1379564864"/>
        <c:scaling>
          <c:orientation val="minMax"/>
          <c:max val="1800"/>
          <c:min val="0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727641056"/>
        <c:crosses val="autoZero"/>
        <c:crossBetween val="between"/>
        <c:majorUnit val="200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50425830855073517"/>
          <c:y val="0.13617900427023427"/>
          <c:w val="0.42051987180700834"/>
          <c:h val="5.3999928158717826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C062974E-2D14-40DD-8139-7F7CD13705E1}">
  <sheetPr/>
  <sheetViews>
    <sheetView zoomScale="72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2B562B83-B911-42D1-93D5-E775ACEBC3AD}">
  <sheetPr/>
  <sheetViews>
    <sheetView zoomScale="72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0687" cy="607218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27B1D9BA-B38D-D463-8A5F-EB0936A1EF6D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0.48936</cdr:x>
      <cdr:y>0.92624</cdr:y>
    </cdr:from>
    <cdr:to>
      <cdr:x>1</cdr:x>
      <cdr:y>1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9D9F7EA2-0E99-715F-0FA7-0A9A841ECE99}"/>
            </a:ext>
          </a:extLst>
        </cdr:cNvPr>
        <cdr:cNvSpPr txBox="1"/>
      </cdr:nvSpPr>
      <cdr:spPr>
        <a:xfrm xmlns:a="http://schemas.openxmlformats.org/drawingml/2006/main">
          <a:off x="4549098" y="5621310"/>
          <a:ext cx="4746886" cy="44762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marL="0" marR="0" lvl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80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資料：農林水産省「漁業・養殖業生産統計」</a:t>
          </a:r>
          <a:endParaRPr lang="ja-JP" altLang="ja-JP" sz="1800">
            <a:effectLst/>
            <a:latin typeface="Meiryo UI" panose="020B0604030504040204" pitchFamily="50" charset="-128"/>
            <a:ea typeface="Meiryo UI" panose="020B0604030504040204" pitchFamily="50" charset="-128"/>
          </a:endParaRPr>
        </a:p>
        <a:p xmlns:a="http://schemas.openxmlformats.org/drawingml/2006/main">
          <a:pPr algn="r"/>
          <a:endParaRPr lang="ja-JP" altLang="en-US" sz="18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0.90164</cdr:x>
      <cdr:y>0.85546</cdr:y>
    </cdr:from>
    <cdr:to>
      <cdr:x>1</cdr:x>
      <cdr:y>0.92407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9B6A7692-2933-100C-2BBD-7F82697F5430}"/>
            </a:ext>
          </a:extLst>
        </cdr:cNvPr>
        <cdr:cNvSpPr txBox="1"/>
      </cdr:nvSpPr>
      <cdr:spPr>
        <a:xfrm xmlns:a="http://schemas.openxmlformats.org/drawingml/2006/main">
          <a:off x="8395129" y="5209378"/>
          <a:ext cx="915826" cy="4178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0.03024</cdr:x>
      <cdr:y>0.03431</cdr:y>
    </cdr:from>
    <cdr:to>
      <cdr:x>0.1286</cdr:x>
      <cdr:y>0.10806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368D67CE-93F4-3945-A04A-0A39E0CD35E6}"/>
            </a:ext>
          </a:extLst>
        </cdr:cNvPr>
        <cdr:cNvSpPr txBox="1"/>
      </cdr:nvSpPr>
      <cdr:spPr>
        <a:xfrm xmlns:a="http://schemas.openxmlformats.org/drawingml/2006/main">
          <a:off x="281066" y="208196"/>
          <a:ext cx="914400" cy="44762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（百ｔ）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95694" cy="6067778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F7AC3B03-FA77-8A00-8A26-CA9FA99E158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0.48936</cdr:x>
      <cdr:y>0.92624</cdr:y>
    </cdr:from>
    <cdr:to>
      <cdr:x>1</cdr:x>
      <cdr:y>1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9D9F7EA2-0E99-715F-0FA7-0A9A841ECE99}"/>
            </a:ext>
          </a:extLst>
        </cdr:cNvPr>
        <cdr:cNvSpPr txBox="1"/>
      </cdr:nvSpPr>
      <cdr:spPr>
        <a:xfrm xmlns:a="http://schemas.openxmlformats.org/drawingml/2006/main">
          <a:off x="4549098" y="5621310"/>
          <a:ext cx="4746886" cy="44762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marL="0" marR="0" lvl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80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資料：農林水産省「漁業・養殖業生産統計」</a:t>
          </a:r>
          <a:endParaRPr lang="ja-JP" altLang="ja-JP" sz="1800">
            <a:effectLst/>
            <a:latin typeface="Meiryo UI" panose="020B0604030504040204" pitchFamily="50" charset="-128"/>
            <a:ea typeface="Meiryo UI" panose="020B0604030504040204" pitchFamily="50" charset="-128"/>
          </a:endParaRPr>
        </a:p>
        <a:p xmlns:a="http://schemas.openxmlformats.org/drawingml/2006/main">
          <a:pPr algn="r"/>
          <a:endParaRPr lang="ja-JP" altLang="en-US" sz="18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0.90163</cdr:x>
      <cdr:y>0.85763</cdr:y>
    </cdr:from>
    <cdr:to>
      <cdr:x>1</cdr:x>
      <cdr:y>0.92624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9B6A7692-2933-100C-2BBD-7F82697F5430}"/>
            </a:ext>
          </a:extLst>
        </cdr:cNvPr>
        <cdr:cNvSpPr txBox="1"/>
      </cdr:nvSpPr>
      <cdr:spPr>
        <a:xfrm xmlns:a="http://schemas.openxmlformats.org/drawingml/2006/main">
          <a:off x="8381584" y="5204917"/>
          <a:ext cx="914400" cy="4163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0.03024</cdr:x>
      <cdr:y>0.03431</cdr:y>
    </cdr:from>
    <cdr:to>
      <cdr:x>0.1286</cdr:x>
      <cdr:y>0.10806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368D67CE-93F4-3945-A04A-0A39E0CD35E6}"/>
            </a:ext>
          </a:extLst>
        </cdr:cNvPr>
        <cdr:cNvSpPr txBox="1"/>
      </cdr:nvSpPr>
      <cdr:spPr>
        <a:xfrm xmlns:a="http://schemas.openxmlformats.org/drawingml/2006/main">
          <a:off x="281066" y="208196"/>
          <a:ext cx="914400" cy="44762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（百ｔ）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866CBF-3274-4D31-B77C-A58262DC14E6}">
  <sheetPr>
    <pageSetUpPr fitToPage="1"/>
  </sheetPr>
  <dimension ref="A1:U109"/>
  <sheetViews>
    <sheetView tabSelected="1" workbookViewId="0">
      <pane xSplit="13" ySplit="8" topLeftCell="N9" activePane="bottomRight" state="frozen"/>
      <selection pane="topRight" activeCell="N1" sqref="N1"/>
      <selection pane="bottomLeft" activeCell="A9" sqref="A9"/>
      <selection pane="bottomRight" activeCell="C8" sqref="C8"/>
    </sheetView>
  </sheetViews>
  <sheetFormatPr defaultColWidth="8.75" defaultRowHeight="13"/>
  <cols>
    <col min="1" max="2" width="5.5" style="4" customWidth="1"/>
    <col min="3" max="3" width="9.5" style="9" bestFit="1" customWidth="1"/>
    <col min="4" max="4" width="11.58203125" style="9" customWidth="1"/>
    <col min="5" max="5" width="8.75" style="9"/>
    <col min="6" max="15" width="8.75" style="21"/>
    <col min="16" max="16384" width="8.75" style="9"/>
  </cols>
  <sheetData>
    <row r="1" spans="1:21">
      <c r="A1" s="3" t="s">
        <v>9</v>
      </c>
      <c r="C1" s="5" t="s">
        <v>21</v>
      </c>
      <c r="D1" s="6"/>
      <c r="E1" s="6"/>
      <c r="F1" s="6"/>
      <c r="G1" s="6"/>
      <c r="H1" s="6"/>
      <c r="I1" s="7"/>
      <c r="J1" s="8"/>
      <c r="K1" s="8"/>
      <c r="L1" s="8"/>
      <c r="M1" s="8"/>
      <c r="N1" s="8"/>
      <c r="O1" s="8"/>
      <c r="P1" s="8"/>
      <c r="Q1" s="8"/>
      <c r="R1" s="8"/>
    </row>
    <row r="2" spans="1:21">
      <c r="A2" s="3" t="s">
        <v>10</v>
      </c>
      <c r="C2" s="10" t="s">
        <v>11</v>
      </c>
      <c r="F2" s="9"/>
      <c r="G2" s="9"/>
      <c r="H2" s="9"/>
      <c r="I2" s="11"/>
      <c r="J2" s="12"/>
      <c r="K2" s="12"/>
      <c r="L2" s="12"/>
      <c r="M2" s="12"/>
      <c r="N2" s="12"/>
      <c r="O2" s="13"/>
      <c r="Q2" s="13"/>
      <c r="R2" s="13"/>
    </row>
    <row r="3" spans="1:21">
      <c r="A3" s="3" t="s">
        <v>12</v>
      </c>
      <c r="C3" s="10" t="s">
        <v>19</v>
      </c>
      <c r="F3" s="9"/>
      <c r="G3" s="9"/>
      <c r="H3" s="9"/>
      <c r="I3" s="11"/>
      <c r="J3" s="14"/>
      <c r="K3" s="14"/>
      <c r="L3" s="14"/>
      <c r="M3" s="14"/>
      <c r="N3" s="14"/>
      <c r="O3" s="14"/>
    </row>
    <row r="4" spans="1:21">
      <c r="A4" s="3"/>
      <c r="C4" s="15" t="s">
        <v>13</v>
      </c>
      <c r="F4" s="9"/>
      <c r="G4" s="9"/>
      <c r="H4" s="9"/>
      <c r="I4" s="11"/>
      <c r="J4" s="14"/>
      <c r="K4" s="14"/>
      <c r="L4" s="14"/>
      <c r="M4" s="14"/>
      <c r="N4" s="14"/>
      <c r="O4" s="14"/>
    </row>
    <row r="5" spans="1:21" ht="21" customHeight="1">
      <c r="C5" s="16">
        <v>41640</v>
      </c>
      <c r="D5" s="17" t="s">
        <v>14</v>
      </c>
      <c r="E5" s="18">
        <f>MAX($C$9:$C$109)</f>
        <v>44927</v>
      </c>
      <c r="F5" s="17" t="s">
        <v>15</v>
      </c>
      <c r="G5" s="17"/>
      <c r="H5" s="17"/>
      <c r="I5" s="19"/>
      <c r="J5" s="14"/>
      <c r="K5" s="14"/>
      <c r="L5" s="14"/>
      <c r="M5" s="14"/>
      <c r="N5" s="14"/>
      <c r="O5" s="14"/>
    </row>
    <row r="6" spans="1:21">
      <c r="B6" s="4">
        <f>COUNTA(C9:C109)-MATCH(C5,C9:C109,0)+1</f>
        <v>10</v>
      </c>
      <c r="F6" s="9"/>
      <c r="G6" s="9"/>
      <c r="H6" s="9"/>
      <c r="I6" s="9"/>
      <c r="J6" s="9"/>
      <c r="K6" s="9"/>
      <c r="L6" s="9"/>
      <c r="M6" s="9"/>
      <c r="N6" s="9"/>
      <c r="O6" s="9"/>
    </row>
    <row r="7" spans="1:21">
      <c r="A7" s="20"/>
      <c r="C7" s="9" t="s">
        <v>20</v>
      </c>
    </row>
    <row r="8" spans="1:21" s="22" customFormat="1" ht="39">
      <c r="A8" s="4"/>
      <c r="B8" s="4"/>
      <c r="C8" s="9" t="s">
        <v>16</v>
      </c>
      <c r="D8" s="22" t="s">
        <v>17</v>
      </c>
      <c r="E8" s="22" t="s">
        <v>18</v>
      </c>
      <c r="F8" s="23" t="s">
        <v>0</v>
      </c>
      <c r="G8" s="23" t="s">
        <v>1</v>
      </c>
      <c r="H8" s="23" t="s">
        <v>2</v>
      </c>
      <c r="I8" s="23" t="s">
        <v>3</v>
      </c>
      <c r="J8" s="23" t="s">
        <v>4</v>
      </c>
      <c r="K8" s="23" t="s">
        <v>5</v>
      </c>
      <c r="L8" s="23" t="s">
        <v>6</v>
      </c>
      <c r="M8" s="23" t="s">
        <v>7</v>
      </c>
      <c r="N8" s="23" t="s">
        <v>8</v>
      </c>
      <c r="O8" s="23"/>
    </row>
    <row r="9" spans="1:21">
      <c r="A9" s="2" t="str">
        <f>IF(C9=EDATE($C$5,0),1,"")</f>
        <v/>
      </c>
      <c r="B9" s="2" t="str">
        <f>IF(C9=EDATE($C$5,0),1,"")</f>
        <v/>
      </c>
      <c r="C9" s="24">
        <v>36892</v>
      </c>
      <c r="D9" s="1" t="str">
        <f t="shared" ref="D9" si="0">IF(OR(A9=1,B9=1,A9),TEXT(C9,"ge"),TEXT(C9," "))</f>
        <v xml:space="preserve"> </v>
      </c>
      <c r="E9" s="1" t="str">
        <f t="shared" ref="E9" si="1">IF(OR(A9=1,A9),TEXT(C9,"yyyy"),TEXT(C9,"yy"))</f>
        <v>01</v>
      </c>
      <c r="F9" s="21">
        <v>654.16</v>
      </c>
      <c r="G9" s="21">
        <v>1646.1</v>
      </c>
      <c r="H9" s="21">
        <v>48.78</v>
      </c>
      <c r="I9" s="21">
        <v>59.8</v>
      </c>
      <c r="J9" s="21">
        <v>52.33</v>
      </c>
      <c r="K9" s="21">
        <v>2461.17</v>
      </c>
      <c r="L9" s="21">
        <v>898</v>
      </c>
      <c r="M9" s="21">
        <v>31</v>
      </c>
      <c r="N9" s="21">
        <f>SUM(L9:M9)</f>
        <v>929</v>
      </c>
      <c r="P9" s="21"/>
      <c r="Q9" s="21"/>
      <c r="R9" s="21"/>
      <c r="S9" s="21"/>
      <c r="T9" s="21"/>
      <c r="U9" s="21"/>
    </row>
    <row r="10" spans="1:21">
      <c r="A10" s="2" t="str">
        <f t="shared" ref="A10:A73" si="2">IF(C10=EDATE($C$5,0),1,"")</f>
        <v/>
      </c>
      <c r="B10" s="2" t="str">
        <f>IF(C10=EDATE($C$5,0),1,"")</f>
        <v/>
      </c>
      <c r="C10" s="24">
        <v>37257</v>
      </c>
      <c r="D10" s="1" t="str">
        <f t="shared" ref="D10:D18" si="3">IF(OR(A10=1,B10=1,A10),TEXT(C10,"ge"),TEXT(C10," "))</f>
        <v xml:space="preserve"> </v>
      </c>
      <c r="E10" s="1" t="str">
        <f t="shared" ref="E10:E18" si="4">IF(OR(A10=1,A10),TEXT(C10,"yyyy"),TEXT(C10,"yy"))</f>
        <v>02</v>
      </c>
      <c r="F10" s="21">
        <v>537.49</v>
      </c>
      <c r="G10" s="21">
        <v>1258.79</v>
      </c>
      <c r="H10" s="21">
        <v>43.64</v>
      </c>
      <c r="I10" s="21">
        <v>66.87</v>
      </c>
      <c r="J10" s="21">
        <v>60.97</v>
      </c>
      <c r="K10" s="21">
        <v>1967.76</v>
      </c>
      <c r="L10" s="21">
        <v>1063</v>
      </c>
      <c r="M10" s="21">
        <v>28</v>
      </c>
      <c r="N10" s="21">
        <f t="shared" ref="N10:N18" si="5">SUM(L10:M10)</f>
        <v>1091</v>
      </c>
      <c r="P10" s="21"/>
      <c r="Q10" s="21"/>
      <c r="R10" s="21"/>
      <c r="S10" s="21"/>
      <c r="T10" s="21"/>
      <c r="U10" s="21"/>
    </row>
    <row r="11" spans="1:21">
      <c r="A11" s="2" t="str">
        <f t="shared" si="2"/>
        <v/>
      </c>
      <c r="B11" s="2" t="str">
        <f>IF(OR(A11=1,C11=$E$5),1,"")</f>
        <v/>
      </c>
      <c r="C11" s="24">
        <v>37622</v>
      </c>
      <c r="D11" s="1" t="str">
        <f t="shared" si="3"/>
        <v xml:space="preserve"> </v>
      </c>
      <c r="E11" s="1" t="str">
        <f t="shared" si="4"/>
        <v>03</v>
      </c>
      <c r="F11" s="21">
        <v>545.62</v>
      </c>
      <c r="G11" s="21">
        <v>1067.71</v>
      </c>
      <c r="H11" s="21">
        <v>37.369999999999997</v>
      </c>
      <c r="I11" s="21">
        <v>40.68</v>
      </c>
      <c r="J11" s="21">
        <v>65.169999999999789</v>
      </c>
      <c r="K11" s="21">
        <v>1756.55</v>
      </c>
      <c r="L11" s="21">
        <v>825</v>
      </c>
      <c r="M11" s="21">
        <v>10</v>
      </c>
      <c r="N11" s="21">
        <f t="shared" si="5"/>
        <v>835</v>
      </c>
    </row>
    <row r="12" spans="1:21">
      <c r="A12" s="2" t="str">
        <f t="shared" si="2"/>
        <v/>
      </c>
      <c r="B12" s="2" t="str">
        <f t="shared" ref="B12:B75" si="6">IF(OR(A12=1,C12=$E$5),1,"")</f>
        <v/>
      </c>
      <c r="C12" s="24">
        <v>37987</v>
      </c>
      <c r="D12" s="1" t="str">
        <f t="shared" si="3"/>
        <v xml:space="preserve"> </v>
      </c>
      <c r="E12" s="1" t="str">
        <f t="shared" si="4"/>
        <v>04</v>
      </c>
      <c r="F12" s="21">
        <v>635.91999999999996</v>
      </c>
      <c r="G12" s="21">
        <v>1022.49</v>
      </c>
      <c r="H12" s="21">
        <v>24.94</v>
      </c>
      <c r="I12" s="21">
        <v>37.18</v>
      </c>
      <c r="J12" s="21">
        <v>53.270000000000103</v>
      </c>
      <c r="K12" s="21">
        <v>1773.8</v>
      </c>
      <c r="L12" s="21">
        <v>1039</v>
      </c>
      <c r="M12" s="21">
        <v>9</v>
      </c>
      <c r="N12" s="21">
        <f t="shared" si="5"/>
        <v>1048</v>
      </c>
    </row>
    <row r="13" spans="1:21">
      <c r="A13" s="2" t="str">
        <f t="shared" si="2"/>
        <v/>
      </c>
      <c r="B13" s="2" t="str">
        <f t="shared" si="6"/>
        <v/>
      </c>
      <c r="C13" s="24">
        <v>38353</v>
      </c>
      <c r="D13" s="1" t="str">
        <f t="shared" si="3"/>
        <v xml:space="preserve"> </v>
      </c>
      <c r="E13" s="1" t="str">
        <f t="shared" si="4"/>
        <v>05</v>
      </c>
      <c r="F13" s="21">
        <v>620.70000000000005</v>
      </c>
      <c r="G13" s="21">
        <v>896.12</v>
      </c>
      <c r="H13" s="21">
        <v>18.940000000000001</v>
      </c>
      <c r="I13" s="21">
        <v>22.75</v>
      </c>
      <c r="J13" s="21">
        <v>55.779999999999916</v>
      </c>
      <c r="K13" s="21">
        <v>1614.29</v>
      </c>
      <c r="L13" s="21">
        <v>924</v>
      </c>
      <c r="M13" s="21">
        <v>8</v>
      </c>
      <c r="N13" s="21">
        <f t="shared" si="5"/>
        <v>932</v>
      </c>
    </row>
    <row r="14" spans="1:21">
      <c r="A14" s="2" t="str">
        <f t="shared" si="2"/>
        <v/>
      </c>
      <c r="B14" s="2" t="str">
        <f t="shared" si="6"/>
        <v/>
      </c>
      <c r="C14" s="24">
        <v>38718</v>
      </c>
      <c r="D14" s="1" t="str">
        <f t="shared" si="3"/>
        <v xml:space="preserve"> </v>
      </c>
      <c r="E14" s="1" t="str">
        <f t="shared" si="4"/>
        <v>06</v>
      </c>
      <c r="F14" s="21">
        <v>709.4</v>
      </c>
      <c r="G14" s="21">
        <v>768.79</v>
      </c>
      <c r="H14" s="21">
        <v>23.01</v>
      </c>
      <c r="I14" s="21">
        <v>39.369999999999997</v>
      </c>
      <c r="J14" s="21">
        <v>56.850000000000129</v>
      </c>
      <c r="K14" s="21">
        <v>1597.42</v>
      </c>
      <c r="L14" s="21">
        <v>718</v>
      </c>
      <c r="M14" s="21">
        <v>6</v>
      </c>
      <c r="N14" s="21">
        <f t="shared" si="5"/>
        <v>724</v>
      </c>
    </row>
    <row r="15" spans="1:21">
      <c r="A15" s="2" t="str">
        <f t="shared" si="2"/>
        <v/>
      </c>
      <c r="B15" s="2" t="str">
        <f t="shared" si="6"/>
        <v/>
      </c>
      <c r="C15" s="24">
        <v>39083</v>
      </c>
      <c r="D15" s="1" t="str">
        <f t="shared" si="3"/>
        <v xml:space="preserve"> </v>
      </c>
      <c r="E15" s="1" t="str">
        <f t="shared" si="4"/>
        <v>07</v>
      </c>
      <c r="F15" s="21">
        <v>661.72</v>
      </c>
      <c r="G15" s="21">
        <v>792</v>
      </c>
      <c r="H15" s="21">
        <v>30.5</v>
      </c>
      <c r="I15" s="21">
        <v>33.61</v>
      </c>
      <c r="J15" s="21">
        <v>60.610000000000028</v>
      </c>
      <c r="K15" s="21">
        <v>1578.44</v>
      </c>
      <c r="L15" s="21">
        <v>1014</v>
      </c>
      <c r="M15" s="21">
        <v>7</v>
      </c>
      <c r="N15" s="21">
        <f t="shared" si="5"/>
        <v>1021</v>
      </c>
    </row>
    <row r="16" spans="1:21">
      <c r="A16" s="2" t="str">
        <f t="shared" si="2"/>
        <v/>
      </c>
      <c r="B16" s="2" t="str">
        <f t="shared" si="6"/>
        <v/>
      </c>
      <c r="C16" s="24">
        <v>39448</v>
      </c>
      <c r="D16" s="1" t="str">
        <f t="shared" si="3"/>
        <v xml:space="preserve"> </v>
      </c>
      <c r="E16" s="1" t="str">
        <f t="shared" si="4"/>
        <v>08</v>
      </c>
      <c r="F16" s="21">
        <v>721.39</v>
      </c>
      <c r="G16" s="21">
        <v>689.52</v>
      </c>
      <c r="H16" s="21">
        <v>31.6</v>
      </c>
      <c r="I16" s="21">
        <v>19.54</v>
      </c>
      <c r="J16" s="21">
        <v>54.269999999999975</v>
      </c>
      <c r="K16" s="21">
        <v>1516.32</v>
      </c>
      <c r="L16" s="21">
        <v>860</v>
      </c>
      <c r="M16" s="21">
        <v>5</v>
      </c>
      <c r="N16" s="21">
        <f t="shared" si="5"/>
        <v>865</v>
      </c>
    </row>
    <row r="17" spans="1:14">
      <c r="A17" s="2" t="str">
        <f t="shared" si="2"/>
        <v/>
      </c>
      <c r="B17" s="2" t="str">
        <f t="shared" si="6"/>
        <v/>
      </c>
      <c r="C17" s="24">
        <v>39814</v>
      </c>
      <c r="D17" s="1" t="str">
        <f t="shared" si="3"/>
        <v xml:space="preserve"> </v>
      </c>
      <c r="E17" s="1" t="str">
        <f t="shared" si="4"/>
        <v>09</v>
      </c>
      <c r="F17" s="21">
        <v>626</v>
      </c>
      <c r="G17" s="21">
        <v>803</v>
      </c>
      <c r="H17" s="21">
        <v>27</v>
      </c>
      <c r="I17" s="21">
        <v>27</v>
      </c>
      <c r="J17" s="21">
        <v>42</v>
      </c>
      <c r="K17" s="21">
        <v>1525</v>
      </c>
      <c r="L17" s="21">
        <v>1061</v>
      </c>
      <c r="M17" s="21">
        <v>6</v>
      </c>
      <c r="N17" s="21">
        <f t="shared" si="5"/>
        <v>1067</v>
      </c>
    </row>
    <row r="18" spans="1:14">
      <c r="A18" s="2" t="str">
        <f t="shared" si="2"/>
        <v/>
      </c>
      <c r="B18" s="2" t="str">
        <f t="shared" si="6"/>
        <v/>
      </c>
      <c r="C18" s="24">
        <v>40179</v>
      </c>
      <c r="D18" s="1" t="str">
        <f t="shared" si="3"/>
        <v xml:space="preserve"> </v>
      </c>
      <c r="E18" s="1" t="str">
        <f t="shared" si="4"/>
        <v>10</v>
      </c>
      <c r="F18" s="21">
        <v>605.92999999999995</v>
      </c>
      <c r="G18" s="21">
        <v>599.79</v>
      </c>
      <c r="H18" s="21">
        <v>20.420000000000002</v>
      </c>
      <c r="I18" s="21">
        <v>18.510000000000002</v>
      </c>
      <c r="J18" s="21">
        <v>40.260000000000161</v>
      </c>
      <c r="K18" s="21">
        <v>1284.9100000000001</v>
      </c>
      <c r="L18" s="21">
        <v>898</v>
      </c>
      <c r="M18" s="21">
        <v>7</v>
      </c>
      <c r="N18" s="21">
        <f t="shared" si="5"/>
        <v>905</v>
      </c>
    </row>
    <row r="19" spans="1:14">
      <c r="A19" s="2" t="str">
        <f t="shared" si="2"/>
        <v/>
      </c>
      <c r="B19" s="2" t="str">
        <f t="shared" si="6"/>
        <v/>
      </c>
      <c r="C19" s="24">
        <v>40544</v>
      </c>
      <c r="D19" s="1" t="str">
        <f t="shared" ref="D19:D30" si="7">IF(OR(A19=1,B19=1,A19),TEXT(C19,"ge"),TEXT(C19," "))</f>
        <v xml:space="preserve"> </v>
      </c>
      <c r="E19" s="1" t="str">
        <f t="shared" ref="E19:E30" si="8">IF(OR(A19=1,A19),TEXT(C19,"yyyy"),TEXT(C19,"yy"))</f>
        <v>11</v>
      </c>
      <c r="F19" s="21">
        <v>513.6</v>
      </c>
      <c r="G19" s="21">
        <v>648.35</v>
      </c>
      <c r="H19" s="21">
        <v>12.16</v>
      </c>
      <c r="I19" s="21">
        <v>28.63</v>
      </c>
      <c r="J19" s="21">
        <v>40.650000000000063</v>
      </c>
      <c r="K19" s="21">
        <v>1243</v>
      </c>
      <c r="L19" s="21">
        <v>323</v>
      </c>
      <c r="M19" s="21">
        <v>6</v>
      </c>
      <c r="N19" s="21">
        <v>329</v>
      </c>
    </row>
    <row r="20" spans="1:14">
      <c r="A20" s="2" t="str">
        <f t="shared" si="2"/>
        <v/>
      </c>
      <c r="B20" s="2" t="str">
        <f t="shared" si="6"/>
        <v/>
      </c>
      <c r="C20" s="24">
        <v>40909</v>
      </c>
      <c r="D20" s="1" t="str">
        <f t="shared" si="7"/>
        <v xml:space="preserve"> </v>
      </c>
      <c r="E20" s="1" t="str">
        <f t="shared" si="8"/>
        <v>12</v>
      </c>
      <c r="F20" s="21">
        <v>550</v>
      </c>
      <c r="G20" s="21">
        <v>516</v>
      </c>
      <c r="H20" s="21">
        <v>10</v>
      </c>
      <c r="I20" s="21">
        <v>43</v>
      </c>
      <c r="J20" s="21">
        <v>36</v>
      </c>
      <c r="K20" s="21">
        <v>1155</v>
      </c>
      <c r="L20" s="21">
        <v>760</v>
      </c>
      <c r="M20" s="21">
        <v>4</v>
      </c>
      <c r="N20" s="21">
        <v>764</v>
      </c>
    </row>
    <row r="21" spans="1:14">
      <c r="A21" s="2" t="str">
        <f t="shared" si="2"/>
        <v/>
      </c>
      <c r="B21" s="2" t="str">
        <f t="shared" si="6"/>
        <v/>
      </c>
      <c r="C21" s="24">
        <v>41275</v>
      </c>
      <c r="D21" s="1" t="str">
        <f t="shared" si="7"/>
        <v xml:space="preserve"> </v>
      </c>
      <c r="E21" s="1" t="str">
        <f t="shared" si="8"/>
        <v>13</v>
      </c>
      <c r="F21" s="21">
        <v>599</v>
      </c>
      <c r="G21" s="21">
        <v>465</v>
      </c>
      <c r="H21" s="21">
        <v>20</v>
      </c>
      <c r="I21" s="21">
        <v>28</v>
      </c>
      <c r="J21" s="21">
        <v>43</v>
      </c>
      <c r="K21" s="21">
        <v>1155</v>
      </c>
      <c r="L21" s="21">
        <v>509</v>
      </c>
      <c r="M21" s="21">
        <v>4</v>
      </c>
      <c r="N21" s="21">
        <v>513</v>
      </c>
    </row>
    <row r="22" spans="1:14">
      <c r="A22" s="2">
        <f t="shared" si="2"/>
        <v>1</v>
      </c>
      <c r="B22" s="2">
        <f t="shared" si="6"/>
        <v>1</v>
      </c>
      <c r="C22" s="24">
        <v>41640</v>
      </c>
      <c r="D22" s="1" t="str">
        <f t="shared" si="7"/>
        <v>H26</v>
      </c>
      <c r="E22" s="1" t="str">
        <f t="shared" si="8"/>
        <v>2014</v>
      </c>
      <c r="F22" s="21">
        <v>697</v>
      </c>
      <c r="G22" s="21">
        <v>505</v>
      </c>
      <c r="H22" s="21">
        <v>22</v>
      </c>
      <c r="I22" s="21">
        <v>18</v>
      </c>
      <c r="J22" s="21">
        <v>36</v>
      </c>
      <c r="K22" s="21">
        <v>1278</v>
      </c>
      <c r="L22" s="21">
        <v>633</v>
      </c>
      <c r="M22" s="21">
        <v>2</v>
      </c>
      <c r="N22" s="21">
        <v>635</v>
      </c>
    </row>
    <row r="23" spans="1:14">
      <c r="A23" s="2" t="str">
        <f t="shared" si="2"/>
        <v/>
      </c>
      <c r="B23" s="2" t="str">
        <f t="shared" si="6"/>
        <v/>
      </c>
      <c r="C23" s="24">
        <v>42005</v>
      </c>
      <c r="D23" s="1" t="str">
        <f t="shared" si="7"/>
        <v xml:space="preserve"> </v>
      </c>
      <c r="E23" s="1" t="str">
        <f t="shared" si="8"/>
        <v>15</v>
      </c>
      <c r="F23" s="21">
        <v>658</v>
      </c>
      <c r="G23" s="21">
        <v>363</v>
      </c>
      <c r="H23" s="21">
        <v>27</v>
      </c>
      <c r="I23" s="21">
        <v>62</v>
      </c>
      <c r="J23" s="21">
        <v>35</v>
      </c>
      <c r="K23" s="21">
        <v>1145</v>
      </c>
      <c r="L23" s="21">
        <v>1007</v>
      </c>
      <c r="M23" s="21">
        <v>4</v>
      </c>
      <c r="N23" s="21">
        <v>1011</v>
      </c>
    </row>
    <row r="24" spans="1:14">
      <c r="A24" s="2" t="str">
        <f t="shared" si="2"/>
        <v/>
      </c>
      <c r="B24" s="2" t="str">
        <f t="shared" si="6"/>
        <v/>
      </c>
      <c r="C24" s="24">
        <v>42370</v>
      </c>
      <c r="D24" s="1" t="str">
        <f t="shared" si="7"/>
        <v xml:space="preserve"> </v>
      </c>
      <c r="E24" s="1" t="str">
        <f t="shared" si="8"/>
        <v>16</v>
      </c>
      <c r="F24" s="21">
        <v>738</v>
      </c>
      <c r="G24" s="21">
        <v>255</v>
      </c>
      <c r="H24" s="21">
        <v>28</v>
      </c>
      <c r="I24" s="21">
        <v>16</v>
      </c>
      <c r="J24" s="21">
        <v>33</v>
      </c>
      <c r="K24" s="21">
        <v>1070</v>
      </c>
      <c r="L24" s="21">
        <v>1203</v>
      </c>
      <c r="M24" s="21">
        <v>6</v>
      </c>
      <c r="N24" s="21">
        <v>1209</v>
      </c>
    </row>
    <row r="25" spans="1:14">
      <c r="A25" s="2" t="str">
        <f t="shared" si="2"/>
        <v/>
      </c>
      <c r="B25" s="2" t="str">
        <f t="shared" si="6"/>
        <v/>
      </c>
      <c r="C25" s="24">
        <v>42736</v>
      </c>
      <c r="D25" s="1" t="str">
        <f t="shared" si="7"/>
        <v xml:space="preserve"> </v>
      </c>
      <c r="E25" s="1" t="str">
        <f t="shared" si="8"/>
        <v>17</v>
      </c>
      <c r="F25" s="21">
        <v>680</v>
      </c>
      <c r="G25" s="21">
        <v>257</v>
      </c>
      <c r="H25" s="21">
        <v>27</v>
      </c>
      <c r="I25" s="21">
        <v>31</v>
      </c>
      <c r="J25" s="21">
        <v>30</v>
      </c>
      <c r="K25" s="21">
        <v>1025</v>
      </c>
      <c r="L25" s="21">
        <v>789</v>
      </c>
      <c r="M25" s="21">
        <v>6</v>
      </c>
      <c r="N25" s="21">
        <v>795</v>
      </c>
    </row>
    <row r="26" spans="1:14">
      <c r="A26" s="2" t="str">
        <f t="shared" si="2"/>
        <v/>
      </c>
      <c r="B26" s="2" t="str">
        <f t="shared" si="6"/>
        <v/>
      </c>
      <c r="C26" s="24">
        <v>43101</v>
      </c>
      <c r="D26" s="1" t="str">
        <f t="shared" si="7"/>
        <v xml:space="preserve"> </v>
      </c>
      <c r="E26" s="1" t="str">
        <f t="shared" si="8"/>
        <v>18</v>
      </c>
      <c r="F26" s="21">
        <v>642</v>
      </c>
      <c r="G26" s="21">
        <v>179</v>
      </c>
      <c r="H26" s="21">
        <v>20</v>
      </c>
      <c r="I26" s="21">
        <v>33</v>
      </c>
      <c r="J26" s="21">
        <v>29</v>
      </c>
      <c r="K26" s="21">
        <v>903</v>
      </c>
      <c r="L26" s="21">
        <v>843</v>
      </c>
      <c r="M26" s="21">
        <v>7</v>
      </c>
      <c r="N26" s="21">
        <v>850</v>
      </c>
    </row>
    <row r="27" spans="1:14">
      <c r="A27" s="2" t="str">
        <f t="shared" si="2"/>
        <v/>
      </c>
      <c r="B27" s="2" t="str">
        <f t="shared" si="6"/>
        <v/>
      </c>
      <c r="C27" s="24">
        <v>43466</v>
      </c>
      <c r="D27" s="1" t="str">
        <f t="shared" si="7"/>
        <v xml:space="preserve"> </v>
      </c>
      <c r="E27" s="1" t="str">
        <f t="shared" si="8"/>
        <v>19</v>
      </c>
      <c r="F27" s="21">
        <v>563</v>
      </c>
      <c r="G27" s="21">
        <v>173</v>
      </c>
      <c r="H27" s="21">
        <v>10</v>
      </c>
      <c r="I27" s="21">
        <v>16</v>
      </c>
      <c r="J27" s="21">
        <v>43</v>
      </c>
      <c r="K27" s="21">
        <v>805</v>
      </c>
      <c r="L27" s="21">
        <v>984</v>
      </c>
      <c r="M27" s="21">
        <v>7</v>
      </c>
      <c r="N27" s="21">
        <v>991</v>
      </c>
    </row>
    <row r="28" spans="1:14">
      <c r="A28" s="2" t="str">
        <f t="shared" si="2"/>
        <v/>
      </c>
      <c r="B28" s="2" t="str">
        <f t="shared" si="6"/>
        <v/>
      </c>
      <c r="C28" s="24">
        <v>43831</v>
      </c>
      <c r="D28" s="1" t="str">
        <f t="shared" si="7"/>
        <v xml:space="preserve"> </v>
      </c>
      <c r="E28" s="1" t="str">
        <f t="shared" si="8"/>
        <v>20</v>
      </c>
      <c r="F28" s="21">
        <v>674</v>
      </c>
      <c r="G28" s="21">
        <v>186</v>
      </c>
      <c r="H28" s="21">
        <v>13</v>
      </c>
      <c r="I28" s="21">
        <v>10</v>
      </c>
      <c r="J28" s="21">
        <v>28</v>
      </c>
      <c r="K28" s="21">
        <v>911</v>
      </c>
      <c r="L28" s="21">
        <v>802</v>
      </c>
      <c r="M28" s="21">
        <v>12</v>
      </c>
      <c r="N28" s="21">
        <v>814</v>
      </c>
    </row>
    <row r="29" spans="1:14">
      <c r="A29" s="2" t="str">
        <f t="shared" si="2"/>
        <v/>
      </c>
      <c r="B29" s="2" t="str">
        <f t="shared" si="6"/>
        <v/>
      </c>
      <c r="C29" s="24">
        <v>44197</v>
      </c>
      <c r="D29" s="1" t="str">
        <f t="shared" si="7"/>
        <v xml:space="preserve"> </v>
      </c>
      <c r="E29" s="1" t="str">
        <f t="shared" si="8"/>
        <v>21</v>
      </c>
      <c r="F29" s="21">
        <v>499</v>
      </c>
      <c r="G29" s="21">
        <v>117</v>
      </c>
      <c r="H29" s="21">
        <v>11</v>
      </c>
      <c r="I29" s="21">
        <v>15</v>
      </c>
      <c r="J29" s="21">
        <v>77</v>
      </c>
      <c r="K29" s="21">
        <v>669</v>
      </c>
      <c r="L29" s="21">
        <v>786</v>
      </c>
      <c r="M29" s="21">
        <v>13</v>
      </c>
      <c r="N29" s="21">
        <v>799</v>
      </c>
    </row>
    <row r="30" spans="1:14">
      <c r="A30" s="2" t="str">
        <f t="shared" si="2"/>
        <v/>
      </c>
      <c r="B30" s="2" t="str">
        <f t="shared" si="6"/>
        <v/>
      </c>
      <c r="C30" s="24">
        <v>44562</v>
      </c>
      <c r="D30" s="1" t="str">
        <f t="shared" si="7"/>
        <v xml:space="preserve"> </v>
      </c>
      <c r="E30" s="1" t="str">
        <f t="shared" si="8"/>
        <v>22</v>
      </c>
      <c r="F30" s="21">
        <v>457</v>
      </c>
      <c r="G30" s="21">
        <v>112</v>
      </c>
      <c r="H30" s="21">
        <v>12</v>
      </c>
      <c r="I30" s="21">
        <v>15</v>
      </c>
      <c r="J30" s="21">
        <v>24</v>
      </c>
      <c r="K30" s="21">
        <f>SUM(F30:J30)</f>
        <v>620</v>
      </c>
      <c r="L30" s="21">
        <v>779</v>
      </c>
      <c r="M30" s="21">
        <v>17</v>
      </c>
      <c r="N30" s="21">
        <f>SUM(L30:M30)</f>
        <v>796</v>
      </c>
    </row>
    <row r="31" spans="1:14">
      <c r="A31" s="2" t="str">
        <f t="shared" si="2"/>
        <v/>
      </c>
      <c r="B31" s="2">
        <f t="shared" si="6"/>
        <v>1</v>
      </c>
      <c r="C31" s="24">
        <v>44927</v>
      </c>
      <c r="D31" s="1" t="str">
        <f t="shared" ref="D31" si="9">IF(OR(A31=1,B31=1,A31),TEXT(C31,"ge"),TEXT(C31," "))</f>
        <v>R5</v>
      </c>
      <c r="E31" s="1" t="str">
        <f t="shared" ref="E31" si="10">IF(OR(A31=1,A31),TEXT(C31,"yyyy"),TEXT(C31,"yy"))</f>
        <v>23</v>
      </c>
      <c r="F31" s="21">
        <v>470</v>
      </c>
      <c r="G31" s="21">
        <v>88</v>
      </c>
      <c r="H31" s="21">
        <v>11</v>
      </c>
      <c r="I31" s="21">
        <v>22</v>
      </c>
      <c r="J31" s="21">
        <v>24</v>
      </c>
      <c r="K31" s="21">
        <v>615</v>
      </c>
      <c r="L31" s="21">
        <v>563</v>
      </c>
      <c r="M31" s="21">
        <v>17</v>
      </c>
      <c r="N31" s="21">
        <v>580</v>
      </c>
    </row>
    <row r="32" spans="1:14">
      <c r="A32" s="2" t="str">
        <f t="shared" si="2"/>
        <v/>
      </c>
      <c r="B32" s="2" t="str">
        <f t="shared" si="6"/>
        <v/>
      </c>
    </row>
    <row r="33" spans="1:2">
      <c r="A33" s="2" t="str">
        <f t="shared" si="2"/>
        <v/>
      </c>
      <c r="B33" s="2" t="str">
        <f t="shared" si="6"/>
        <v/>
      </c>
    </row>
    <row r="34" spans="1:2">
      <c r="A34" s="2" t="str">
        <f t="shared" si="2"/>
        <v/>
      </c>
      <c r="B34" s="2" t="str">
        <f t="shared" si="6"/>
        <v/>
      </c>
    </row>
    <row r="35" spans="1:2">
      <c r="A35" s="2" t="str">
        <f t="shared" si="2"/>
        <v/>
      </c>
      <c r="B35" s="2" t="str">
        <f t="shared" si="6"/>
        <v/>
      </c>
    </row>
    <row r="36" spans="1:2">
      <c r="A36" s="2" t="str">
        <f t="shared" si="2"/>
        <v/>
      </c>
      <c r="B36" s="2" t="str">
        <f t="shared" si="6"/>
        <v/>
      </c>
    </row>
    <row r="37" spans="1:2">
      <c r="A37" s="2" t="str">
        <f t="shared" si="2"/>
        <v/>
      </c>
      <c r="B37" s="2" t="str">
        <f t="shared" si="6"/>
        <v/>
      </c>
    </row>
    <row r="38" spans="1:2">
      <c r="A38" s="2" t="str">
        <f t="shared" si="2"/>
        <v/>
      </c>
      <c r="B38" s="2" t="str">
        <f t="shared" si="6"/>
        <v/>
      </c>
    </row>
    <row r="39" spans="1:2">
      <c r="A39" s="2" t="str">
        <f t="shared" si="2"/>
        <v/>
      </c>
      <c r="B39" s="2" t="str">
        <f t="shared" si="6"/>
        <v/>
      </c>
    </row>
    <row r="40" spans="1:2">
      <c r="A40" s="2" t="str">
        <f t="shared" si="2"/>
        <v/>
      </c>
      <c r="B40" s="2" t="str">
        <f t="shared" si="6"/>
        <v/>
      </c>
    </row>
    <row r="41" spans="1:2">
      <c r="A41" s="2" t="str">
        <f t="shared" si="2"/>
        <v/>
      </c>
      <c r="B41" s="2" t="str">
        <f t="shared" si="6"/>
        <v/>
      </c>
    </row>
    <row r="42" spans="1:2">
      <c r="A42" s="2" t="str">
        <f t="shared" si="2"/>
        <v/>
      </c>
      <c r="B42" s="2" t="str">
        <f t="shared" si="6"/>
        <v/>
      </c>
    </row>
    <row r="43" spans="1:2">
      <c r="A43" s="2" t="str">
        <f t="shared" si="2"/>
        <v/>
      </c>
      <c r="B43" s="2" t="str">
        <f t="shared" si="6"/>
        <v/>
      </c>
    </row>
    <row r="44" spans="1:2">
      <c r="A44" s="2" t="str">
        <f t="shared" si="2"/>
        <v/>
      </c>
      <c r="B44" s="2" t="str">
        <f t="shared" si="6"/>
        <v/>
      </c>
    </row>
    <row r="45" spans="1:2">
      <c r="A45" s="2" t="str">
        <f t="shared" si="2"/>
        <v/>
      </c>
      <c r="B45" s="2" t="str">
        <f t="shared" si="6"/>
        <v/>
      </c>
    </row>
    <row r="46" spans="1:2">
      <c r="A46" s="2" t="str">
        <f t="shared" si="2"/>
        <v/>
      </c>
      <c r="B46" s="2" t="str">
        <f t="shared" si="6"/>
        <v/>
      </c>
    </row>
    <row r="47" spans="1:2">
      <c r="A47" s="2" t="str">
        <f t="shared" si="2"/>
        <v/>
      </c>
      <c r="B47" s="2" t="str">
        <f t="shared" si="6"/>
        <v/>
      </c>
    </row>
    <row r="48" spans="1:2">
      <c r="A48" s="2" t="str">
        <f t="shared" si="2"/>
        <v/>
      </c>
      <c r="B48" s="2" t="str">
        <f t="shared" si="6"/>
        <v/>
      </c>
    </row>
    <row r="49" spans="1:2">
      <c r="A49" s="2" t="str">
        <f t="shared" si="2"/>
        <v/>
      </c>
      <c r="B49" s="2" t="str">
        <f t="shared" si="6"/>
        <v/>
      </c>
    </row>
    <row r="50" spans="1:2">
      <c r="A50" s="2" t="str">
        <f t="shared" si="2"/>
        <v/>
      </c>
      <c r="B50" s="2" t="str">
        <f t="shared" si="6"/>
        <v/>
      </c>
    </row>
    <row r="51" spans="1:2">
      <c r="A51" s="2" t="str">
        <f t="shared" si="2"/>
        <v/>
      </c>
      <c r="B51" s="2" t="str">
        <f t="shared" si="6"/>
        <v/>
      </c>
    </row>
    <row r="52" spans="1:2">
      <c r="A52" s="2" t="str">
        <f t="shared" si="2"/>
        <v/>
      </c>
      <c r="B52" s="2" t="str">
        <f t="shared" si="6"/>
        <v/>
      </c>
    </row>
    <row r="53" spans="1:2">
      <c r="A53" s="2" t="str">
        <f t="shared" si="2"/>
        <v/>
      </c>
      <c r="B53" s="2" t="str">
        <f t="shared" si="6"/>
        <v/>
      </c>
    </row>
    <row r="54" spans="1:2">
      <c r="A54" s="2" t="str">
        <f t="shared" si="2"/>
        <v/>
      </c>
      <c r="B54" s="2" t="str">
        <f t="shared" si="6"/>
        <v/>
      </c>
    </row>
    <row r="55" spans="1:2">
      <c r="A55" s="2" t="str">
        <f t="shared" si="2"/>
        <v/>
      </c>
      <c r="B55" s="2" t="str">
        <f t="shared" si="6"/>
        <v/>
      </c>
    </row>
    <row r="56" spans="1:2">
      <c r="A56" s="2" t="str">
        <f t="shared" si="2"/>
        <v/>
      </c>
      <c r="B56" s="2" t="str">
        <f t="shared" si="6"/>
        <v/>
      </c>
    </row>
    <row r="57" spans="1:2">
      <c r="A57" s="2" t="str">
        <f t="shared" si="2"/>
        <v/>
      </c>
      <c r="B57" s="2" t="str">
        <f t="shared" si="6"/>
        <v/>
      </c>
    </row>
    <row r="58" spans="1:2">
      <c r="A58" s="2" t="str">
        <f t="shared" si="2"/>
        <v/>
      </c>
      <c r="B58" s="2" t="str">
        <f t="shared" si="6"/>
        <v/>
      </c>
    </row>
    <row r="59" spans="1:2">
      <c r="A59" s="2" t="str">
        <f t="shared" si="2"/>
        <v/>
      </c>
      <c r="B59" s="2" t="str">
        <f t="shared" si="6"/>
        <v/>
      </c>
    </row>
    <row r="60" spans="1:2">
      <c r="A60" s="2" t="str">
        <f t="shared" si="2"/>
        <v/>
      </c>
      <c r="B60" s="2" t="str">
        <f t="shared" si="6"/>
        <v/>
      </c>
    </row>
    <row r="61" spans="1:2">
      <c r="A61" s="2" t="str">
        <f t="shared" si="2"/>
        <v/>
      </c>
      <c r="B61" s="2" t="str">
        <f t="shared" si="6"/>
        <v/>
      </c>
    </row>
    <row r="62" spans="1:2">
      <c r="A62" s="2" t="str">
        <f t="shared" si="2"/>
        <v/>
      </c>
      <c r="B62" s="2" t="str">
        <f t="shared" si="6"/>
        <v/>
      </c>
    </row>
    <row r="63" spans="1:2">
      <c r="A63" s="2" t="str">
        <f t="shared" si="2"/>
        <v/>
      </c>
      <c r="B63" s="2" t="str">
        <f t="shared" si="6"/>
        <v/>
      </c>
    </row>
    <row r="64" spans="1:2">
      <c r="A64" s="2" t="str">
        <f t="shared" si="2"/>
        <v/>
      </c>
      <c r="B64" s="2" t="str">
        <f t="shared" si="6"/>
        <v/>
      </c>
    </row>
    <row r="65" spans="1:2">
      <c r="A65" s="2" t="str">
        <f t="shared" si="2"/>
        <v/>
      </c>
      <c r="B65" s="2" t="str">
        <f t="shared" si="6"/>
        <v/>
      </c>
    </row>
    <row r="66" spans="1:2">
      <c r="A66" s="2" t="str">
        <f t="shared" si="2"/>
        <v/>
      </c>
      <c r="B66" s="2" t="str">
        <f t="shared" si="6"/>
        <v/>
      </c>
    </row>
    <row r="67" spans="1:2">
      <c r="A67" s="2" t="str">
        <f t="shared" si="2"/>
        <v/>
      </c>
      <c r="B67" s="2" t="str">
        <f t="shared" si="6"/>
        <v/>
      </c>
    </row>
    <row r="68" spans="1:2">
      <c r="A68" s="2" t="str">
        <f t="shared" si="2"/>
        <v/>
      </c>
      <c r="B68" s="2" t="str">
        <f t="shared" si="6"/>
        <v/>
      </c>
    </row>
    <row r="69" spans="1:2">
      <c r="A69" s="2" t="str">
        <f t="shared" si="2"/>
        <v/>
      </c>
      <c r="B69" s="2" t="str">
        <f t="shared" si="6"/>
        <v/>
      </c>
    </row>
    <row r="70" spans="1:2">
      <c r="A70" s="2" t="str">
        <f t="shared" si="2"/>
        <v/>
      </c>
      <c r="B70" s="2" t="str">
        <f t="shared" si="6"/>
        <v/>
      </c>
    </row>
    <row r="71" spans="1:2">
      <c r="A71" s="2" t="str">
        <f t="shared" si="2"/>
        <v/>
      </c>
      <c r="B71" s="2" t="str">
        <f t="shared" si="6"/>
        <v/>
      </c>
    </row>
    <row r="72" spans="1:2">
      <c r="A72" s="2" t="str">
        <f t="shared" si="2"/>
        <v/>
      </c>
      <c r="B72" s="2" t="str">
        <f t="shared" si="6"/>
        <v/>
      </c>
    </row>
    <row r="73" spans="1:2">
      <c r="A73" s="2" t="str">
        <f t="shared" si="2"/>
        <v/>
      </c>
      <c r="B73" s="2" t="str">
        <f t="shared" si="6"/>
        <v/>
      </c>
    </row>
    <row r="74" spans="1:2">
      <c r="A74" s="2" t="str">
        <f t="shared" ref="A74:A109" si="11">IF(C74=EDATE($C$5,0),1,"")</f>
        <v/>
      </c>
      <c r="B74" s="2" t="str">
        <f t="shared" si="6"/>
        <v/>
      </c>
    </row>
    <row r="75" spans="1:2">
      <c r="A75" s="2" t="str">
        <f t="shared" si="11"/>
        <v/>
      </c>
      <c r="B75" s="2" t="str">
        <f t="shared" si="6"/>
        <v/>
      </c>
    </row>
    <row r="76" spans="1:2">
      <c r="A76" s="2" t="str">
        <f t="shared" si="11"/>
        <v/>
      </c>
      <c r="B76" s="2" t="str">
        <f t="shared" ref="B76:B109" si="12">IF(OR(A76=1,C76=$E$5),1,"")</f>
        <v/>
      </c>
    </row>
    <row r="77" spans="1:2">
      <c r="A77" s="2" t="str">
        <f t="shared" si="11"/>
        <v/>
      </c>
      <c r="B77" s="2" t="str">
        <f t="shared" si="12"/>
        <v/>
      </c>
    </row>
    <row r="78" spans="1:2">
      <c r="A78" s="2" t="str">
        <f t="shared" si="11"/>
        <v/>
      </c>
      <c r="B78" s="2" t="str">
        <f t="shared" si="12"/>
        <v/>
      </c>
    </row>
    <row r="79" spans="1:2">
      <c r="A79" s="2" t="str">
        <f t="shared" si="11"/>
        <v/>
      </c>
      <c r="B79" s="2" t="str">
        <f t="shared" si="12"/>
        <v/>
      </c>
    </row>
    <row r="80" spans="1:2">
      <c r="A80" s="2" t="str">
        <f t="shared" si="11"/>
        <v/>
      </c>
      <c r="B80" s="2" t="str">
        <f t="shared" si="12"/>
        <v/>
      </c>
    </row>
    <row r="81" spans="1:2">
      <c r="A81" s="2" t="str">
        <f t="shared" si="11"/>
        <v/>
      </c>
      <c r="B81" s="2" t="str">
        <f t="shared" si="12"/>
        <v/>
      </c>
    </row>
    <row r="82" spans="1:2">
      <c r="A82" s="2" t="str">
        <f t="shared" si="11"/>
        <v/>
      </c>
      <c r="B82" s="2" t="str">
        <f t="shared" si="12"/>
        <v/>
      </c>
    </row>
    <row r="83" spans="1:2">
      <c r="A83" s="2" t="str">
        <f t="shared" si="11"/>
        <v/>
      </c>
      <c r="B83" s="2" t="str">
        <f t="shared" si="12"/>
        <v/>
      </c>
    </row>
    <row r="84" spans="1:2">
      <c r="A84" s="2" t="str">
        <f t="shared" si="11"/>
        <v/>
      </c>
      <c r="B84" s="2" t="str">
        <f t="shared" si="12"/>
        <v/>
      </c>
    </row>
    <row r="85" spans="1:2">
      <c r="A85" s="2" t="str">
        <f t="shared" si="11"/>
        <v/>
      </c>
      <c r="B85" s="2" t="str">
        <f t="shared" si="12"/>
        <v/>
      </c>
    </row>
    <row r="86" spans="1:2">
      <c r="A86" s="2" t="str">
        <f t="shared" si="11"/>
        <v/>
      </c>
      <c r="B86" s="2" t="str">
        <f t="shared" si="12"/>
        <v/>
      </c>
    </row>
    <row r="87" spans="1:2">
      <c r="A87" s="2" t="str">
        <f t="shared" si="11"/>
        <v/>
      </c>
      <c r="B87" s="2" t="str">
        <f t="shared" si="12"/>
        <v/>
      </c>
    </row>
    <row r="88" spans="1:2">
      <c r="A88" s="2" t="str">
        <f t="shared" si="11"/>
        <v/>
      </c>
      <c r="B88" s="2" t="str">
        <f t="shared" si="12"/>
        <v/>
      </c>
    </row>
    <row r="89" spans="1:2">
      <c r="A89" s="2" t="str">
        <f t="shared" si="11"/>
        <v/>
      </c>
      <c r="B89" s="2" t="str">
        <f t="shared" si="12"/>
        <v/>
      </c>
    </row>
    <row r="90" spans="1:2">
      <c r="A90" s="2" t="str">
        <f t="shared" si="11"/>
        <v/>
      </c>
      <c r="B90" s="2" t="str">
        <f t="shared" si="12"/>
        <v/>
      </c>
    </row>
    <row r="91" spans="1:2">
      <c r="A91" s="2" t="str">
        <f t="shared" si="11"/>
        <v/>
      </c>
      <c r="B91" s="2" t="str">
        <f t="shared" si="12"/>
        <v/>
      </c>
    </row>
    <row r="92" spans="1:2">
      <c r="A92" s="2" t="str">
        <f t="shared" si="11"/>
        <v/>
      </c>
      <c r="B92" s="2" t="str">
        <f t="shared" si="12"/>
        <v/>
      </c>
    </row>
    <row r="93" spans="1:2">
      <c r="A93" s="2" t="str">
        <f t="shared" si="11"/>
        <v/>
      </c>
      <c r="B93" s="2" t="str">
        <f t="shared" si="12"/>
        <v/>
      </c>
    </row>
    <row r="94" spans="1:2">
      <c r="A94" s="2" t="str">
        <f t="shared" si="11"/>
        <v/>
      </c>
      <c r="B94" s="2" t="str">
        <f t="shared" si="12"/>
        <v/>
      </c>
    </row>
    <row r="95" spans="1:2">
      <c r="A95" s="2" t="str">
        <f t="shared" si="11"/>
        <v/>
      </c>
      <c r="B95" s="2" t="str">
        <f t="shared" si="12"/>
        <v/>
      </c>
    </row>
    <row r="96" spans="1:2">
      <c r="A96" s="2" t="str">
        <f t="shared" si="11"/>
        <v/>
      </c>
      <c r="B96" s="2" t="str">
        <f t="shared" si="12"/>
        <v/>
      </c>
    </row>
    <row r="97" spans="1:2">
      <c r="A97" s="2" t="str">
        <f t="shared" si="11"/>
        <v/>
      </c>
      <c r="B97" s="2" t="str">
        <f t="shared" si="12"/>
        <v/>
      </c>
    </row>
    <row r="98" spans="1:2">
      <c r="A98" s="2" t="str">
        <f t="shared" si="11"/>
        <v/>
      </c>
      <c r="B98" s="2" t="str">
        <f t="shared" si="12"/>
        <v/>
      </c>
    </row>
    <row r="99" spans="1:2">
      <c r="A99" s="2" t="str">
        <f t="shared" si="11"/>
        <v/>
      </c>
      <c r="B99" s="2" t="str">
        <f t="shared" si="12"/>
        <v/>
      </c>
    </row>
    <row r="100" spans="1:2">
      <c r="A100" s="2" t="str">
        <f t="shared" si="11"/>
        <v/>
      </c>
      <c r="B100" s="2" t="str">
        <f t="shared" si="12"/>
        <v/>
      </c>
    </row>
    <row r="101" spans="1:2">
      <c r="A101" s="2" t="str">
        <f t="shared" si="11"/>
        <v/>
      </c>
      <c r="B101" s="2" t="str">
        <f t="shared" si="12"/>
        <v/>
      </c>
    </row>
    <row r="102" spans="1:2">
      <c r="A102" s="2" t="str">
        <f t="shared" si="11"/>
        <v/>
      </c>
      <c r="B102" s="2" t="str">
        <f t="shared" si="12"/>
        <v/>
      </c>
    </row>
    <row r="103" spans="1:2">
      <c r="A103" s="2" t="str">
        <f t="shared" si="11"/>
        <v/>
      </c>
      <c r="B103" s="2" t="str">
        <f t="shared" si="12"/>
        <v/>
      </c>
    </row>
    <row r="104" spans="1:2">
      <c r="A104" s="2" t="str">
        <f t="shared" si="11"/>
        <v/>
      </c>
      <c r="B104" s="2" t="str">
        <f t="shared" si="12"/>
        <v/>
      </c>
    </row>
    <row r="105" spans="1:2">
      <c r="A105" s="2" t="str">
        <f t="shared" si="11"/>
        <v/>
      </c>
      <c r="B105" s="2" t="str">
        <f t="shared" si="12"/>
        <v/>
      </c>
    </row>
    <row r="106" spans="1:2">
      <c r="A106" s="2" t="str">
        <f t="shared" si="11"/>
        <v/>
      </c>
      <c r="B106" s="2" t="str">
        <f t="shared" si="12"/>
        <v/>
      </c>
    </row>
    <row r="107" spans="1:2">
      <c r="A107" s="2" t="str">
        <f t="shared" si="11"/>
        <v/>
      </c>
      <c r="B107" s="2" t="str">
        <f t="shared" si="12"/>
        <v/>
      </c>
    </row>
    <row r="108" spans="1:2">
      <c r="A108" s="2" t="str">
        <f t="shared" si="11"/>
        <v/>
      </c>
      <c r="B108" s="2" t="str">
        <f t="shared" si="12"/>
        <v/>
      </c>
    </row>
    <row r="109" spans="1:2">
      <c r="A109" s="2" t="str">
        <f t="shared" si="11"/>
        <v/>
      </c>
      <c r="B109" s="2" t="str">
        <f t="shared" si="12"/>
        <v/>
      </c>
    </row>
  </sheetData>
  <phoneticPr fontId="2"/>
  <pageMargins left="0.7" right="0.7" top="0.75" bottom="0.75" header="0.3" footer="0.3"/>
  <pageSetup paperSize="9" scale="68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2</vt:i4>
      </vt:variant>
    </vt:vector>
  </HeadingPairs>
  <TitlesOfParts>
    <vt:vector size="3" baseType="lpstr">
      <vt:lpstr>データ</vt:lpstr>
      <vt:lpstr>グラフ1(海面漁業)</vt:lpstr>
      <vt:lpstr>グラフ2(海面養殖業)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satoko fuku</dc:creator>
  <cp:lastModifiedBy>福士　聡子</cp:lastModifiedBy>
  <cp:lastPrinted>2023-12-25T02:22:12Z</cp:lastPrinted>
  <dcterms:created xsi:type="dcterms:W3CDTF">2023-11-02T22:57:27Z</dcterms:created>
  <dcterms:modified xsi:type="dcterms:W3CDTF">2025-02-14T04:23:38Z</dcterms:modified>
</cp:coreProperties>
</file>