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3_こども\(2)子育て・様々な支援\"/>
    </mc:Choice>
  </mc:AlternateContent>
  <xr:revisionPtr revIDLastSave="0" documentId="13_ncr:1_{C8586B0B-2829-4179-BF11-E1BE0D32941B}" xr6:coauthVersionLast="47" xr6:coauthVersionMax="47" xr10:uidLastSave="{00000000-0000-0000-0000-000000000000}"/>
  <bookViews>
    <workbookView xWindow="2660" yWindow="2660" windowWidth="14400" windowHeight="8170" activeTab="1" xr2:uid="{BCC1DF50-EF04-4728-885F-046B8734B1FB}"/>
  </bookViews>
  <sheets>
    <sheet name="データ" sheetId="2" r:id="rId1"/>
    <sheet name="グラフ2" sheetId="4" r:id="rId2"/>
  </sheets>
  <definedNames>
    <definedName name="_xlnm.Print_Area" localSheetId="0">データ!$A$1:$L$46</definedName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青森県出生数">OFFSET(データ!$H$9,MATCH(データ!$C$5,データ!$C$9:$C$109,0)-1,0,データ!$B$6,1)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E37" i="2" s="1"/>
  <c r="A36" i="2"/>
  <c r="A35" i="2"/>
  <c r="A34" i="2"/>
  <c r="A33" i="2"/>
  <c r="E33" i="2" s="1"/>
  <c r="A32" i="2"/>
  <c r="A31" i="2"/>
  <c r="A30" i="2"/>
  <c r="A29" i="2"/>
  <c r="E29" i="2" s="1"/>
  <c r="A28" i="2"/>
  <c r="A27" i="2"/>
  <c r="A26" i="2"/>
  <c r="A25" i="2"/>
  <c r="A24" i="2"/>
  <c r="A23" i="2"/>
  <c r="A22" i="2"/>
  <c r="A21" i="2"/>
  <c r="E21" i="2" s="1"/>
  <c r="A20" i="2"/>
  <c r="A19" i="2"/>
  <c r="A18" i="2"/>
  <c r="E18" i="2" s="1"/>
  <c r="A16" i="2"/>
  <c r="A15" i="2"/>
  <c r="A14" i="2"/>
  <c r="E14" i="2" s="1"/>
  <c r="A13" i="2"/>
  <c r="A12" i="2"/>
  <c r="A11" i="2"/>
  <c r="E11" i="2" s="1"/>
  <c r="B10" i="2"/>
  <c r="A10" i="2"/>
  <c r="E10" i="2" s="1"/>
  <c r="B9" i="2"/>
  <c r="A9" i="2"/>
  <c r="E9" i="2" s="1"/>
  <c r="B6" i="2"/>
  <c r="E5" i="2"/>
  <c r="E41" i="2" l="1"/>
  <c r="E40" i="2"/>
  <c r="B104" i="2"/>
  <c r="E39" i="2"/>
  <c r="E25" i="2"/>
  <c r="E36" i="2"/>
  <c r="E32" i="2"/>
  <c r="E28" i="2"/>
  <c r="E24" i="2"/>
  <c r="E35" i="2"/>
  <c r="E31" i="2"/>
  <c r="E27" i="2"/>
  <c r="E23" i="2"/>
  <c r="E38" i="2"/>
  <c r="E34" i="2"/>
  <c r="E30" i="2"/>
  <c r="E26" i="2"/>
  <c r="E22" i="2"/>
  <c r="E20" i="2"/>
  <c r="E19" i="2"/>
  <c r="E17" i="2"/>
  <c r="E13" i="2"/>
  <c r="E16" i="2"/>
  <c r="E12" i="2"/>
  <c r="B18" i="2"/>
  <c r="D18" i="2" s="1"/>
  <c r="B26" i="2"/>
  <c r="D26" i="2" s="1"/>
  <c r="B34" i="2"/>
  <c r="D34" i="2" s="1"/>
  <c r="E15" i="2"/>
  <c r="B11" i="2"/>
  <c r="D11" i="2" s="1"/>
  <c r="B19" i="2"/>
  <c r="D19" i="2" s="1"/>
  <c r="B95" i="2"/>
  <c r="B81" i="2"/>
  <c r="B88" i="2"/>
  <c r="B42" i="2"/>
  <c r="B50" i="2"/>
  <c r="B58" i="2"/>
  <c r="B66" i="2"/>
  <c r="B74" i="2"/>
  <c r="B27" i="2"/>
  <c r="D27" i="2" s="1"/>
  <c r="B35" i="2"/>
  <c r="D35" i="2" s="1"/>
  <c r="B43" i="2"/>
  <c r="B51" i="2"/>
  <c r="B59" i="2"/>
  <c r="B67" i="2"/>
  <c r="B75" i="2"/>
  <c r="B82" i="2"/>
  <c r="B12" i="2"/>
  <c r="D12" i="2" s="1"/>
  <c r="B20" i="2"/>
  <c r="D20" i="2" s="1"/>
  <c r="B28" i="2"/>
  <c r="D28" i="2" s="1"/>
  <c r="B36" i="2"/>
  <c r="D36" i="2" s="1"/>
  <c r="B44" i="2"/>
  <c r="B52" i="2"/>
  <c r="B60" i="2"/>
  <c r="B68" i="2"/>
  <c r="B105" i="2"/>
  <c r="B99" i="2"/>
  <c r="B106" i="2"/>
  <c r="B86" i="2"/>
  <c r="B92" i="2"/>
  <c r="B107" i="2"/>
  <c r="B87" i="2"/>
  <c r="B93" i="2"/>
  <c r="B100" i="2"/>
  <c r="B17" i="2"/>
  <c r="D17" i="2" s="1"/>
  <c r="B25" i="2"/>
  <c r="D25" i="2" s="1"/>
  <c r="B33" i="2"/>
  <c r="D33" i="2" s="1"/>
  <c r="B41" i="2"/>
  <c r="D41" i="2" s="1"/>
  <c r="B49" i="2"/>
  <c r="B57" i="2"/>
  <c r="B65" i="2"/>
  <c r="B73" i="2"/>
  <c r="B80" i="2"/>
  <c r="B94" i="2"/>
  <c r="B101" i="2"/>
  <c r="B13" i="2"/>
  <c r="D13" i="2" s="1"/>
  <c r="B21" i="2"/>
  <c r="D21" i="2" s="1"/>
  <c r="B29" i="2"/>
  <c r="D29" i="2" s="1"/>
  <c r="B37" i="2"/>
  <c r="D37" i="2" s="1"/>
  <c r="B45" i="2"/>
  <c r="B53" i="2"/>
  <c r="B61" i="2"/>
  <c r="B69" i="2"/>
  <c r="B76" i="2"/>
  <c r="B83" i="2"/>
  <c r="B89" i="2"/>
  <c r="B102" i="2"/>
  <c r="B108" i="2"/>
  <c r="B14" i="2"/>
  <c r="D14" i="2" s="1"/>
  <c r="B22" i="2"/>
  <c r="D22" i="2" s="1"/>
  <c r="B30" i="2"/>
  <c r="D30" i="2" s="1"/>
  <c r="B38" i="2"/>
  <c r="D38" i="2" s="1"/>
  <c r="B46" i="2"/>
  <c r="B54" i="2"/>
  <c r="B62" i="2"/>
  <c r="B70" i="2"/>
  <c r="B77" i="2"/>
  <c r="B90" i="2"/>
  <c r="B96" i="2"/>
  <c r="B103" i="2"/>
  <c r="B109" i="2"/>
  <c r="B15" i="2"/>
  <c r="D15" i="2" s="1"/>
  <c r="B23" i="2"/>
  <c r="D23" i="2" s="1"/>
  <c r="B31" i="2"/>
  <c r="D31" i="2" s="1"/>
  <c r="B39" i="2"/>
  <c r="D39" i="2" s="1"/>
  <c r="B47" i="2"/>
  <c r="B55" i="2"/>
  <c r="B63" i="2"/>
  <c r="B71" i="2"/>
  <c r="B78" i="2"/>
  <c r="B84" i="2"/>
  <c r="B91" i="2"/>
  <c r="B97" i="2"/>
  <c r="D9" i="2"/>
  <c r="B16" i="2"/>
  <c r="D16" i="2" s="1"/>
  <c r="B24" i="2"/>
  <c r="D24" i="2" s="1"/>
  <c r="B32" i="2"/>
  <c r="D32" i="2" s="1"/>
  <c r="B40" i="2"/>
  <c r="D40" i="2" s="1"/>
  <c r="B48" i="2"/>
  <c r="B56" i="2"/>
  <c r="B64" i="2"/>
  <c r="B72" i="2"/>
  <c r="B79" i="2"/>
  <c r="B85" i="2"/>
  <c r="B98" i="2"/>
  <c r="D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3FECB38-3C3B-4C60-A9BF-686BBAC60C8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<sst xmlns="http://schemas.openxmlformats.org/spreadsheetml/2006/main" count="16" uniqueCount="16">
  <si>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青森県</t>
    <rPh sb="0" eb="3">
      <t>アオモリケン</t>
    </rPh>
    <phoneticPr fontId="2"/>
  </si>
  <si>
    <t>全国</t>
    <rPh sb="0" eb="2">
      <t>ゼンコク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</si>
  <si>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</si>
  <si>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</si>
  <si>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</si>
  <si>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</si>
  <si>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</si>
  <si>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</si>
  <si>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</si>
  <si>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</si>
  <si>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</si>
  <si>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</si>
  <si>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</si>
  <si>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合計特殊出生率と出生数（資料：厚生労働省「人口動態統計」）</t>
    <phoneticPr fontId="2"/>
  </si>
  <si>
    <t>青森県の出生数(右目盛)</t>
    <rPh sb="0" eb="3">
      <t>アオモリケン</t>
    </rPh>
    <rPh sb="4" eb="7">
      <t>シュッショウスウ</t>
    </rPh>
    <rPh sb="8" eb="9">
      <t>ミギ</t>
    </rPh>
    <rPh sb="9" eb="11">
      <t>メモ</t>
    </rPh>
    <phoneticPr fontId="2"/>
  </si>
  <si>
    <t>【「グラフ1」シートにデータが反映されます】</t>
    <rPh sb="15" eb="17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</si>
</sst>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#,##0_ "/>
    <numFmt numFmtId="178" formatCode="yyyy"/>
  </numFmts>
  <fonts count="12"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2" borderId="0" xfId="0" applyFont="1" applyFill="1" applyAlignment="1"/>
    <xf numFmtId="0" fontId="4" fillId="0" borderId="0" xfId="0" applyFont="1" applyAlignment="1">
      <alignment horizontal="right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4" fillId="0" borderId="0" xfId="1" applyFont="1">
      <alignment vertical="center"/>
    </xf>
    <xf numFmtId="38" fontId="4" fillId="0" borderId="0" xfId="1" applyFont="1" applyFill="1">
      <alignment vertical="center"/>
    </xf>
    <xf numFmtId="38" fontId="0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8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8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6" fontId="0" fillId="0" borderId="0" xfId="0" applyNumberFormat="1" applyAlignment="1">
      <alignment vertical="center" wrapText="1"/>
    </xf>
    <xf numFmtId="177" fontId="0" fillId="0" borderId="0" xfId="0" applyNumberFormat="1" applyAlignment="1">
      <alignment vertical="center" wrapText="1"/>
    </xf>
    <xf numFmtId="0" fontId="9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CC99"/>
      <color rgb="FFC0C0C0"/>
      <color rgb="FFDDDDDD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合計特殊出生率の推移</a:t>
            </a:r>
          </a:p>
        </c:rich>
      </c:tx>
      <c:layout>
        <c:manualLayout>
          <c:xMode val="edge"/>
          <c:yMode val="edge"/>
          <c:x val="0.35912134060165557"/>
          <c:y val="4.60130756842633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342227606164614"/>
          <c:y val="0.1305203545279485"/>
          <c:w val="0.76597596069722051"/>
          <c:h val="0.68908747375533719"/>
        </c:manualLayout>
      </c:layout>
      <c:barChart>
        <c:barDir val="col"/>
        <c:grouping val="clustered"/>
        <c:varyColors val="0"/>
        <c:ser>
          <c:idx val="2"/>
          <c:order val="2"/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[0]!青森県出生数</c:f>
              <c:numCache>
                <c:formatCode>#,##0_ </c:formatCode>
                <c:ptCount val="10"/>
                <c:pt idx="0">
                  <c:v>8621</c:v>
                </c:pt>
                <c:pt idx="1">
                  <c:v>8626</c:v>
                </c:pt>
                <c:pt idx="2">
                  <c:v>8035</c:v>
                </c:pt>
                <c:pt idx="3">
                  <c:v>7803</c:v>
                </c:pt>
                <c:pt idx="4">
                  <c:v>7170</c:v>
                </c:pt>
                <c:pt idx="5">
                  <c:v>6837</c:v>
                </c:pt>
                <c:pt idx="6">
                  <c:v>6513</c:v>
                </c:pt>
                <c:pt idx="7">
                  <c:v>5985</c:v>
                </c:pt>
                <c:pt idx="8">
                  <c:v>5696</c:v>
                </c:pt>
                <c:pt idx="9">
                  <c:v>5099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B2-4D0F-99D9-428A840AE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0963584"/>
        <c:axId val="560966864"/>
      </c:barChar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73A-4092-B996-9FBC76378471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73A-4092-B996-9FBC76378471}"/>
                </c:ext>
              </c:extLst>
            </c:dLbl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69-43BB-B2F3-EAA7C1BC14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[0]!青森県</c:f>
              <c:numCache>
                <c:formatCode>0.00_ </c:formatCode>
                <c:ptCount val="10"/>
                <c:pt idx="0">
                  <c:v>1.43</c:v>
                </c:pt>
                <c:pt idx="1">
                  <c:v>1.48</c:v>
                </c:pt>
                <c:pt idx="2">
                  <c:v>1.43</c:v>
                </c:pt>
                <c:pt idx="3">
                  <c:v>1.43</c:v>
                </c:pt>
                <c:pt idx="4">
                  <c:v>1.38</c:v>
                </c:pt>
                <c:pt idx="5">
                  <c:v>1.33</c:v>
                </c:pt>
                <c:pt idx="6">
                  <c:v>1.31</c:v>
                </c:pt>
                <c:pt idx="7">
                  <c:v>1.24</c:v>
                </c:pt>
                <c:pt idx="8">
                  <c:v>1.23</c:v>
                </c:pt>
                <c:pt idx="9">
                  <c:v>1.1399999999999999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B2-4D0F-99D9-428A840AED5E}"/>
            </c:ext>
          </c:extLst>
        </c:ser>
        <c:ser>
          <c:idx val="1"/>
          <c:order val="1"/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73A-4092-B996-9FBC76378471}"/>
                </c:ext>
              </c:extLst>
            </c:dLbl>
            <c:dLbl>
              <c:idx val="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3A-4092-B996-9FBC76378471}"/>
                </c:ext>
              </c:extLst>
            </c:dLbl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69-43BB-B2F3-EAA7C1BC14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[0]!全国</c:f>
              <c:numCache>
                <c:formatCode>0.00_ </c:formatCode>
                <c:ptCount val="10"/>
                <c:pt idx="0">
                  <c:v>1.45</c:v>
                </c:pt>
                <c:pt idx="1">
                  <c:v>1.44</c:v>
                </c:pt>
                <c:pt idx="2">
                  <c:v>1.43</c:v>
                </c:pt>
                <c:pt idx="3">
                  <c:v>1.42</c:v>
                </c:pt>
                <c:pt idx="4">
                  <c:v>1.36</c:v>
                </c:pt>
                <c:pt idx="5">
                  <c:v>1.33</c:v>
                </c:pt>
                <c:pt idx="6">
                  <c:v>1.3</c:v>
                </c:pt>
                <c:pt idx="7">
                  <c:v>1.26</c:v>
                </c:pt>
                <c:pt idx="8">
                  <c:v>1.2</c:v>
                </c:pt>
                <c:pt idx="9">
                  <c:v>1.1499999999999999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B2-4D0F-99D9-428A840AE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974408"/>
        <c:axId val="560971784"/>
      </c:lineChart>
      <c:catAx>
        <c:axId val="56096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60966864"/>
        <c:crosses val="autoZero"/>
        <c:auto val="1"/>
        <c:lblAlgn val="ctr"/>
        <c:lblOffset val="100"/>
        <c:noMultiLvlLbl val="0"/>
      </c:catAx>
      <c:valAx>
        <c:axId val="56096686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60963584"/>
        <c:crosses val="autoZero"/>
        <c:crossBetween val="between"/>
        <c:majorUnit val="2000"/>
      </c:valAx>
      <c:valAx>
        <c:axId val="560971784"/>
        <c:scaling>
          <c:orientation val="minMax"/>
          <c:max val="1.7000000000000002"/>
          <c:min val="1.1000000000000001"/>
        </c:scaling>
        <c:delete val="0"/>
        <c:axPos val="r"/>
        <c:numFmt formatCode="0.0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60974408"/>
        <c:crosses val="max"/>
        <c:crossBetween val="between"/>
      </c:valAx>
      <c:catAx>
        <c:axId val="560974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097178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3D27163-61B1-4B86-8D54-79D2680DE0AD}">
  <sheetPr/>
  <sheetViews>
    <sheetView tabSelected="1" zoomScale="4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6B0225A-B194-49DB-A441-2C18DB529C5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0.83738</cdr:x>
      <cdr:y>0.84715</cdr:y>
    </cdr:from>
    <cdr:to>
      <cdr:x>0.91804</cdr:x>
      <cdr:y>0.91478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204ABA3-FE10-4E86-A014-69808EFE65C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76633" y="5144029"/>
          <a:ext cx="749079" cy="4106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22860" rIns="36576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年</a:t>
          </a:r>
        </a:p>
      </cdr:txBody>
    </cdr:sp>
  </cdr:relSizeAnchor>
  <cdr:relSizeAnchor xmlns:cdr="http://schemas.openxmlformats.org/drawingml/2006/chartDrawing">
    <cdr:from>
      <cdr:x>0.1408</cdr:x>
      <cdr:y>0.55636</cdr:y>
    </cdr:from>
    <cdr:to>
      <cdr:x>0.47863</cdr:x>
      <cdr:y>0.67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BC4010A-2196-4377-9DAC-DA2066676E2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08498" y="3375335"/>
          <a:ext cx="3139559" cy="689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22860" rIns="36576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FF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全国合計特殊出生率</a:t>
          </a:r>
          <a:r>
            <a:rPr lang="en-US" altLang="ja-JP" sz="1800" b="0" i="0" u="none" strike="noStrike" baseline="0">
              <a:solidFill>
                <a:srgbClr val="0000FF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 b="0" i="0" u="none" strike="noStrike" baseline="0">
              <a:solidFill>
                <a:srgbClr val="0000FF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右目盛</a:t>
          </a:r>
          <a:r>
            <a:rPr lang="en-US" altLang="ja-JP" sz="1800" b="0" i="0" u="none" strike="noStrike" baseline="0">
              <a:solidFill>
                <a:srgbClr val="0000FF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</a:p>
      </cdr:txBody>
    </cdr:sp>
  </cdr:relSizeAnchor>
  <cdr:relSizeAnchor xmlns:cdr="http://schemas.openxmlformats.org/drawingml/2006/chartDrawing">
    <cdr:from>
      <cdr:x>0.3956</cdr:x>
      <cdr:y>0.71073</cdr:y>
    </cdr:from>
    <cdr:to>
      <cdr:x>0.75908</cdr:x>
      <cdr:y>0.82436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0A26AB1-B70F-4D8A-B38C-82675E0AEAC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6462" y="4311879"/>
          <a:ext cx="3377933" cy="6893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22860" rIns="36576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1800" b="0" i="0" u="none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青森県合計特殊出生率</a:t>
          </a:r>
          <a:r>
            <a:rPr lang="en-US" altLang="ja-JP" sz="1800" b="0" i="0" u="none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 b="0" i="0" u="none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右目盛</a:t>
          </a:r>
          <a:r>
            <a:rPr lang="en-US" altLang="ja-JP" sz="1800" b="0" i="0" u="none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</a:p>
      </cdr:txBody>
    </cdr:sp>
  </cdr:relSizeAnchor>
  <cdr:relSizeAnchor xmlns:cdr="http://schemas.openxmlformats.org/drawingml/2006/chartDrawing">
    <cdr:from>
      <cdr:x>0.52399</cdr:x>
      <cdr:y>0.13691</cdr:y>
    </cdr:from>
    <cdr:to>
      <cdr:x>0.88746</cdr:x>
      <cdr:y>0.21133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9DF84DA-1F60-428A-A67F-045D8B91044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6215" y="831343"/>
          <a:ext cx="3375500" cy="4518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22860" rIns="36576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ja-JP" altLang="en-US" sz="1800" b="0" i="0" u="none" strike="noStrike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青森県出生数</a:t>
          </a:r>
          <a:r>
            <a:rPr lang="en-US" altLang="ja-JP" sz="1800" b="0" i="0" u="none" strike="noStrike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 b="0" i="0" u="none" strike="noStrike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左目盛</a:t>
          </a:r>
          <a:r>
            <a:rPr lang="en-US" altLang="ja-JP" sz="1800" b="0" i="0" u="none" strike="noStrike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</a:p>
      </cdr:txBody>
    </cdr:sp>
  </cdr:relSizeAnchor>
  <cdr:relSizeAnchor xmlns:cdr="http://schemas.openxmlformats.org/drawingml/2006/chartDrawing">
    <cdr:from>
      <cdr:x>0.07527</cdr:x>
      <cdr:y>0.04758</cdr:y>
    </cdr:from>
    <cdr:to>
      <cdr:x>0.15384</cdr:x>
      <cdr:y>0.11521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F62F915-666F-40C6-9AA1-C6CA000A7B4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9029" y="288925"/>
          <a:ext cx="729670" cy="4106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22860" rIns="36576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altLang="ja-JP" sz="180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人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</a:p>
      </cdr:txBody>
    </cdr:sp>
  </cdr:relSizeAnchor>
  <cdr:relSizeAnchor xmlns:cdr="http://schemas.openxmlformats.org/drawingml/2006/chartDrawing">
    <cdr:from>
      <cdr:x>0.45876</cdr:x>
      <cdr:y>0.93237</cdr:y>
    </cdr:from>
    <cdr:to>
      <cdr:x>1</cdr:x>
      <cdr:y>1</cdr:y>
    </cdr:to>
    <cdr:sp macro="" textlink="">
      <cdr:nvSpPr>
        <cdr:cNvPr id="1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B00663B-F8DA-4F88-9CE0-363F8A370A9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60447" y="5661525"/>
          <a:ext cx="5026428" cy="4106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22860" rIns="36576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資料：厚生労働省「人口動態統計」</a:t>
          </a:r>
        </a:p>
      </cdr:txBody>
    </cdr:sp>
  </cdr:relSizeAnchor>
  <cdr:relSizeAnchor xmlns:cdr="http://schemas.openxmlformats.org/drawingml/2006/chartDrawing">
    <cdr:from>
      <cdr:x>0.86661</cdr:x>
      <cdr:y>0.02503</cdr:y>
    </cdr:from>
    <cdr:to>
      <cdr:x>0.97445</cdr:x>
      <cdr:y>0.08246</cdr:y>
    </cdr:to>
    <cdr:sp macro="" textlink="">
      <cdr:nvSpPr>
        <cdr:cNvPr id="1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91A699D-29EB-4DF4-BB11-06FE64AA81BF}"/>
            </a:ext>
          </a:extLst>
        </cdr:cNvPr>
        <cdr:cNvSpPr txBox="1"/>
      </cdr:nvSpPr>
      <cdr:spPr>
        <a:xfrm xmlns:a="http://schemas.openxmlformats.org/drawingml/2006/main">
          <a:off x="8061870" y="152194"/>
          <a:ext cx="1003209" cy="349181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基本目標</a:t>
          </a:r>
        </a:p>
      </cdr:txBody>
    </cdr:sp>
  </cdr:relSizeAnchor>
  <cdr:relSizeAnchor xmlns:cdr="http://schemas.openxmlformats.org/drawingml/2006/chartDrawing">
    <cdr:from>
      <cdr:x>0.11996</cdr:x>
      <cdr:y>0.89663</cdr:y>
    </cdr:from>
    <cdr:to>
      <cdr:x>0.32899</cdr:x>
      <cdr:y>0.97087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D6431D1-B9C8-5157-A47A-7DE6904D194B}"/>
            </a:ext>
          </a:extLst>
        </cdr:cNvPr>
        <cdr:cNvSpPr txBox="1"/>
      </cdr:nvSpPr>
      <cdr:spPr>
        <a:xfrm xmlns:a="http://schemas.openxmlformats.org/drawingml/2006/main">
          <a:off x="1114854" y="5439719"/>
          <a:ext cx="1942507" cy="4503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※2024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年は概数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F67F3-F29E-477A-879B-FEB8A2C5B70F}">
  <sheetPr>
    <pageSetUpPr fitToPage="1"/>
  </sheetPr>
  <dimension ref="A1:R109"/>
  <sheetViews>
    <sheetView topLeftCell="A28" zoomScaleNormal="100" workbookViewId="0">
      <selection activeCell="M12" sqref="M12"/>
    </sheetView>
  </sheetViews>
  <sheetFormatPr defaultColWidth="9" defaultRowHeight="13"/>
  <cols>
    <col min="1" max="2" width="6" style="4" customWidth="1"/>
    <col min="3" max="3" width="9.453125" bestFit="1" customWidth="1"/>
    <col min="4" max="4" width="11.7265625" customWidth="1"/>
    <col min="6" max="7" width="9" style="21"/>
    <col min="8" max="8" width="9" style="22" customWidth="1"/>
  </cols>
  <sheetData>
    <row r="1" spans="1:18">
      <c r="A1" s="3" t="s">
        <v>2</v>
      </c>
      <c r="C1" s="26" t="s">
        <v>15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>
      <c r="A2" s="3" t="s">
        <v>3</v>
      </c>
      <c r="C2" s="8" t="s">
        <v>4</v>
      </c>
      <c r="F2"/>
      <c r="G2"/>
      <c r="H2"/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5</v>
      </c>
      <c r="C3" s="8" t="s">
        <v>12</v>
      </c>
      <c r="F3"/>
      <c r="G3"/>
      <c r="H3"/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6</v>
      </c>
      <c r="F4"/>
      <c r="G4"/>
      <c r="H4"/>
      <c r="I4" s="9"/>
      <c r="J4" s="12"/>
      <c r="K4" s="12"/>
      <c r="L4" s="12"/>
      <c r="M4" s="12"/>
      <c r="N4" s="12"/>
      <c r="O4" s="12"/>
    </row>
    <row r="5" spans="1:18" ht="21" customHeight="1">
      <c r="C5" s="14">
        <v>42005</v>
      </c>
      <c r="D5" s="15" t="s">
        <v>7</v>
      </c>
      <c r="E5" s="16">
        <f>MAX($C$9:$C$109)</f>
        <v>45292</v>
      </c>
      <c r="F5" s="15" t="s">
        <v>8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10</v>
      </c>
      <c r="F6"/>
      <c r="G6"/>
      <c r="H6"/>
    </row>
    <row r="7" spans="1:18">
      <c r="A7" s="18"/>
      <c r="C7" t="s">
        <v>13</v>
      </c>
      <c r="F7"/>
      <c r="G7"/>
      <c r="H7"/>
    </row>
    <row r="8" spans="1:18" s="20" customFormat="1" ht="39">
      <c r="A8" s="19"/>
      <c r="B8" s="19"/>
      <c r="C8" t="s">
        <v>9</v>
      </c>
      <c r="D8" s="20" t="s">
        <v>10</v>
      </c>
      <c r="E8" s="20" t="s">
        <v>11</v>
      </c>
      <c r="F8" s="24" t="s">
        <v>0</v>
      </c>
      <c r="G8" s="24" t="s">
        <v>1</v>
      </c>
      <c r="H8" s="25" t="s">
        <v>14</v>
      </c>
    </row>
    <row r="9" spans="1:18">
      <c r="A9" s="1" t="str">
        <f>IF(C9=EDATE($C$5,0),1,"")</f>
        <v/>
      </c>
      <c r="B9" s="1" t="str">
        <f>IF(C9=EDATE($C$5,0),1,"")</f>
        <v/>
      </c>
      <c r="C9" s="23">
        <v>21916</v>
      </c>
      <c r="D9" s="2" t="str">
        <f t="shared" ref="D9:D10" si="0">IF(OR(A9=1,B9=1,A9),TEXT(C9,"ge"),TEXT(C9," "))</f>
        <v xml:space="preserve"> </v>
      </c>
      <c r="E9" s="2" t="str">
        <f t="shared" ref="E9:E10" si="1">IF(OR(A9=1,A9),TEXT(C9,"yyyy"),TEXT(C9,"yy"))</f>
        <v>60</v>
      </c>
      <c r="F9" s="21">
        <v>2.48</v>
      </c>
      <c r="G9" s="21">
        <v>2</v>
      </c>
      <c r="H9" s="22">
        <v>29881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3">
        <v>23743</v>
      </c>
      <c r="D10" s="2" t="str">
        <f t="shared" si="0"/>
        <v xml:space="preserve"> </v>
      </c>
      <c r="E10" s="2" t="str">
        <f t="shared" si="1"/>
        <v>65</v>
      </c>
      <c r="F10" s="21">
        <v>2.4500000000000002</v>
      </c>
      <c r="G10" s="21">
        <v>2.14</v>
      </c>
      <c r="H10" s="22">
        <v>28204</v>
      </c>
    </row>
    <row r="11" spans="1:18">
      <c r="A11" s="1" t="str">
        <f t="shared" si="2"/>
        <v/>
      </c>
      <c r="B11" s="1" t="str">
        <f>IF(OR(A11=1,C11=$E$5),1,"")</f>
        <v/>
      </c>
      <c r="C11" s="23">
        <v>25569</v>
      </c>
      <c r="D11" s="2" t="str">
        <f t="shared" ref="D11:D17" si="3">IF(OR(A11=1,B11=1,A11),TEXT(C11,"ge"),TEXT(C11," "))</f>
        <v xml:space="preserve"> </v>
      </c>
      <c r="E11" s="2" t="str">
        <f t="shared" ref="E11:E17" si="4">IF(OR(A11=1,A11),TEXT(C11,"yyyy"),TEXT(C11,"yy"))</f>
        <v>70</v>
      </c>
      <c r="F11" s="21">
        <v>2.25</v>
      </c>
      <c r="G11" s="21">
        <v>2.13</v>
      </c>
      <c r="H11" s="22">
        <v>26369</v>
      </c>
    </row>
    <row r="12" spans="1:18">
      <c r="A12" s="1" t="str">
        <f t="shared" si="2"/>
        <v/>
      </c>
      <c r="B12" s="1" t="str">
        <f t="shared" ref="B12:B75" si="5">IF(OR(A12=1,C12=$E$5),1,"")</f>
        <v/>
      </c>
      <c r="C12" s="23">
        <v>27395</v>
      </c>
      <c r="D12" s="2" t="str">
        <f t="shared" si="3"/>
        <v xml:space="preserve"> </v>
      </c>
      <c r="E12" s="2" t="str">
        <f t="shared" si="4"/>
        <v>75</v>
      </c>
      <c r="F12" s="21">
        <v>2</v>
      </c>
      <c r="G12" s="21">
        <v>1.91</v>
      </c>
      <c r="H12" s="22">
        <v>24031</v>
      </c>
    </row>
    <row r="13" spans="1:18">
      <c r="A13" s="1" t="str">
        <f t="shared" si="2"/>
        <v/>
      </c>
      <c r="B13" s="1" t="str">
        <f t="shared" si="5"/>
        <v/>
      </c>
      <c r="C13" s="23">
        <v>29221</v>
      </c>
      <c r="D13" s="2" t="str">
        <f t="shared" si="3"/>
        <v xml:space="preserve"> </v>
      </c>
      <c r="E13" s="2" t="str">
        <f t="shared" si="4"/>
        <v>80</v>
      </c>
      <c r="F13" s="21">
        <v>1.85</v>
      </c>
      <c r="G13" s="21">
        <v>1.75</v>
      </c>
      <c r="H13" s="22">
        <v>21761</v>
      </c>
    </row>
    <row r="14" spans="1:18">
      <c r="A14" s="1" t="str">
        <f t="shared" si="2"/>
        <v/>
      </c>
      <c r="B14" s="1" t="str">
        <f t="shared" si="5"/>
        <v/>
      </c>
      <c r="C14" s="23">
        <v>31048</v>
      </c>
      <c r="D14" s="2" t="str">
        <f t="shared" si="3"/>
        <v xml:space="preserve"> </v>
      </c>
      <c r="E14" s="2" t="str">
        <f t="shared" si="4"/>
        <v>85</v>
      </c>
      <c r="F14" s="21">
        <v>1.8</v>
      </c>
      <c r="G14" s="21">
        <v>1.76</v>
      </c>
      <c r="H14" s="22">
        <v>19095</v>
      </c>
    </row>
    <row r="15" spans="1:18">
      <c r="A15" s="1" t="str">
        <f t="shared" si="2"/>
        <v/>
      </c>
      <c r="B15" s="1" t="str">
        <f t="shared" si="5"/>
        <v/>
      </c>
      <c r="C15" s="23">
        <v>32874</v>
      </c>
      <c r="D15" s="2" t="str">
        <f t="shared" si="3"/>
        <v xml:space="preserve"> </v>
      </c>
      <c r="E15" s="2" t="str">
        <f t="shared" si="4"/>
        <v>90</v>
      </c>
      <c r="F15" s="21">
        <v>1.56</v>
      </c>
      <c r="G15" s="21">
        <v>1.54</v>
      </c>
      <c r="H15" s="22">
        <v>14635</v>
      </c>
    </row>
    <row r="16" spans="1:18">
      <c r="A16" s="1" t="str">
        <f t="shared" si="2"/>
        <v/>
      </c>
      <c r="B16" s="1" t="str">
        <f t="shared" si="5"/>
        <v/>
      </c>
      <c r="C16" s="23">
        <v>34700</v>
      </c>
      <c r="D16" s="2" t="str">
        <f t="shared" si="3"/>
        <v xml:space="preserve"> </v>
      </c>
      <c r="E16" s="2" t="str">
        <f t="shared" si="4"/>
        <v>95</v>
      </c>
      <c r="F16" s="21">
        <v>1.56</v>
      </c>
      <c r="G16" s="21">
        <v>1.42</v>
      </c>
      <c r="H16" s="22">
        <v>13972</v>
      </c>
    </row>
    <row r="17" spans="1:8">
      <c r="A17" s="1">
        <v>1</v>
      </c>
      <c r="B17" s="1">
        <f t="shared" si="5"/>
        <v>1</v>
      </c>
      <c r="C17" s="23">
        <v>36526</v>
      </c>
      <c r="D17" s="2" t="str">
        <f t="shared" si="3"/>
        <v>H12</v>
      </c>
      <c r="E17" s="2" t="str">
        <f t="shared" si="4"/>
        <v>2000</v>
      </c>
      <c r="F17" s="21">
        <v>1.47</v>
      </c>
      <c r="G17" s="21">
        <v>1.36</v>
      </c>
      <c r="H17" s="22">
        <v>12920</v>
      </c>
    </row>
    <row r="18" spans="1:8">
      <c r="A18" s="1" t="str">
        <f t="shared" si="2"/>
        <v/>
      </c>
      <c r="B18" s="1" t="str">
        <f t="shared" si="5"/>
        <v/>
      </c>
      <c r="C18" s="23">
        <v>36892</v>
      </c>
      <c r="D18" s="2" t="str">
        <f t="shared" ref="D18:D19" si="6">IF(OR(A18=1,B18=1,A18),TEXT(C18,"ge"),TEXT(C18," "))</f>
        <v xml:space="preserve"> </v>
      </c>
      <c r="E18" s="2" t="str">
        <f t="shared" ref="E18:E19" si="7">IF(OR(A18=1,A18),TEXT(C18,"yyyy"),TEXT(C18,"yy"))</f>
        <v>01</v>
      </c>
      <c r="F18" s="21">
        <v>1.47</v>
      </c>
      <c r="G18" s="21">
        <v>1.33</v>
      </c>
      <c r="H18" s="22">
        <v>12889</v>
      </c>
    </row>
    <row r="19" spans="1:8">
      <c r="A19" s="1" t="str">
        <f t="shared" si="2"/>
        <v/>
      </c>
      <c r="B19" s="1" t="str">
        <f t="shared" si="5"/>
        <v/>
      </c>
      <c r="C19" s="23">
        <v>37257</v>
      </c>
      <c r="D19" s="2" t="str">
        <f t="shared" si="6"/>
        <v xml:space="preserve"> </v>
      </c>
      <c r="E19" s="2" t="str">
        <f t="shared" si="7"/>
        <v>02</v>
      </c>
      <c r="F19" s="21">
        <v>1.44</v>
      </c>
      <c r="G19" s="21">
        <v>1.32</v>
      </c>
      <c r="H19" s="22">
        <v>12434</v>
      </c>
    </row>
    <row r="20" spans="1:8">
      <c r="A20" s="1" t="str">
        <f t="shared" si="2"/>
        <v/>
      </c>
      <c r="B20" s="1" t="str">
        <f t="shared" si="5"/>
        <v/>
      </c>
      <c r="C20" s="23">
        <v>37622</v>
      </c>
      <c r="D20" s="2" t="str">
        <f t="shared" ref="D20:D24" si="8">IF(OR(A20=1,B20=1,A20),TEXT(C20,"ge"),TEXT(C20," "))</f>
        <v xml:space="preserve"> </v>
      </c>
      <c r="E20" s="2" t="str">
        <f t="shared" ref="E20:E24" si="9">IF(OR(A20=1,A20),TEXT(C20,"yyyy"),TEXT(C20,"yy"))</f>
        <v>03</v>
      </c>
      <c r="F20" s="21">
        <v>1.35</v>
      </c>
      <c r="G20" s="21">
        <v>1.29</v>
      </c>
      <c r="H20" s="22">
        <v>11723</v>
      </c>
    </row>
    <row r="21" spans="1:8">
      <c r="A21" s="1" t="str">
        <f t="shared" si="2"/>
        <v/>
      </c>
      <c r="B21" s="1" t="str">
        <f t="shared" si="5"/>
        <v/>
      </c>
      <c r="C21" s="23">
        <v>37987</v>
      </c>
      <c r="D21" s="2" t="str">
        <f t="shared" si="8"/>
        <v xml:space="preserve"> </v>
      </c>
      <c r="E21" s="2" t="str">
        <f t="shared" si="9"/>
        <v>04</v>
      </c>
      <c r="F21" s="21">
        <v>1.35</v>
      </c>
      <c r="G21" s="21">
        <v>1.29</v>
      </c>
      <c r="H21" s="22">
        <v>11554</v>
      </c>
    </row>
    <row r="22" spans="1:8">
      <c r="A22" s="1" t="str">
        <f t="shared" si="2"/>
        <v/>
      </c>
      <c r="B22" s="1" t="str">
        <f t="shared" si="5"/>
        <v/>
      </c>
      <c r="C22" s="23">
        <v>38353</v>
      </c>
      <c r="D22" s="2" t="str">
        <f t="shared" si="8"/>
        <v xml:space="preserve"> </v>
      </c>
      <c r="E22" s="2" t="str">
        <f t="shared" si="9"/>
        <v>05</v>
      </c>
      <c r="F22" s="21">
        <v>1.29</v>
      </c>
      <c r="G22" s="21">
        <v>1.26</v>
      </c>
      <c r="H22" s="22">
        <v>10524</v>
      </c>
    </row>
    <row r="23" spans="1:8">
      <c r="A23" s="1" t="str">
        <f t="shared" si="2"/>
        <v/>
      </c>
      <c r="B23" s="1" t="str">
        <f t="shared" si="5"/>
        <v/>
      </c>
      <c r="C23" s="23">
        <v>38718</v>
      </c>
      <c r="D23" s="2" t="str">
        <f t="shared" si="8"/>
        <v xml:space="preserve"> </v>
      </c>
      <c r="E23" s="2" t="str">
        <f t="shared" si="9"/>
        <v>06</v>
      </c>
      <c r="F23" s="21">
        <v>1.31</v>
      </c>
      <c r="G23" s="21">
        <v>1.32</v>
      </c>
      <c r="H23" s="22">
        <v>10556</v>
      </c>
    </row>
    <row r="24" spans="1:8">
      <c r="A24" s="1" t="str">
        <f t="shared" si="2"/>
        <v/>
      </c>
      <c r="B24" s="1" t="str">
        <f t="shared" si="5"/>
        <v/>
      </c>
      <c r="C24" s="23">
        <v>39083</v>
      </c>
      <c r="D24" s="2" t="str">
        <f t="shared" si="8"/>
        <v xml:space="preserve"> </v>
      </c>
      <c r="E24" s="2" t="str">
        <f t="shared" si="9"/>
        <v>07</v>
      </c>
      <c r="F24" s="21">
        <v>1.28</v>
      </c>
      <c r="G24" s="21">
        <v>1.34</v>
      </c>
      <c r="H24" s="22">
        <v>10162</v>
      </c>
    </row>
    <row r="25" spans="1:8">
      <c r="A25" s="1" t="str">
        <f t="shared" si="2"/>
        <v/>
      </c>
      <c r="B25" s="1" t="str">
        <f t="shared" si="5"/>
        <v/>
      </c>
      <c r="C25" s="23">
        <v>39448</v>
      </c>
      <c r="D25" s="2" t="str">
        <f t="shared" ref="D25:D38" si="10">IF(OR(A25=1,B25=1,A25),TEXT(C25,"ge"),TEXT(C25," "))</f>
        <v xml:space="preserve"> </v>
      </c>
      <c r="E25" s="2" t="str">
        <f t="shared" ref="E25:E38" si="11">IF(OR(A25=1,A25),TEXT(C25,"yyyy"),TEXT(C25,"yy"))</f>
        <v>08</v>
      </c>
      <c r="F25" s="21">
        <v>1.3</v>
      </c>
      <c r="G25" s="21">
        <v>1.37</v>
      </c>
      <c r="H25" s="22">
        <v>10187</v>
      </c>
    </row>
    <row r="26" spans="1:8">
      <c r="A26" s="1" t="str">
        <f t="shared" si="2"/>
        <v/>
      </c>
      <c r="B26" s="1" t="str">
        <f t="shared" si="5"/>
        <v/>
      </c>
      <c r="C26" s="23">
        <v>39814</v>
      </c>
      <c r="D26" s="2" t="str">
        <f t="shared" si="10"/>
        <v xml:space="preserve"> </v>
      </c>
      <c r="E26" s="2" t="str">
        <f t="shared" si="11"/>
        <v>09</v>
      </c>
      <c r="F26" s="21">
        <v>1.26</v>
      </c>
      <c r="G26" s="21">
        <v>1.37</v>
      </c>
      <c r="H26" s="22">
        <v>9523</v>
      </c>
    </row>
    <row r="27" spans="1:8">
      <c r="A27" s="1" t="str">
        <f t="shared" si="2"/>
        <v/>
      </c>
      <c r="B27" s="1" t="str">
        <f t="shared" si="5"/>
        <v/>
      </c>
      <c r="C27" s="23">
        <v>40179</v>
      </c>
      <c r="D27" s="2" t="str">
        <f t="shared" si="10"/>
        <v xml:space="preserve"> </v>
      </c>
      <c r="E27" s="2" t="str">
        <f t="shared" si="11"/>
        <v>10</v>
      </c>
      <c r="F27" s="21">
        <v>1.38</v>
      </c>
      <c r="G27" s="21">
        <v>1.39</v>
      </c>
      <c r="H27" s="22">
        <v>9711</v>
      </c>
    </row>
    <row r="28" spans="1:8">
      <c r="A28" s="1" t="str">
        <f t="shared" si="2"/>
        <v/>
      </c>
      <c r="B28" s="1" t="str">
        <f t="shared" si="5"/>
        <v/>
      </c>
      <c r="C28" s="23">
        <v>40544</v>
      </c>
      <c r="D28" s="2" t="str">
        <f t="shared" si="10"/>
        <v xml:space="preserve"> </v>
      </c>
      <c r="E28" s="2" t="str">
        <f t="shared" si="11"/>
        <v>11</v>
      </c>
      <c r="F28" s="21">
        <v>1.38</v>
      </c>
      <c r="G28" s="21">
        <v>1.39</v>
      </c>
      <c r="H28" s="22">
        <v>9531</v>
      </c>
    </row>
    <row r="29" spans="1:8">
      <c r="A29" s="1" t="str">
        <f t="shared" si="2"/>
        <v/>
      </c>
      <c r="B29" s="1" t="str">
        <f t="shared" si="5"/>
        <v/>
      </c>
      <c r="C29" s="23">
        <v>40909</v>
      </c>
      <c r="D29" s="2" t="str">
        <f t="shared" si="10"/>
        <v xml:space="preserve"> </v>
      </c>
      <c r="E29" s="2" t="str">
        <f t="shared" si="11"/>
        <v>12</v>
      </c>
      <c r="F29" s="21">
        <v>1.36</v>
      </c>
      <c r="G29" s="21">
        <v>1.41</v>
      </c>
      <c r="H29" s="22">
        <v>9168</v>
      </c>
    </row>
    <row r="30" spans="1:8">
      <c r="A30" s="1" t="str">
        <f t="shared" si="2"/>
        <v/>
      </c>
      <c r="B30" s="1" t="str">
        <f t="shared" si="5"/>
        <v/>
      </c>
      <c r="C30" s="23">
        <v>41275</v>
      </c>
      <c r="D30" s="2" t="str">
        <f t="shared" si="10"/>
        <v xml:space="preserve"> </v>
      </c>
      <c r="E30" s="2" t="str">
        <f t="shared" si="11"/>
        <v>13</v>
      </c>
      <c r="F30" s="21">
        <v>1.4</v>
      </c>
      <c r="G30" s="21">
        <v>1.43</v>
      </c>
      <c r="H30" s="22">
        <v>9126</v>
      </c>
    </row>
    <row r="31" spans="1:8">
      <c r="A31" s="1" t="str">
        <f t="shared" si="2"/>
        <v/>
      </c>
      <c r="B31" s="1" t="str">
        <f t="shared" si="5"/>
        <v/>
      </c>
      <c r="C31" s="23">
        <v>41640</v>
      </c>
      <c r="D31" s="2" t="str">
        <f t="shared" si="10"/>
        <v xml:space="preserve"> </v>
      </c>
      <c r="E31" s="2" t="str">
        <f t="shared" si="11"/>
        <v>14</v>
      </c>
      <c r="F31" s="21">
        <v>1.42</v>
      </c>
      <c r="G31" s="21">
        <v>1.42</v>
      </c>
      <c r="H31" s="22">
        <v>8853</v>
      </c>
    </row>
    <row r="32" spans="1:8">
      <c r="A32" s="1">
        <f t="shared" si="2"/>
        <v>1</v>
      </c>
      <c r="B32" s="1">
        <f t="shared" si="5"/>
        <v>1</v>
      </c>
      <c r="C32" s="23">
        <v>42005</v>
      </c>
      <c r="D32" s="2" t="str">
        <f t="shared" si="10"/>
        <v>H27</v>
      </c>
      <c r="E32" s="2" t="str">
        <f t="shared" si="11"/>
        <v>2015</v>
      </c>
      <c r="F32" s="21">
        <v>1.43</v>
      </c>
      <c r="G32" s="21">
        <v>1.45</v>
      </c>
      <c r="H32" s="22">
        <v>8621</v>
      </c>
    </row>
    <row r="33" spans="1:8">
      <c r="A33" s="1" t="str">
        <f t="shared" si="2"/>
        <v/>
      </c>
      <c r="B33" s="1" t="str">
        <f t="shared" si="5"/>
        <v/>
      </c>
      <c r="C33" s="23">
        <v>42370</v>
      </c>
      <c r="D33" s="2" t="str">
        <f t="shared" si="10"/>
        <v xml:space="preserve"> </v>
      </c>
      <c r="E33" s="2" t="str">
        <f t="shared" si="11"/>
        <v>16</v>
      </c>
      <c r="F33" s="21">
        <v>1.48</v>
      </c>
      <c r="G33" s="21">
        <v>1.44</v>
      </c>
      <c r="H33" s="22">
        <v>8626</v>
      </c>
    </row>
    <row r="34" spans="1:8">
      <c r="A34" s="1" t="str">
        <f t="shared" si="2"/>
        <v/>
      </c>
      <c r="B34" s="1" t="str">
        <f t="shared" si="5"/>
        <v/>
      </c>
      <c r="C34" s="23">
        <v>42736</v>
      </c>
      <c r="D34" s="2" t="str">
        <f t="shared" si="10"/>
        <v xml:space="preserve"> </v>
      </c>
      <c r="E34" s="2" t="str">
        <f t="shared" si="11"/>
        <v>17</v>
      </c>
      <c r="F34" s="21">
        <v>1.43</v>
      </c>
      <c r="G34" s="21">
        <v>1.43</v>
      </c>
      <c r="H34" s="22">
        <v>8035</v>
      </c>
    </row>
    <row r="35" spans="1:8">
      <c r="A35" s="1" t="str">
        <f t="shared" si="2"/>
        <v/>
      </c>
      <c r="B35" s="1" t="str">
        <f t="shared" si="5"/>
        <v/>
      </c>
      <c r="C35" s="23">
        <v>43101</v>
      </c>
      <c r="D35" s="2" t="str">
        <f t="shared" si="10"/>
        <v xml:space="preserve"> </v>
      </c>
      <c r="E35" s="2" t="str">
        <f t="shared" si="11"/>
        <v>18</v>
      </c>
      <c r="F35" s="21">
        <v>1.43</v>
      </c>
      <c r="G35" s="21">
        <v>1.42</v>
      </c>
      <c r="H35" s="22">
        <v>7803</v>
      </c>
    </row>
    <row r="36" spans="1:8">
      <c r="A36" s="1" t="str">
        <f t="shared" si="2"/>
        <v/>
      </c>
      <c r="B36" s="1" t="str">
        <f t="shared" si="5"/>
        <v/>
      </c>
      <c r="C36" s="23">
        <v>43466</v>
      </c>
      <c r="D36" s="2" t="str">
        <f t="shared" si="10"/>
        <v xml:space="preserve"> </v>
      </c>
      <c r="E36" s="2" t="str">
        <f t="shared" si="11"/>
        <v>19</v>
      </c>
      <c r="F36" s="21">
        <v>1.38</v>
      </c>
      <c r="G36" s="21">
        <v>1.36</v>
      </c>
      <c r="H36" s="22">
        <v>7170</v>
      </c>
    </row>
    <row r="37" spans="1:8">
      <c r="A37" s="1" t="str">
        <f t="shared" si="2"/>
        <v/>
      </c>
      <c r="B37" s="1" t="str">
        <f t="shared" si="5"/>
        <v/>
      </c>
      <c r="C37" s="23">
        <v>43831</v>
      </c>
      <c r="D37" s="2" t="str">
        <f t="shared" si="10"/>
        <v xml:space="preserve"> </v>
      </c>
      <c r="E37" s="2" t="str">
        <f t="shared" si="11"/>
        <v>20</v>
      </c>
      <c r="F37" s="21">
        <v>1.33</v>
      </c>
      <c r="G37" s="21">
        <v>1.33</v>
      </c>
      <c r="H37" s="22">
        <v>6837</v>
      </c>
    </row>
    <row r="38" spans="1:8">
      <c r="A38" s="1" t="str">
        <f t="shared" si="2"/>
        <v/>
      </c>
      <c r="B38" s="1" t="str">
        <f t="shared" si="5"/>
        <v/>
      </c>
      <c r="C38" s="23">
        <v>44197</v>
      </c>
      <c r="D38" s="2" t="str">
        <f t="shared" si="10"/>
        <v xml:space="preserve"> </v>
      </c>
      <c r="E38" s="2" t="str">
        <f t="shared" si="11"/>
        <v>21</v>
      </c>
      <c r="F38" s="21">
        <v>1.31</v>
      </c>
      <c r="G38" s="21">
        <v>1.3</v>
      </c>
      <c r="H38" s="22">
        <v>6513</v>
      </c>
    </row>
    <row r="39" spans="1:8">
      <c r="A39" s="1" t="str">
        <f t="shared" si="2"/>
        <v/>
      </c>
      <c r="B39" s="1" t="str">
        <f t="shared" si="5"/>
        <v/>
      </c>
      <c r="C39" s="23">
        <v>44562</v>
      </c>
      <c r="D39" s="2" t="str">
        <f t="shared" ref="D39:D40" si="12">IF(OR(A39=1,B39=1,A39),TEXT(C39,"ge"),TEXT(C39," "))</f>
        <v xml:space="preserve"> </v>
      </c>
      <c r="E39" s="2" t="str">
        <f t="shared" ref="E39:E40" si="13">IF(OR(A39=1,A39),TEXT(C39,"yyyy"),TEXT(C39,"yy"))</f>
        <v>22</v>
      </c>
      <c r="F39" s="21">
        <v>1.24</v>
      </c>
      <c r="G39" s="21">
        <v>1.26</v>
      </c>
      <c r="H39" s="22">
        <v>5985</v>
      </c>
    </row>
    <row r="40" spans="1:8">
      <c r="A40" s="1" t="str">
        <f t="shared" si="2"/>
        <v/>
      </c>
      <c r="B40" s="1" t="str">
        <f t="shared" si="5"/>
        <v/>
      </c>
      <c r="C40" s="23">
        <v>44927</v>
      </c>
      <c r="D40" s="2" t="str">
        <f t="shared" si="12"/>
        <v xml:space="preserve"> </v>
      </c>
      <c r="E40" s="2" t="str">
        <f t="shared" si="13"/>
        <v>23</v>
      </c>
      <c r="F40" s="21">
        <v>1.23</v>
      </c>
      <c r="G40" s="21">
        <v>1.2</v>
      </c>
      <c r="H40" s="22">
        <v>5696</v>
      </c>
    </row>
    <row r="41" spans="1:8">
      <c r="A41" s="1" t="str">
        <f t="shared" si="2"/>
        <v/>
      </c>
      <c r="B41" s="1">
        <f t="shared" si="5"/>
        <v>1</v>
      </c>
      <c r="C41" s="23">
        <v>45292</v>
      </c>
      <c r="D41" s="2" t="str">
        <f t="shared" ref="D41" si="14">IF(OR(A41=1,B41=1,A41),TEXT(C41,"ge"),TEXT(C41," "))</f>
        <v>R6</v>
      </c>
      <c r="E41" s="2" t="str">
        <f t="shared" ref="E41" si="15">IF(OR(A41=1,A41),TEXT(C41,"yyyy"),TEXT(C41,"yy"))</f>
        <v>24</v>
      </c>
      <c r="F41" s="21">
        <v>1.1399999999999999</v>
      </c>
      <c r="G41" s="21">
        <v>1.1499999999999999</v>
      </c>
      <c r="H41" s="22">
        <v>5099</v>
      </c>
    </row>
    <row r="42" spans="1:8">
      <c r="A42" s="1" t="str">
        <f t="shared" si="2"/>
        <v/>
      </c>
      <c r="B42" s="1" t="str">
        <f t="shared" si="5"/>
        <v/>
      </c>
    </row>
    <row r="43" spans="1:8">
      <c r="A43" s="1" t="str">
        <f t="shared" si="2"/>
        <v/>
      </c>
      <c r="B43" s="1" t="str">
        <f t="shared" si="5"/>
        <v/>
      </c>
    </row>
    <row r="44" spans="1:8">
      <c r="A44" s="1" t="str">
        <f t="shared" si="2"/>
        <v/>
      </c>
      <c r="B44" s="1" t="str">
        <f t="shared" si="5"/>
        <v/>
      </c>
    </row>
    <row r="45" spans="1:8">
      <c r="A45" s="1" t="str">
        <f t="shared" si="2"/>
        <v/>
      </c>
      <c r="B45" s="1" t="str">
        <f t="shared" si="5"/>
        <v/>
      </c>
    </row>
    <row r="46" spans="1:8">
      <c r="A46" s="1" t="str">
        <f t="shared" si="2"/>
        <v/>
      </c>
      <c r="B46" s="1" t="str">
        <f t="shared" si="5"/>
        <v/>
      </c>
    </row>
    <row r="47" spans="1:8">
      <c r="A47" s="1" t="str">
        <f t="shared" si="2"/>
        <v/>
      </c>
      <c r="B47" s="1" t="str">
        <f t="shared" si="5"/>
        <v/>
      </c>
    </row>
    <row r="48" spans="1:8">
      <c r="A48" s="1" t="str">
        <f t="shared" si="2"/>
        <v/>
      </c>
      <c r="B48" s="1" t="str">
        <f t="shared" si="5"/>
        <v/>
      </c>
    </row>
    <row r="49" spans="1:2">
      <c r="A49" s="1" t="str">
        <f t="shared" si="2"/>
        <v/>
      </c>
      <c r="B49" s="1" t="str">
        <f t="shared" si="5"/>
        <v/>
      </c>
    </row>
    <row r="50" spans="1:2">
      <c r="A50" s="1" t="str">
        <f t="shared" si="2"/>
        <v/>
      </c>
      <c r="B50" s="1" t="str">
        <f t="shared" si="5"/>
        <v/>
      </c>
    </row>
    <row r="51" spans="1:2">
      <c r="A51" s="1" t="str">
        <f t="shared" si="2"/>
        <v/>
      </c>
      <c r="B51" s="1" t="str">
        <f t="shared" si="5"/>
        <v/>
      </c>
    </row>
    <row r="52" spans="1:2">
      <c r="A52" s="1" t="str">
        <f t="shared" si="2"/>
        <v/>
      </c>
      <c r="B52" s="1" t="str">
        <f t="shared" si="5"/>
        <v/>
      </c>
    </row>
    <row r="53" spans="1:2">
      <c r="A53" s="1" t="str">
        <f t="shared" si="2"/>
        <v/>
      </c>
      <c r="B53" s="1" t="str">
        <f t="shared" si="5"/>
        <v/>
      </c>
    </row>
    <row r="54" spans="1:2">
      <c r="A54" s="1" t="str">
        <f t="shared" si="2"/>
        <v/>
      </c>
      <c r="B54" s="1" t="str">
        <f t="shared" si="5"/>
        <v/>
      </c>
    </row>
    <row r="55" spans="1:2">
      <c r="A55" s="1" t="str">
        <f t="shared" si="2"/>
        <v/>
      </c>
      <c r="B55" s="1" t="str">
        <f t="shared" si="5"/>
        <v/>
      </c>
    </row>
    <row r="56" spans="1:2">
      <c r="A56" s="1" t="str">
        <f t="shared" si="2"/>
        <v/>
      </c>
      <c r="B56" s="1" t="str">
        <f t="shared" si="5"/>
        <v/>
      </c>
    </row>
    <row r="57" spans="1:2">
      <c r="A57" s="1" t="str">
        <f t="shared" si="2"/>
        <v/>
      </c>
      <c r="B57" s="1" t="str">
        <f t="shared" si="5"/>
        <v/>
      </c>
    </row>
    <row r="58" spans="1:2">
      <c r="A58" s="1" t="str">
        <f t="shared" si="2"/>
        <v/>
      </c>
      <c r="B58" s="1" t="str">
        <f t="shared" si="5"/>
        <v/>
      </c>
    </row>
    <row r="59" spans="1:2">
      <c r="A59" s="1" t="str">
        <f t="shared" si="2"/>
        <v/>
      </c>
      <c r="B59" s="1" t="str">
        <f t="shared" si="5"/>
        <v/>
      </c>
    </row>
    <row r="60" spans="1:2">
      <c r="A60" s="1" t="str">
        <f t="shared" si="2"/>
        <v/>
      </c>
      <c r="B60" s="1" t="str">
        <f t="shared" si="5"/>
        <v/>
      </c>
    </row>
    <row r="61" spans="1:2">
      <c r="A61" s="1" t="str">
        <f t="shared" si="2"/>
        <v/>
      </c>
      <c r="B61" s="1" t="str">
        <f t="shared" si="5"/>
        <v/>
      </c>
    </row>
    <row r="62" spans="1:2">
      <c r="A62" s="1" t="str">
        <f t="shared" si="2"/>
        <v/>
      </c>
      <c r="B62" s="1" t="str">
        <f t="shared" si="5"/>
        <v/>
      </c>
    </row>
    <row r="63" spans="1:2">
      <c r="A63" s="1" t="str">
        <f t="shared" si="2"/>
        <v/>
      </c>
      <c r="B63" s="1" t="str">
        <f t="shared" si="5"/>
        <v/>
      </c>
    </row>
    <row r="64" spans="1:2">
      <c r="A64" s="1" t="str">
        <f t="shared" si="2"/>
        <v/>
      </c>
      <c r="B64" s="1" t="str">
        <f t="shared" si="5"/>
        <v/>
      </c>
    </row>
    <row r="65" spans="1:2">
      <c r="A65" s="1" t="str">
        <f t="shared" si="2"/>
        <v/>
      </c>
      <c r="B65" s="1" t="str">
        <f t="shared" si="5"/>
        <v/>
      </c>
    </row>
    <row r="66" spans="1:2">
      <c r="A66" s="1" t="str">
        <f t="shared" si="2"/>
        <v/>
      </c>
      <c r="B66" s="1" t="str">
        <f t="shared" si="5"/>
        <v/>
      </c>
    </row>
    <row r="67" spans="1:2">
      <c r="A67" s="1" t="str">
        <f t="shared" si="2"/>
        <v/>
      </c>
      <c r="B67" s="1" t="str">
        <f t="shared" si="5"/>
        <v/>
      </c>
    </row>
    <row r="68" spans="1:2">
      <c r="A68" s="1" t="str">
        <f t="shared" si="2"/>
        <v/>
      </c>
      <c r="B68" s="1" t="str">
        <f t="shared" si="5"/>
        <v/>
      </c>
    </row>
    <row r="69" spans="1:2">
      <c r="A69" s="1" t="str">
        <f t="shared" si="2"/>
        <v/>
      </c>
      <c r="B69" s="1" t="str">
        <f t="shared" si="5"/>
        <v/>
      </c>
    </row>
    <row r="70" spans="1:2">
      <c r="A70" s="1" t="str">
        <f t="shared" si="2"/>
        <v/>
      </c>
      <c r="B70" s="1" t="str">
        <f t="shared" si="5"/>
        <v/>
      </c>
    </row>
    <row r="71" spans="1:2">
      <c r="A71" s="1" t="str">
        <f t="shared" si="2"/>
        <v/>
      </c>
      <c r="B71" s="1" t="str">
        <f t="shared" si="5"/>
        <v/>
      </c>
    </row>
    <row r="72" spans="1:2">
      <c r="A72" s="1" t="str">
        <f t="shared" si="2"/>
        <v/>
      </c>
      <c r="B72" s="1" t="str">
        <f t="shared" si="5"/>
        <v/>
      </c>
    </row>
    <row r="73" spans="1:2">
      <c r="A73" s="1" t="str">
        <f t="shared" si="2"/>
        <v/>
      </c>
      <c r="B73" s="1" t="str">
        <f t="shared" si="5"/>
        <v/>
      </c>
    </row>
    <row r="74" spans="1:2">
      <c r="A74" s="1" t="str">
        <f t="shared" ref="A74:A109" si="16">IF(C74=EDATE($C$5,0),1,"")</f>
        <v/>
      </c>
      <c r="B74" s="1" t="str">
        <f t="shared" si="5"/>
        <v/>
      </c>
    </row>
    <row r="75" spans="1:2">
      <c r="A75" s="1" t="str">
        <f t="shared" si="16"/>
        <v/>
      </c>
      <c r="B75" s="1" t="str">
        <f t="shared" si="5"/>
        <v/>
      </c>
    </row>
    <row r="76" spans="1:2">
      <c r="A76" s="1" t="str">
        <f t="shared" si="16"/>
        <v/>
      </c>
      <c r="B76" s="1" t="str">
        <f t="shared" ref="B76:B109" si="17">IF(OR(A76=1,C76=$E$5),1,"")</f>
        <v/>
      </c>
    </row>
    <row r="77" spans="1:2">
      <c r="A77" s="1" t="str">
        <f t="shared" si="16"/>
        <v/>
      </c>
      <c r="B77" s="1" t="str">
        <f t="shared" si="17"/>
        <v/>
      </c>
    </row>
    <row r="78" spans="1:2">
      <c r="A78" s="1" t="str">
        <f t="shared" si="16"/>
        <v/>
      </c>
      <c r="B78" s="1" t="str">
        <f t="shared" si="17"/>
        <v/>
      </c>
    </row>
    <row r="79" spans="1:2">
      <c r="A79" s="1" t="str">
        <f t="shared" si="16"/>
        <v/>
      </c>
      <c r="B79" s="1" t="str">
        <f t="shared" si="17"/>
        <v/>
      </c>
    </row>
    <row r="80" spans="1:2">
      <c r="A80" s="1" t="str">
        <f t="shared" si="16"/>
        <v/>
      </c>
      <c r="B80" s="1" t="str">
        <f t="shared" si="17"/>
        <v/>
      </c>
    </row>
    <row r="81" spans="1:2">
      <c r="A81" s="1" t="str">
        <f t="shared" si="16"/>
        <v/>
      </c>
      <c r="B81" s="1" t="str">
        <f t="shared" si="17"/>
        <v/>
      </c>
    </row>
    <row r="82" spans="1:2">
      <c r="A82" s="1" t="str">
        <f t="shared" si="16"/>
        <v/>
      </c>
      <c r="B82" s="1" t="str">
        <f t="shared" si="17"/>
        <v/>
      </c>
    </row>
    <row r="83" spans="1:2">
      <c r="A83" s="1" t="str">
        <f t="shared" si="16"/>
        <v/>
      </c>
      <c r="B83" s="1" t="str">
        <f t="shared" si="17"/>
        <v/>
      </c>
    </row>
    <row r="84" spans="1:2">
      <c r="A84" s="1" t="str">
        <f t="shared" si="16"/>
        <v/>
      </c>
      <c r="B84" s="1" t="str">
        <f t="shared" si="17"/>
        <v/>
      </c>
    </row>
    <row r="85" spans="1:2">
      <c r="A85" s="1" t="str">
        <f t="shared" si="16"/>
        <v/>
      </c>
      <c r="B85" s="1" t="str">
        <f t="shared" si="17"/>
        <v/>
      </c>
    </row>
    <row r="86" spans="1:2">
      <c r="A86" s="1" t="str">
        <f t="shared" si="16"/>
        <v/>
      </c>
      <c r="B86" s="1" t="str">
        <f t="shared" si="17"/>
        <v/>
      </c>
    </row>
    <row r="87" spans="1:2">
      <c r="A87" s="1" t="str">
        <f t="shared" si="16"/>
        <v/>
      </c>
      <c r="B87" s="1" t="str">
        <f t="shared" si="17"/>
        <v/>
      </c>
    </row>
    <row r="88" spans="1:2">
      <c r="A88" s="1" t="str">
        <f t="shared" si="16"/>
        <v/>
      </c>
      <c r="B88" s="1" t="str">
        <f t="shared" si="17"/>
        <v/>
      </c>
    </row>
    <row r="89" spans="1:2">
      <c r="A89" s="1" t="str">
        <f t="shared" si="16"/>
        <v/>
      </c>
      <c r="B89" s="1" t="str">
        <f t="shared" si="17"/>
        <v/>
      </c>
    </row>
    <row r="90" spans="1:2">
      <c r="A90" s="1" t="str">
        <f t="shared" si="16"/>
        <v/>
      </c>
      <c r="B90" s="1" t="str">
        <f t="shared" si="17"/>
        <v/>
      </c>
    </row>
    <row r="91" spans="1:2">
      <c r="A91" s="1" t="str">
        <f t="shared" si="16"/>
        <v/>
      </c>
      <c r="B91" s="1" t="str">
        <f t="shared" si="17"/>
        <v/>
      </c>
    </row>
    <row r="92" spans="1:2">
      <c r="A92" s="1" t="str">
        <f t="shared" si="16"/>
        <v/>
      </c>
      <c r="B92" s="1" t="str">
        <f t="shared" si="17"/>
        <v/>
      </c>
    </row>
    <row r="93" spans="1:2">
      <c r="A93" s="1" t="str">
        <f t="shared" si="16"/>
        <v/>
      </c>
      <c r="B93" s="1" t="str">
        <f t="shared" si="17"/>
        <v/>
      </c>
    </row>
    <row r="94" spans="1:2">
      <c r="A94" s="1" t="str">
        <f t="shared" si="16"/>
        <v/>
      </c>
      <c r="B94" s="1" t="str">
        <f t="shared" si="17"/>
        <v/>
      </c>
    </row>
    <row r="95" spans="1:2">
      <c r="A95" s="1" t="str">
        <f t="shared" si="16"/>
        <v/>
      </c>
      <c r="B95" s="1" t="str">
        <f t="shared" si="17"/>
        <v/>
      </c>
    </row>
    <row r="96" spans="1:2">
      <c r="A96" s="1" t="str">
        <f t="shared" si="16"/>
        <v/>
      </c>
      <c r="B96" s="1" t="str">
        <f t="shared" si="17"/>
        <v/>
      </c>
    </row>
    <row r="97" spans="1:2">
      <c r="A97" s="1" t="str">
        <f t="shared" si="16"/>
        <v/>
      </c>
      <c r="B97" s="1" t="str">
        <f t="shared" si="17"/>
        <v/>
      </c>
    </row>
    <row r="98" spans="1:2">
      <c r="A98" s="1" t="str">
        <f t="shared" si="16"/>
        <v/>
      </c>
      <c r="B98" s="1" t="str">
        <f t="shared" si="17"/>
        <v/>
      </c>
    </row>
    <row r="99" spans="1:2">
      <c r="A99" s="1" t="str">
        <f t="shared" si="16"/>
        <v/>
      </c>
      <c r="B99" s="1" t="str">
        <f t="shared" si="17"/>
        <v/>
      </c>
    </row>
    <row r="100" spans="1:2">
      <c r="A100" s="1" t="str">
        <f t="shared" si="16"/>
        <v/>
      </c>
      <c r="B100" s="1" t="str">
        <f t="shared" si="17"/>
        <v/>
      </c>
    </row>
    <row r="101" spans="1:2">
      <c r="A101" s="1" t="str">
        <f t="shared" si="16"/>
        <v/>
      </c>
      <c r="B101" s="1" t="str">
        <f t="shared" si="17"/>
        <v/>
      </c>
    </row>
    <row r="102" spans="1:2">
      <c r="A102" s="1" t="str">
        <f t="shared" si="16"/>
        <v/>
      </c>
      <c r="B102" s="1" t="str">
        <f t="shared" si="17"/>
        <v/>
      </c>
    </row>
    <row r="103" spans="1:2">
      <c r="A103" s="1" t="str">
        <f t="shared" si="16"/>
        <v/>
      </c>
      <c r="B103" s="1" t="str">
        <f t="shared" si="17"/>
        <v/>
      </c>
    </row>
    <row r="104" spans="1:2">
      <c r="A104" s="1" t="str">
        <f t="shared" si="16"/>
        <v/>
      </c>
      <c r="B104" s="1" t="str">
        <f t="shared" si="17"/>
        <v/>
      </c>
    </row>
    <row r="105" spans="1:2">
      <c r="A105" s="1" t="str">
        <f t="shared" si="16"/>
        <v/>
      </c>
      <c r="B105" s="1" t="str">
        <f t="shared" si="17"/>
        <v/>
      </c>
    </row>
    <row r="106" spans="1:2">
      <c r="A106" s="1" t="str">
        <f t="shared" si="16"/>
        <v/>
      </c>
      <c r="B106" s="1" t="str">
        <f t="shared" si="17"/>
        <v/>
      </c>
    </row>
    <row r="107" spans="1:2">
      <c r="A107" s="1" t="str">
        <f t="shared" si="16"/>
        <v/>
      </c>
      <c r="B107" s="1" t="str">
        <f t="shared" si="17"/>
        <v/>
      </c>
    </row>
    <row r="108" spans="1:2">
      <c r="A108" s="1" t="str">
        <f t="shared" si="16"/>
        <v/>
      </c>
      <c r="B108" s="1" t="str">
        <f t="shared" si="17"/>
        <v/>
      </c>
    </row>
    <row r="109" spans="1:2">
      <c r="A109" s="1" t="str">
        <f t="shared" si="16"/>
        <v/>
      </c>
      <c r="B109" s="1" t="str">
        <f t="shared" si="1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グラフ2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2024-01-17T00:22:15Z</cp:lastPrinted>
  <dcterms:created xsi:type="dcterms:W3CDTF">2023-11-14T07:05:31Z</dcterms:created>
  <dcterms:modified xsi:type="dcterms:W3CDTF">2025-07-22T05:29:28Z</dcterms:modified>
</cp:coreProperties>
</file>