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2)貿易・物流\"/>
    </mc:Choice>
  </mc:AlternateContent>
  <xr:revisionPtr revIDLastSave="0" documentId="13_ncr:1_{F6ADDA0B-7C81-4C9A-B0C2-ECFA89AE97BB}" xr6:coauthVersionLast="47" xr6:coauthVersionMax="47" xr10:uidLastSave="{00000000-0000-0000-0000-000000000000}"/>
  <bookViews>
    <workbookView xWindow="9510" yWindow="0" windowWidth="9780" windowHeight="11370" xr2:uid="{D5AF1EC2-70F2-4DAE-8741-5E05E7D172CF}"/>
  </bookViews>
  <sheets>
    <sheet name="データ" sheetId="2" r:id="rId1"/>
    <sheet name="グラフ1" sheetId="3" r:id="rId2"/>
  </sheets>
  <definedNames>
    <definedName name="その他">OFFSET(データ!$K$9,MATCH(データ!$C$5,データ!$C$9:$C$109,0)-1,0,データ!$B$6,1)</definedName>
    <definedName name="むつ小川原">OFFSET(データ!$I$9,MATCH(データ!$C$5,データ!$C$9:$C$109,0)-1,0,データ!$B$6,1)</definedName>
    <definedName name="横軸ラベル_西暦">OFFSET(データ!$E$9,MATCH(データ!$C$5,データ!$C$9:$C$109,0)-1,0,データ!$B$6,1)</definedName>
    <definedName name="合計">OFFSET(データ!$L$9,MATCH(データ!$C$5,データ!$C$9:$C$109,0)-1,0,データ!$B$6,1)</definedName>
    <definedName name="尻屋岬">OFFSET(データ!$H$9,MATCH(データ!$C$5,データ!$C$9:$C$109,0)-1,0,データ!$B$6,1)</definedName>
    <definedName name="青森">OFFSET(データ!$F$9,MATCH(データ!$C$5,データ!$C$9:$C$109,0)-1,0,データ!$B$6,1)</definedName>
    <definedName name="大間">OFFSET(データ!$J$9,MATCH(データ!$C$5,データ!$C$9:$C$109,0)-1,0,データ!$B$6,1)</definedName>
    <definedName name="八戸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9" i="2" l="1"/>
  <c r="M20" i="2"/>
  <c r="M21" i="2"/>
  <c r="M22" i="2"/>
  <c r="M25" i="2"/>
  <c r="M24" i="2"/>
  <c r="M23" i="2"/>
  <c r="E25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E19" i="2" s="1"/>
  <c r="A18" i="2"/>
  <c r="E18" i="2" s="1"/>
  <c r="A17" i="2"/>
  <c r="E17" i="2" s="1"/>
  <c r="A16" i="2"/>
  <c r="A15" i="2"/>
  <c r="A14" i="2"/>
  <c r="A13" i="2"/>
  <c r="A12" i="2"/>
  <c r="A11" i="2"/>
  <c r="E11" i="2" s="1"/>
  <c r="B10" i="2"/>
  <c r="A10" i="2"/>
  <c r="E10" i="2" s="1"/>
  <c r="B9" i="2"/>
  <c r="A9" i="2"/>
  <c r="E9" i="2" s="1"/>
  <c r="B6" i="2"/>
  <c r="E5" i="2"/>
  <c r="B36" i="2" l="1"/>
  <c r="B52" i="2"/>
  <c r="B20" i="2"/>
  <c r="B44" i="2"/>
  <c r="B60" i="2"/>
  <c r="B12" i="2"/>
  <c r="D12" i="2" s="1"/>
  <c r="B28" i="2"/>
  <c r="B68" i="2"/>
  <c r="B76" i="2"/>
  <c r="B84" i="2"/>
  <c r="B92" i="2"/>
  <c r="B100" i="2"/>
  <c r="B108" i="2"/>
  <c r="D9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3" i="2"/>
  <c r="E21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10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4" i="2"/>
  <c r="E22" i="2"/>
  <c r="B16" i="2"/>
  <c r="B24" i="2"/>
  <c r="D24" i="2" s="1"/>
  <c r="B32" i="2"/>
  <c r="B40" i="2"/>
  <c r="B48" i="2"/>
  <c r="B56" i="2"/>
  <c r="B64" i="2"/>
  <c r="B72" i="2"/>
  <c r="B80" i="2"/>
  <c r="B88" i="2"/>
  <c r="B96" i="2"/>
  <c r="B104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E15" i="2"/>
  <c r="E23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D16" i="2"/>
  <c r="D20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2" i="2"/>
  <c r="E16" i="2"/>
  <c r="E20" i="2"/>
  <c r="E2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27EF9392-9EBE-439A-8819-98BE72F4063A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<sst xmlns="http://schemas.openxmlformats.org/spreadsheetml/2006/main" count="20" uniqueCount="20">
  <si>
    <t>青森</t>
    <rPh sb="0" eb="2">
      <t>アオモリ</t>
    </rPh>
    <phoneticPr fontId="2"/>
  </si>
  <si>
    <t>八戸</t>
    <rPh sb="0" eb="2">
      <t>ハチノヘ</t>
    </rPh>
    <phoneticPr fontId="2"/>
  </si>
  <si>
    <t>尻屋岬</t>
    <rPh sb="0" eb="2">
      <t>シリヤ</t>
    </rPh>
    <rPh sb="2" eb="3">
      <t>ミサキ</t>
    </rPh>
    <phoneticPr fontId="2"/>
  </si>
  <si>
    <t>むつ小川原</t>
    <rPh sb="2" eb="5">
      <t>オガワラ</t>
    </rPh>
    <phoneticPr fontId="2"/>
  </si>
  <si>
    <t>大間</t>
    <rPh sb="0" eb="2">
      <t>オオマ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</si>
  <si>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</si>
  <si>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</si>
  <si>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</si>
  <si>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</si>
  <si>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</si>
  <si>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</si>
  <si>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</si>
  <si>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</si>
  <si>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</si>
  <si>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</si>
  <si>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</si>
  <si>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</si>
  <si>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</si>
  <si>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</si>
  <si>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主な港湾別取扱貨物量の推移（資料：国土交通省「港湾統計年報」）(単位：千t)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</si>
</sst>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3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4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  <xf numFmtId="176" fontId="8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主な港湾別取扱貨物量の推移</a:t>
            </a:r>
          </a:p>
        </c:rich>
      </c:tx>
      <c:layout>
        <c:manualLayout>
          <c:xMode val="edge"/>
          <c:yMode val="edge"/>
          <c:x val="0.39632115657673944"/>
          <c:y val="4.81321450927420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901956454291017"/>
          <c:y val="0.13203265036896566"/>
          <c:w val="0.86117510622004478"/>
          <c:h val="0.7260786588948762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[0]!青森</c:f>
              <c:numCache>
                <c:formatCode>#,##0_ </c:formatCode>
                <c:ptCount val="7"/>
                <c:pt idx="0">
                  <c:v>24777</c:v>
                </c:pt>
                <c:pt idx="1">
                  <c:v>24257</c:v>
                </c:pt>
                <c:pt idx="2">
                  <c:v>24496</c:v>
                </c:pt>
                <c:pt idx="3">
                  <c:v>23746</c:v>
                </c:pt>
                <c:pt idx="4">
                  <c:v>24095</c:v>
                </c:pt>
                <c:pt idx="5">
                  <c:v>25377</c:v>
                </c:pt>
                <c:pt idx="6">
                  <c:v>25564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4D-4E47-B7F9-4200177B82D7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八戸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[0]!八戸</c:f>
              <c:numCache>
                <c:formatCode>#,##0_ </c:formatCode>
                <c:ptCount val="7"/>
                <c:pt idx="0">
                  <c:v>28181</c:v>
                </c:pt>
                <c:pt idx="1">
                  <c:v>30098</c:v>
                </c:pt>
                <c:pt idx="2">
                  <c:v>29713</c:v>
                </c:pt>
                <c:pt idx="3">
                  <c:v>26699</c:v>
                </c:pt>
                <c:pt idx="4">
                  <c:v>29089</c:v>
                </c:pt>
                <c:pt idx="5">
                  <c:v>28977</c:v>
                </c:pt>
                <c:pt idx="6">
                  <c:v>27067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4D-4E47-B7F9-4200177B82D7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尻屋岬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2.094240837696335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559-4E8D-AE95-780CC949329D}"/>
                </c:ext>
              </c:extLst>
            </c:dLbl>
            <c:dLbl>
              <c:idx val="1"/>
              <c:layout>
                <c:manualLayout>
                  <c:x val="0"/>
                  <c:y val="-3.839397182732731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59-4E8D-AE95-780CC949329D}"/>
                </c:ext>
              </c:extLst>
            </c:dLbl>
            <c:dLbl>
              <c:idx val="2"/>
              <c:layout>
                <c:manualLayout>
                  <c:x val="1.366742547782499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559-4E8D-AE95-780CC949329D}"/>
                </c:ext>
              </c:extLst>
            </c:dLbl>
            <c:dLbl>
              <c:idx val="4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A86-4AF6-A626-CA4FA5EA149A}"/>
                </c:ext>
              </c:extLst>
            </c:dLbl>
            <c:dLbl>
              <c:idx val="5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86-4AF6-A626-CA4FA5EA14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[0]!尻屋岬</c:f>
              <c:numCache>
                <c:formatCode>#,##0_ </c:formatCode>
                <c:ptCount val="7"/>
                <c:pt idx="0">
                  <c:v>2952</c:v>
                </c:pt>
                <c:pt idx="1">
                  <c:v>2875</c:v>
                </c:pt>
                <c:pt idx="2">
                  <c:v>2594</c:v>
                </c:pt>
                <c:pt idx="3">
                  <c:v>2132</c:v>
                </c:pt>
                <c:pt idx="4">
                  <c:v>2248</c:v>
                </c:pt>
                <c:pt idx="5">
                  <c:v>2057</c:v>
                </c:pt>
                <c:pt idx="6">
                  <c:v>1781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4D-4E47-B7F9-4200177B82D7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むつ小川原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6.1479282302826926E-2"/>
                  <c:y val="7.32693638190623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4D-4E47-B7F9-4200177B82D7}"/>
                </c:ext>
              </c:extLst>
            </c:dLbl>
            <c:dLbl>
              <c:idx val="1"/>
              <c:layout>
                <c:manualLayout>
                  <c:x val="6.1478744460221162E-2"/>
                  <c:y val="8.58157348532269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64D-4E47-B7F9-4200177B82D7}"/>
                </c:ext>
              </c:extLst>
            </c:dLbl>
            <c:dLbl>
              <c:idx val="2"/>
              <c:layout>
                <c:manualLayout>
                  <c:x val="6.0113699926853406E-2"/>
                  <c:y val="7.95405725957895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4D-4E47-B7F9-4200177B82D7}"/>
                </c:ext>
              </c:extLst>
            </c:dLbl>
            <c:dLbl>
              <c:idx val="3"/>
              <c:layout>
                <c:manualLayout>
                  <c:x val="6.2846047932532928E-2"/>
                  <c:y val="6.90753796988765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64D-4E47-B7F9-4200177B82D7}"/>
                </c:ext>
              </c:extLst>
            </c:dLbl>
            <c:dLbl>
              <c:idx val="4"/>
              <c:layout>
                <c:manualLayout>
                  <c:x val="6.0113377221289864E-2"/>
                  <c:y val="7.3225710802886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4D-4E47-B7F9-4200177B82D7}"/>
                </c:ext>
              </c:extLst>
            </c:dLbl>
            <c:dLbl>
              <c:idx val="5"/>
              <c:layout>
                <c:manualLayout>
                  <c:x val="5.7393829869626954E-2"/>
                  <c:y val="7.11341547787698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77D-49A6-BF34-FE6423C1298D}"/>
                </c:ext>
              </c:extLst>
            </c:dLbl>
            <c:dLbl>
              <c:idx val="6"/>
              <c:layout>
                <c:manualLayout>
                  <c:x val="4.56072243018803E-2"/>
                  <c:y val="7.33194412413929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6C-40AD-8BDF-760F2111C4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[0]!むつ小川原</c:f>
              <c:numCache>
                <c:formatCode>#,##0_ </c:formatCode>
                <c:ptCount val="7"/>
                <c:pt idx="0">
                  <c:v>706</c:v>
                </c:pt>
                <c:pt idx="1">
                  <c:v>562</c:v>
                </c:pt>
                <c:pt idx="2">
                  <c:v>513</c:v>
                </c:pt>
                <c:pt idx="3">
                  <c:v>449</c:v>
                </c:pt>
                <c:pt idx="4">
                  <c:v>801</c:v>
                </c:pt>
                <c:pt idx="5">
                  <c:v>775</c:v>
                </c:pt>
                <c:pt idx="6">
                  <c:v>1170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4D-4E47-B7F9-4200177B82D7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大間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6.4244331138935504E-2"/>
                  <c:y val="-1.25552663657628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59-4E8D-AE95-780CC949329D}"/>
                </c:ext>
              </c:extLst>
            </c:dLbl>
            <c:dLbl>
              <c:idx val="1"/>
              <c:layout>
                <c:manualLayout>
                  <c:x val="6.1510584742480959E-2"/>
                  <c:y val="-6.27960992323662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59-4E8D-AE95-780CC949329D}"/>
                </c:ext>
              </c:extLst>
            </c:dLbl>
            <c:dLbl>
              <c:idx val="2"/>
              <c:layout>
                <c:manualLayout>
                  <c:x val="6.0142850996084504E-2"/>
                  <c:y val="-6.27845682469607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559-4E8D-AE95-780CC949329D}"/>
                </c:ext>
              </c:extLst>
            </c:dLbl>
            <c:dLbl>
              <c:idx val="3"/>
              <c:layout>
                <c:manualLayout>
                  <c:x val="6.4248096037175587E-2"/>
                  <c:y val="2.51044377820973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559-4E8D-AE95-780CC949329D}"/>
                </c:ext>
              </c:extLst>
            </c:dLbl>
            <c:dLbl>
              <c:idx val="4"/>
              <c:layout>
                <c:manualLayout>
                  <c:x val="6.0144464523901722E-2"/>
                  <c:y val="3.76575626791420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559-4E8D-AE95-780CC949329D}"/>
                </c:ext>
              </c:extLst>
            </c:dLbl>
            <c:dLbl>
              <c:idx val="5"/>
              <c:layout>
                <c:manualLayout>
                  <c:x val="5.8775977797857232E-2"/>
                  <c:y val="2.30128817579810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559-4E8D-AE95-780CC949329D}"/>
                </c:ext>
              </c:extLst>
            </c:dLbl>
            <c:dLbl>
              <c:idx val="6"/>
              <c:layout>
                <c:manualLayout>
                  <c:x val="4.8761993890107998E-2"/>
                  <c:y val="4.32532204394952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96C-40AD-8BDF-760F2111C4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[0]!大間</c:f>
              <c:numCache>
                <c:formatCode>#,##0_ </c:formatCode>
                <c:ptCount val="7"/>
                <c:pt idx="0">
                  <c:v>381</c:v>
                </c:pt>
                <c:pt idx="1">
                  <c:v>366</c:v>
                </c:pt>
                <c:pt idx="2">
                  <c:v>377</c:v>
                </c:pt>
                <c:pt idx="3">
                  <c:v>238</c:v>
                </c:pt>
                <c:pt idx="4">
                  <c:v>259</c:v>
                </c:pt>
                <c:pt idx="5">
                  <c:v>25</c:v>
                </c:pt>
                <c:pt idx="6">
                  <c:v>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4D-4E47-B7F9-4200177B82D7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6.1503485220085197E-2"/>
                  <c:y val="3.1358020623990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559-4E8D-AE95-780CC949329D}"/>
                </c:ext>
              </c:extLst>
            </c:dLbl>
            <c:dLbl>
              <c:idx val="1"/>
              <c:layout>
                <c:manualLayout>
                  <c:x val="6.2869497870143287E-2"/>
                  <c:y val="4.60359766744637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559-4E8D-AE95-780CC949329D}"/>
                </c:ext>
              </c:extLst>
            </c:dLbl>
            <c:dLbl>
              <c:idx val="2"/>
              <c:layout>
                <c:manualLayout>
                  <c:x val="6.1503377651564044E-2"/>
                  <c:y val="3.9764273712647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59-4E8D-AE95-780CC949329D}"/>
                </c:ext>
              </c:extLst>
            </c:dLbl>
            <c:dLbl>
              <c:idx val="3"/>
              <c:layout>
                <c:manualLayout>
                  <c:x val="6.2870896260918199E-2"/>
                  <c:y val="-1.88679866899483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6037618371352259E-2"/>
                      <c:h val="5.94763808967445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7559-4E8D-AE95-780CC949329D}"/>
                </c:ext>
              </c:extLst>
            </c:dLbl>
            <c:dLbl>
              <c:idx val="4"/>
              <c:layout>
                <c:manualLayout>
                  <c:x val="6.0144464523901722E-2"/>
                  <c:y val="-2.09435640628603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559-4E8D-AE95-780CC949329D}"/>
                </c:ext>
              </c:extLst>
            </c:dLbl>
            <c:dLbl>
              <c:idx val="5"/>
              <c:layout>
                <c:manualLayout>
                  <c:x val="5.6042984381050827E-2"/>
                  <c:y val="-1.88314169933779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559-4E8D-AE95-780CC949329D}"/>
                </c:ext>
              </c:extLst>
            </c:dLbl>
            <c:dLbl>
              <c:idx val="6"/>
              <c:layout>
                <c:manualLayout>
                  <c:x val="5.0128114108687033E-2"/>
                  <c:y val="2.054492142457088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96C-40AD-8BDF-760F2111C4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7"/>
                <c:pt idx="0">
                  <c:v>341</c:v>
                </c:pt>
                <c:pt idx="1">
                  <c:v>483</c:v>
                </c:pt>
                <c:pt idx="2">
                  <c:v>365</c:v>
                </c:pt>
                <c:pt idx="3">
                  <c:v>310</c:v>
                </c:pt>
                <c:pt idx="4">
                  <c:v>351</c:v>
                </c:pt>
                <c:pt idx="5">
                  <c:v>337</c:v>
                </c:pt>
                <c:pt idx="6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4D-4E47-B7F9-4200177B82D7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7"/>
                <c:pt idx="0">
                  <c:v>57338</c:v>
                </c:pt>
                <c:pt idx="1">
                  <c:v>58641</c:v>
                </c:pt>
                <c:pt idx="2">
                  <c:v>58058</c:v>
                </c:pt>
                <c:pt idx="3">
                  <c:v>53574</c:v>
                </c:pt>
                <c:pt idx="4">
                  <c:v>56843</c:v>
                </c:pt>
                <c:pt idx="5">
                  <c:v>57548</c:v>
                </c:pt>
                <c:pt idx="6">
                  <c:v>56425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4D-4E47-B7F9-4200177B8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81957407"/>
        <c:axId val="1103457071"/>
      </c:barChart>
      <c:catAx>
        <c:axId val="1181957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03457071"/>
        <c:crosses val="autoZero"/>
        <c:auto val="1"/>
        <c:lblAlgn val="ctr"/>
        <c:lblOffset val="100"/>
        <c:noMultiLvlLbl val="0"/>
      </c:catAx>
      <c:valAx>
        <c:axId val="1103457071"/>
        <c:scaling>
          <c:orientation val="minMax"/>
          <c:max val="7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81957407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0.14293473396683987"/>
          <c:y val="0.13201329920542884"/>
          <c:w val="0.78927039891634931"/>
          <c:h val="4.984631567916210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9EE33EB-5EC0-4BD1-9C6A-CBA0046EA9B8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90E2DD6-C942-19D0-4CD7-8F4F0A80736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0.04938</cdr:x>
      <cdr:y>0.05545</cdr:y>
    </cdr:from>
    <cdr:to>
      <cdr:x>0.14045</cdr:x>
      <cdr:y>0.11823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EA00A0C-FBF9-5E85-B7A0-915EAFD35A11}"/>
            </a:ext>
          </a:extLst>
        </cdr:cNvPr>
        <cdr:cNvSpPr txBox="1"/>
      </cdr:nvSpPr>
      <cdr:spPr>
        <a:xfrm xmlns:a="http://schemas.openxmlformats.org/drawingml/2006/main">
          <a:off x="458937" y="336537"/>
          <a:ext cx="846376" cy="3809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（千ｔ）</a:t>
          </a:r>
        </a:p>
      </cdr:txBody>
    </cdr:sp>
  </cdr:relSizeAnchor>
  <cdr:relSizeAnchor xmlns:cdr="http://schemas.openxmlformats.org/drawingml/2006/chartDrawing">
    <cdr:from>
      <cdr:x>0.84176</cdr:x>
      <cdr:y>0.88428</cdr:y>
    </cdr:from>
    <cdr:to>
      <cdr:x>0.99442</cdr:x>
      <cdr:y>0.9531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507D087-7653-D9E4-69B4-6DCDB22A75AA}"/>
            </a:ext>
          </a:extLst>
        </cdr:cNvPr>
        <cdr:cNvSpPr txBox="1"/>
      </cdr:nvSpPr>
      <cdr:spPr>
        <a:xfrm xmlns:a="http://schemas.openxmlformats.org/drawingml/2006/main">
          <a:off x="7825014" y="5366658"/>
          <a:ext cx="1419100" cy="417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0.47206</cdr:x>
      <cdr:y>0.93291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B19E37C-4DA4-17C9-2482-246DD8215D73}"/>
            </a:ext>
          </a:extLst>
        </cdr:cNvPr>
        <cdr:cNvSpPr txBox="1"/>
      </cdr:nvSpPr>
      <cdr:spPr>
        <a:xfrm xmlns:a="http://schemas.openxmlformats.org/drawingml/2006/main">
          <a:off x="4388233" y="5661780"/>
          <a:ext cx="4907751" cy="4071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 baseline="0">
              <a:latin typeface="Meiryo UI" panose="020B0604030504040204" pitchFamily="50" charset="-128"/>
              <a:ea typeface="Meiryo UI" panose="020B0604030504040204" pitchFamily="50" charset="-128"/>
            </a:rPr>
            <a:t>資料：国土交通省「港湾統計年報」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02E4D-758C-44EA-8EBB-ED1F70C6D70C}">
  <dimension ref="A1:R109"/>
  <sheetViews>
    <sheetView tabSelected="1" topLeftCell="A6" workbookViewId="0">
      <selection activeCell="C8" sqref="C8"/>
    </sheetView>
  </sheetViews>
  <sheetFormatPr defaultColWidth="8.7265625" defaultRowHeight="13"/>
  <cols>
    <col min="1" max="2" width="6" style="4" customWidth="1"/>
    <col min="3" max="3" width="9.26953125" bestFit="1" customWidth="1"/>
    <col min="4" max="4" width="12.453125" customWidth="1"/>
    <col min="5" max="5" width="8.90625" bestFit="1" customWidth="1"/>
    <col min="6" max="12" width="8.90625" style="19" bestFit="1" customWidth="1"/>
  </cols>
  <sheetData>
    <row r="1" spans="1:18">
      <c r="A1" s="3" t="s">
        <v>7</v>
      </c>
      <c r="C1" s="1" t="s">
        <v>8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>
      <c r="A2" s="3" t="s">
        <v>9</v>
      </c>
      <c r="C2" s="8" t="s">
        <v>10</v>
      </c>
      <c r="F2"/>
      <c r="G2"/>
      <c r="H2"/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11</v>
      </c>
      <c r="C3" s="8" t="s">
        <v>18</v>
      </c>
      <c r="F3"/>
      <c r="G3"/>
      <c r="H3"/>
      <c r="I3" s="9"/>
      <c r="J3" s="12"/>
      <c r="K3" s="12"/>
      <c r="L3" s="12"/>
      <c r="M3" s="12"/>
      <c r="N3" s="12"/>
      <c r="O3" s="12"/>
    </row>
    <row r="4" spans="1:18">
      <c r="A4" s="3"/>
      <c r="C4" s="13" t="s">
        <v>12</v>
      </c>
      <c r="F4"/>
      <c r="G4"/>
      <c r="H4"/>
      <c r="I4" s="9"/>
      <c r="J4" s="12"/>
      <c r="K4" s="12"/>
      <c r="L4" s="12"/>
      <c r="M4" s="12"/>
      <c r="N4" s="12"/>
      <c r="O4" s="12"/>
    </row>
    <row r="5" spans="1:18" ht="21" customHeight="1">
      <c r="C5" s="14">
        <v>42736</v>
      </c>
      <c r="D5" s="15" t="s">
        <v>13</v>
      </c>
      <c r="E5" s="16">
        <f>MAX($C$9:$C$109)</f>
        <v>44927</v>
      </c>
      <c r="F5" s="15" t="s">
        <v>14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4">
        <f>COUNTA(C9:C109)-MATCH(C5,C9:C109,0)+1</f>
        <v>7</v>
      </c>
      <c r="F6"/>
      <c r="G6"/>
      <c r="H6"/>
      <c r="I6"/>
      <c r="J6"/>
      <c r="K6"/>
      <c r="L6"/>
    </row>
    <row r="7" spans="1:18">
      <c r="A7" s="18"/>
      <c r="C7" t="s">
        <v>19</v>
      </c>
    </row>
    <row r="8" spans="1:18" s="21" customFormat="1" ht="26">
      <c r="A8" s="20"/>
      <c r="B8" s="20"/>
      <c r="C8" t="s">
        <v>15</v>
      </c>
      <c r="D8" s="21" t="s">
        <v>16</v>
      </c>
      <c r="E8" s="21" t="s">
        <v>17</v>
      </c>
      <c r="F8" s="22" t="s">
        <v>0</v>
      </c>
      <c r="G8" s="22" t="s">
        <v>1</v>
      </c>
      <c r="H8" s="22" t="s">
        <v>2</v>
      </c>
      <c r="I8" s="22" t="s">
        <v>3</v>
      </c>
      <c r="J8" s="22" t="s">
        <v>4</v>
      </c>
      <c r="K8" s="22" t="s">
        <v>5</v>
      </c>
      <c r="L8" s="22" t="s">
        <v>6</v>
      </c>
    </row>
    <row r="9" spans="1:18">
      <c r="A9" s="2" t="str">
        <f>IF(C9=EDATE($C$5,0),1,"")</f>
        <v/>
      </c>
      <c r="B9" s="2" t="str">
        <f>IF(C9=EDATE($C$5,0),1,"")</f>
        <v/>
      </c>
      <c r="C9" s="23">
        <v>39083</v>
      </c>
      <c r="D9" s="24" t="str">
        <f t="shared" ref="D9" si="0">IF(OR(A9=1,B9=1,A9),TEXT(C9,"ge"),TEXT(C9," "))</f>
        <v xml:space="preserve"> </v>
      </c>
      <c r="E9" s="24" t="str">
        <f t="shared" ref="E9" si="1">IF(OR(A9=1,A9),TEXT(C9,"yyyy"),TEXT(C9,"yy"))</f>
        <v>07</v>
      </c>
      <c r="F9" s="19">
        <v>27457.68</v>
      </c>
      <c r="G9" s="19">
        <v>25542.898000000001</v>
      </c>
      <c r="H9" s="19">
        <v>4077.4679999999998</v>
      </c>
      <c r="I9" s="19">
        <v>473.37599999999998</v>
      </c>
      <c r="J9" s="19">
        <v>474</v>
      </c>
      <c r="K9" s="19">
        <v>406.51499999999942</v>
      </c>
      <c r="L9" s="19">
        <v>58431.936999999998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3">
        <v>39448</v>
      </c>
      <c r="D10" s="24" t="str">
        <f t="shared" ref="D10:D24" si="3">IF(OR(A10=1,B10=1,A10),TEXT(C10,"ge"),TEXT(C10," "))</f>
        <v xml:space="preserve"> </v>
      </c>
      <c r="E10" s="24" t="str">
        <f t="shared" ref="E10:E24" si="4">IF(OR(A10=1,A10),TEXT(C10,"yyyy"),TEXT(C10,"yy"))</f>
        <v>08</v>
      </c>
      <c r="F10" s="19">
        <v>26636</v>
      </c>
      <c r="G10" s="19">
        <v>25888</v>
      </c>
      <c r="H10" s="19">
        <v>3548</v>
      </c>
      <c r="I10" s="19">
        <v>443</v>
      </c>
      <c r="J10" s="19">
        <v>365</v>
      </c>
      <c r="K10" s="19">
        <v>309</v>
      </c>
      <c r="L10" s="19">
        <v>57189</v>
      </c>
    </row>
    <row r="11" spans="1:18">
      <c r="A11" s="2" t="str">
        <f t="shared" si="2"/>
        <v/>
      </c>
      <c r="B11" s="2" t="str">
        <f>IF(OR(A11=1,C11=$E$5),1,"")</f>
        <v/>
      </c>
      <c r="C11" s="23">
        <v>39814</v>
      </c>
      <c r="D11" s="24" t="str">
        <f t="shared" si="3"/>
        <v xml:space="preserve"> </v>
      </c>
      <c r="E11" s="24" t="str">
        <f t="shared" si="4"/>
        <v>09</v>
      </c>
      <c r="F11" s="19">
        <v>25929</v>
      </c>
      <c r="G11" s="19">
        <v>24719</v>
      </c>
      <c r="H11" s="19">
        <v>2555</v>
      </c>
      <c r="I11" s="19">
        <v>402</v>
      </c>
      <c r="J11" s="19">
        <v>352</v>
      </c>
      <c r="K11" s="19">
        <v>284</v>
      </c>
      <c r="L11" s="19">
        <v>54241</v>
      </c>
    </row>
    <row r="12" spans="1:18">
      <c r="A12" s="2" t="str">
        <f t="shared" si="2"/>
        <v/>
      </c>
      <c r="B12" s="2" t="str">
        <f t="shared" ref="B12:B75" si="5">IF(OR(A12=1,C12=$E$5),1,"")</f>
        <v/>
      </c>
      <c r="C12" s="23">
        <v>40179</v>
      </c>
      <c r="D12" s="24" t="str">
        <f t="shared" si="3"/>
        <v xml:space="preserve"> </v>
      </c>
      <c r="E12" s="24" t="str">
        <f t="shared" si="4"/>
        <v>10</v>
      </c>
      <c r="F12" s="19">
        <v>26970</v>
      </c>
      <c r="G12" s="19">
        <v>25927</v>
      </c>
      <c r="H12" s="19">
        <v>2667</v>
      </c>
      <c r="I12" s="19">
        <v>395</v>
      </c>
      <c r="J12" s="19">
        <v>323</v>
      </c>
      <c r="K12" s="19">
        <v>271</v>
      </c>
      <c r="L12" s="19">
        <v>56554</v>
      </c>
    </row>
    <row r="13" spans="1:18">
      <c r="A13" s="2" t="str">
        <f t="shared" si="2"/>
        <v/>
      </c>
      <c r="B13" s="2" t="str">
        <f t="shared" si="5"/>
        <v/>
      </c>
      <c r="C13" s="23">
        <v>40544</v>
      </c>
      <c r="D13" s="24" t="str">
        <f t="shared" si="3"/>
        <v xml:space="preserve"> </v>
      </c>
      <c r="E13" s="24" t="str">
        <f t="shared" si="4"/>
        <v>11</v>
      </c>
      <c r="F13" s="19">
        <v>33391</v>
      </c>
      <c r="G13" s="19">
        <v>19821</v>
      </c>
      <c r="H13" s="19">
        <v>2489</v>
      </c>
      <c r="I13" s="19">
        <v>387</v>
      </c>
      <c r="J13" s="19">
        <v>325</v>
      </c>
      <c r="K13" s="19">
        <v>368</v>
      </c>
      <c r="L13" s="19">
        <v>56781</v>
      </c>
    </row>
    <row r="14" spans="1:18">
      <c r="A14" s="2" t="str">
        <f t="shared" si="2"/>
        <v/>
      </c>
      <c r="B14" s="2" t="str">
        <f t="shared" si="5"/>
        <v/>
      </c>
      <c r="C14" s="23">
        <v>40909</v>
      </c>
      <c r="D14" s="24" t="str">
        <f t="shared" si="3"/>
        <v xml:space="preserve"> </v>
      </c>
      <c r="E14" s="24" t="str">
        <f t="shared" si="4"/>
        <v>12</v>
      </c>
      <c r="F14" s="19">
        <v>28764</v>
      </c>
      <c r="G14" s="19">
        <v>27301</v>
      </c>
      <c r="H14" s="19">
        <v>2701</v>
      </c>
      <c r="I14" s="19">
        <v>563</v>
      </c>
      <c r="J14" s="19">
        <v>275</v>
      </c>
      <c r="K14" s="19">
        <v>284</v>
      </c>
      <c r="L14" s="19">
        <v>59888</v>
      </c>
    </row>
    <row r="15" spans="1:18">
      <c r="A15" s="2" t="str">
        <f t="shared" si="2"/>
        <v/>
      </c>
      <c r="B15" s="2" t="str">
        <f t="shared" si="5"/>
        <v/>
      </c>
      <c r="C15" s="23">
        <v>41275</v>
      </c>
      <c r="D15" s="24" t="str">
        <f t="shared" si="3"/>
        <v xml:space="preserve"> </v>
      </c>
      <c r="E15" s="24" t="str">
        <f t="shared" si="4"/>
        <v>13</v>
      </c>
      <c r="F15" s="19">
        <v>27820</v>
      </c>
      <c r="G15" s="19">
        <v>28830</v>
      </c>
      <c r="H15" s="19">
        <v>2992</v>
      </c>
      <c r="I15" s="19">
        <v>1091</v>
      </c>
      <c r="J15" s="19">
        <v>310</v>
      </c>
      <c r="K15" s="19">
        <v>282</v>
      </c>
      <c r="L15" s="19">
        <v>61325</v>
      </c>
    </row>
    <row r="16" spans="1:18">
      <c r="A16" s="2" t="str">
        <f t="shared" si="2"/>
        <v/>
      </c>
      <c r="B16" s="2" t="str">
        <f t="shared" si="5"/>
        <v/>
      </c>
      <c r="C16" s="23">
        <v>41640</v>
      </c>
      <c r="D16" s="24" t="str">
        <f t="shared" si="3"/>
        <v xml:space="preserve"> </v>
      </c>
      <c r="E16" s="24" t="str">
        <f t="shared" si="4"/>
        <v>14</v>
      </c>
      <c r="F16" s="19">
        <v>26362</v>
      </c>
      <c r="G16" s="19">
        <v>27406</v>
      </c>
      <c r="H16" s="19">
        <v>3062</v>
      </c>
      <c r="I16" s="19">
        <v>836</v>
      </c>
      <c r="J16" s="19">
        <v>321</v>
      </c>
      <c r="K16" s="19">
        <v>308</v>
      </c>
      <c r="L16" s="19">
        <v>58295</v>
      </c>
    </row>
    <row r="17" spans="1:13">
      <c r="A17" s="2" t="str">
        <f t="shared" si="2"/>
        <v/>
      </c>
      <c r="B17" s="2" t="str">
        <f t="shared" si="5"/>
        <v/>
      </c>
      <c r="C17" s="23">
        <v>42005</v>
      </c>
      <c r="D17" s="24" t="str">
        <f t="shared" si="3"/>
        <v xml:space="preserve"> </v>
      </c>
      <c r="E17" s="24" t="str">
        <f t="shared" si="4"/>
        <v>15</v>
      </c>
      <c r="F17" s="19">
        <v>25128</v>
      </c>
      <c r="G17" s="19">
        <v>28018</v>
      </c>
      <c r="H17" s="19">
        <v>2838</v>
      </c>
      <c r="I17" s="19">
        <v>966</v>
      </c>
      <c r="J17" s="19">
        <v>389</v>
      </c>
      <c r="K17" s="19">
        <v>352</v>
      </c>
      <c r="L17" s="19">
        <v>57691</v>
      </c>
    </row>
    <row r="18" spans="1:13">
      <c r="A18" s="2" t="str">
        <f t="shared" si="2"/>
        <v/>
      </c>
      <c r="B18" s="2" t="str">
        <f t="shared" si="5"/>
        <v/>
      </c>
      <c r="C18" s="23">
        <v>42370</v>
      </c>
      <c r="D18" s="24" t="str">
        <f t="shared" si="3"/>
        <v xml:space="preserve"> </v>
      </c>
      <c r="E18" s="24" t="str">
        <f t="shared" si="4"/>
        <v>16</v>
      </c>
      <c r="F18" s="19">
        <v>25209</v>
      </c>
      <c r="G18" s="19">
        <v>27970</v>
      </c>
      <c r="H18" s="19">
        <v>2539</v>
      </c>
      <c r="I18" s="19">
        <v>872</v>
      </c>
      <c r="J18" s="19">
        <v>392</v>
      </c>
      <c r="K18" s="19">
        <v>360</v>
      </c>
      <c r="L18" s="19">
        <v>57342</v>
      </c>
    </row>
    <row r="19" spans="1:13">
      <c r="A19" s="2">
        <f t="shared" si="2"/>
        <v>1</v>
      </c>
      <c r="B19" s="2">
        <f t="shared" si="5"/>
        <v>1</v>
      </c>
      <c r="C19" s="23">
        <v>42736</v>
      </c>
      <c r="D19" s="24" t="str">
        <f t="shared" si="3"/>
        <v>H29</v>
      </c>
      <c r="E19" s="24" t="str">
        <f t="shared" si="4"/>
        <v>2017</v>
      </c>
      <c r="F19" s="19">
        <v>24777</v>
      </c>
      <c r="G19" s="25">
        <v>28181</v>
      </c>
      <c r="H19" s="19">
        <v>2952</v>
      </c>
      <c r="I19" s="19">
        <v>706</v>
      </c>
      <c r="J19" s="19">
        <v>381</v>
      </c>
      <c r="K19" s="19">
        <v>341</v>
      </c>
      <c r="L19" s="25">
        <v>57338</v>
      </c>
      <c r="M19" s="19">
        <f t="shared" ref="M19:M22" si="6">SUM(F19:K19)</f>
        <v>57338</v>
      </c>
    </row>
    <row r="20" spans="1:13">
      <c r="A20" s="2" t="str">
        <f t="shared" si="2"/>
        <v/>
      </c>
      <c r="B20" s="2" t="str">
        <f t="shared" si="5"/>
        <v/>
      </c>
      <c r="C20" s="23">
        <v>43101</v>
      </c>
      <c r="D20" s="24" t="str">
        <f t="shared" si="3"/>
        <v xml:space="preserve"> </v>
      </c>
      <c r="E20" s="24" t="str">
        <f t="shared" si="4"/>
        <v>18</v>
      </c>
      <c r="F20" s="19">
        <v>24257</v>
      </c>
      <c r="G20" s="19">
        <v>30098</v>
      </c>
      <c r="H20" s="19">
        <v>2875</v>
      </c>
      <c r="I20" s="19">
        <v>562</v>
      </c>
      <c r="J20" s="19">
        <v>366</v>
      </c>
      <c r="K20" s="19">
        <v>483</v>
      </c>
      <c r="L20" s="25">
        <v>58641</v>
      </c>
      <c r="M20" s="19">
        <f t="shared" si="6"/>
        <v>58641</v>
      </c>
    </row>
    <row r="21" spans="1:13">
      <c r="A21" s="2" t="str">
        <f t="shared" si="2"/>
        <v/>
      </c>
      <c r="B21" s="2" t="str">
        <f t="shared" si="5"/>
        <v/>
      </c>
      <c r="C21" s="23">
        <v>43466</v>
      </c>
      <c r="D21" s="24" t="str">
        <f t="shared" si="3"/>
        <v xml:space="preserve"> </v>
      </c>
      <c r="E21" s="24" t="str">
        <f t="shared" si="4"/>
        <v>19</v>
      </c>
      <c r="F21" s="19">
        <v>24496</v>
      </c>
      <c r="G21" s="19">
        <v>29713</v>
      </c>
      <c r="H21" s="19">
        <v>2594</v>
      </c>
      <c r="I21" s="19">
        <v>513</v>
      </c>
      <c r="J21" s="19">
        <v>377</v>
      </c>
      <c r="K21" s="19">
        <v>365</v>
      </c>
      <c r="L21" s="19">
        <v>58058</v>
      </c>
      <c r="M21" s="19">
        <f t="shared" si="6"/>
        <v>58058</v>
      </c>
    </row>
    <row r="22" spans="1:13">
      <c r="A22" s="2" t="str">
        <f t="shared" si="2"/>
        <v/>
      </c>
      <c r="B22" s="2" t="str">
        <f t="shared" si="5"/>
        <v/>
      </c>
      <c r="C22" s="23">
        <v>43831</v>
      </c>
      <c r="D22" s="24" t="str">
        <f t="shared" si="3"/>
        <v xml:space="preserve"> </v>
      </c>
      <c r="E22" s="24" t="str">
        <f t="shared" si="4"/>
        <v>20</v>
      </c>
      <c r="F22" s="19">
        <v>23746</v>
      </c>
      <c r="G22" s="19">
        <v>26699</v>
      </c>
      <c r="H22" s="19">
        <v>2132</v>
      </c>
      <c r="I22" s="19">
        <v>449</v>
      </c>
      <c r="J22" s="19">
        <v>238</v>
      </c>
      <c r="K22" s="19">
        <v>310</v>
      </c>
      <c r="L22" s="19">
        <v>53574</v>
      </c>
      <c r="M22" s="19">
        <f t="shared" si="6"/>
        <v>53574</v>
      </c>
    </row>
    <row r="23" spans="1:13">
      <c r="A23" s="2" t="str">
        <f t="shared" si="2"/>
        <v/>
      </c>
      <c r="B23" s="2" t="str">
        <f t="shared" si="5"/>
        <v/>
      </c>
      <c r="C23" s="23">
        <v>44197</v>
      </c>
      <c r="D23" s="24" t="str">
        <f t="shared" si="3"/>
        <v xml:space="preserve"> </v>
      </c>
      <c r="E23" s="24" t="str">
        <f t="shared" si="4"/>
        <v>21</v>
      </c>
      <c r="F23" s="19">
        <v>24095</v>
      </c>
      <c r="G23" s="19">
        <v>29089</v>
      </c>
      <c r="H23" s="19">
        <v>2248</v>
      </c>
      <c r="I23" s="19">
        <v>801</v>
      </c>
      <c r="J23" s="19">
        <v>259</v>
      </c>
      <c r="K23" s="19">
        <v>351</v>
      </c>
      <c r="L23" s="19">
        <v>56843</v>
      </c>
      <c r="M23" s="19">
        <f>SUM(F23:K23)</f>
        <v>56843</v>
      </c>
    </row>
    <row r="24" spans="1:13">
      <c r="A24" s="2" t="str">
        <f t="shared" si="2"/>
        <v/>
      </c>
      <c r="B24" s="2" t="str">
        <f t="shared" si="5"/>
        <v/>
      </c>
      <c r="C24" s="23">
        <v>44562</v>
      </c>
      <c r="D24" s="24" t="str">
        <f t="shared" si="3"/>
        <v xml:space="preserve"> </v>
      </c>
      <c r="E24" s="24" t="str">
        <f t="shared" si="4"/>
        <v>22</v>
      </c>
      <c r="F24" s="19">
        <v>25377</v>
      </c>
      <c r="G24" s="19">
        <v>28977</v>
      </c>
      <c r="H24" s="19">
        <v>2057</v>
      </c>
      <c r="I24" s="19">
        <v>775</v>
      </c>
      <c r="J24" s="25">
        <v>25</v>
      </c>
      <c r="K24" s="25">
        <v>337</v>
      </c>
      <c r="L24" s="25">
        <v>57548</v>
      </c>
      <c r="M24" s="19">
        <f>SUM(F24:K24)</f>
        <v>57548</v>
      </c>
    </row>
    <row r="25" spans="1:13">
      <c r="A25" s="2" t="str">
        <f t="shared" si="2"/>
        <v/>
      </c>
      <c r="B25" s="2">
        <f t="shared" si="5"/>
        <v>1</v>
      </c>
      <c r="C25" s="23">
        <v>44927</v>
      </c>
      <c r="D25" s="24" t="str">
        <f t="shared" ref="D25" si="7">IF(OR(A25=1,B25=1,A25),TEXT(C25,"ge"),TEXT(C25," "))</f>
        <v>R5</v>
      </c>
      <c r="E25" s="24" t="str">
        <f t="shared" ref="E25" si="8">IF(OR(A25=1,A25),TEXT(C25,"yyyy"),TEXT(C25,"yy"))</f>
        <v>23</v>
      </c>
      <c r="F25" s="19">
        <v>25564</v>
      </c>
      <c r="G25" s="19">
        <v>27067</v>
      </c>
      <c r="H25" s="19">
        <v>1781</v>
      </c>
      <c r="I25" s="19">
        <v>1170</v>
      </c>
      <c r="J25" s="19">
        <v>443</v>
      </c>
      <c r="K25" s="19">
        <v>400</v>
      </c>
      <c r="L25" s="19">
        <v>56425</v>
      </c>
      <c r="M25" s="19">
        <f>SUM(F25:K25)</f>
        <v>56425</v>
      </c>
    </row>
    <row r="26" spans="1:13">
      <c r="A26" s="2" t="str">
        <f t="shared" si="2"/>
        <v/>
      </c>
      <c r="B26" s="2" t="str">
        <f t="shared" si="5"/>
        <v/>
      </c>
    </row>
    <row r="27" spans="1:13">
      <c r="A27" s="2" t="str">
        <f t="shared" si="2"/>
        <v/>
      </c>
      <c r="B27" s="2" t="str">
        <f t="shared" si="5"/>
        <v/>
      </c>
    </row>
    <row r="28" spans="1:13">
      <c r="A28" s="2" t="str">
        <f t="shared" si="2"/>
        <v/>
      </c>
      <c r="B28" s="2" t="str">
        <f t="shared" si="5"/>
        <v/>
      </c>
    </row>
    <row r="29" spans="1:13">
      <c r="A29" s="2" t="str">
        <f t="shared" si="2"/>
        <v/>
      </c>
      <c r="B29" s="2" t="str">
        <f t="shared" si="5"/>
        <v/>
      </c>
    </row>
    <row r="30" spans="1:13">
      <c r="A30" s="2" t="str">
        <f t="shared" si="2"/>
        <v/>
      </c>
      <c r="B30" s="2" t="str">
        <f t="shared" si="5"/>
        <v/>
      </c>
    </row>
    <row r="31" spans="1:13">
      <c r="A31" s="2" t="str">
        <f t="shared" si="2"/>
        <v/>
      </c>
      <c r="B31" s="2" t="str">
        <f t="shared" si="5"/>
        <v/>
      </c>
    </row>
    <row r="32" spans="1:13">
      <c r="A32" s="2" t="str">
        <f t="shared" si="2"/>
        <v/>
      </c>
      <c r="B32" s="2" t="str">
        <f t="shared" si="5"/>
        <v/>
      </c>
    </row>
    <row r="33" spans="1:2">
      <c r="A33" s="2" t="str">
        <f t="shared" si="2"/>
        <v/>
      </c>
      <c r="B33" s="2" t="str">
        <f t="shared" si="5"/>
        <v/>
      </c>
    </row>
    <row r="34" spans="1:2">
      <c r="A34" s="2" t="str">
        <f t="shared" si="2"/>
        <v/>
      </c>
      <c r="B34" s="2" t="str">
        <f t="shared" si="5"/>
        <v/>
      </c>
    </row>
    <row r="35" spans="1:2">
      <c r="A35" s="2" t="str">
        <f t="shared" si="2"/>
        <v/>
      </c>
      <c r="B35" s="2" t="str">
        <f t="shared" si="5"/>
        <v/>
      </c>
    </row>
    <row r="36" spans="1:2">
      <c r="A36" s="2" t="str">
        <f t="shared" si="2"/>
        <v/>
      </c>
      <c r="B36" s="2" t="str">
        <f t="shared" si="5"/>
        <v/>
      </c>
    </row>
    <row r="37" spans="1:2">
      <c r="A37" s="2" t="str">
        <f t="shared" si="2"/>
        <v/>
      </c>
      <c r="B37" s="2" t="str">
        <f t="shared" si="5"/>
        <v/>
      </c>
    </row>
    <row r="38" spans="1:2">
      <c r="A38" s="2" t="str">
        <f t="shared" si="2"/>
        <v/>
      </c>
      <c r="B38" s="2" t="str">
        <f t="shared" si="5"/>
        <v/>
      </c>
    </row>
    <row r="39" spans="1:2">
      <c r="A39" s="2" t="str">
        <f t="shared" si="2"/>
        <v/>
      </c>
      <c r="B39" s="2" t="str">
        <f t="shared" si="5"/>
        <v/>
      </c>
    </row>
    <row r="40" spans="1:2">
      <c r="A40" s="2" t="str">
        <f t="shared" si="2"/>
        <v/>
      </c>
      <c r="B40" s="2" t="str">
        <f t="shared" si="5"/>
        <v/>
      </c>
    </row>
    <row r="41" spans="1:2">
      <c r="A41" s="2" t="str">
        <f t="shared" si="2"/>
        <v/>
      </c>
      <c r="B41" s="2" t="str">
        <f t="shared" si="5"/>
        <v/>
      </c>
    </row>
    <row r="42" spans="1:2">
      <c r="A42" s="2" t="str">
        <f t="shared" si="2"/>
        <v/>
      </c>
      <c r="B42" s="2" t="str">
        <f t="shared" si="5"/>
        <v/>
      </c>
    </row>
    <row r="43" spans="1:2">
      <c r="A43" s="2" t="str">
        <f t="shared" si="2"/>
        <v/>
      </c>
      <c r="B43" s="2" t="str">
        <f t="shared" si="5"/>
        <v/>
      </c>
    </row>
    <row r="44" spans="1:2">
      <c r="A44" s="2" t="str">
        <f t="shared" si="2"/>
        <v/>
      </c>
      <c r="B44" s="2" t="str">
        <f t="shared" si="5"/>
        <v/>
      </c>
    </row>
    <row r="45" spans="1:2">
      <c r="A45" s="2" t="str">
        <f t="shared" si="2"/>
        <v/>
      </c>
      <c r="B45" s="2" t="str">
        <f t="shared" si="5"/>
        <v/>
      </c>
    </row>
    <row r="46" spans="1:2">
      <c r="A46" s="2" t="str">
        <f t="shared" si="2"/>
        <v/>
      </c>
      <c r="B46" s="2" t="str">
        <f t="shared" si="5"/>
        <v/>
      </c>
    </row>
    <row r="47" spans="1:2">
      <c r="A47" s="2" t="str">
        <f t="shared" si="2"/>
        <v/>
      </c>
      <c r="B47" s="2" t="str">
        <f t="shared" si="5"/>
        <v/>
      </c>
    </row>
    <row r="48" spans="1:2">
      <c r="A48" s="2" t="str">
        <f t="shared" si="2"/>
        <v/>
      </c>
      <c r="B48" s="2" t="str">
        <f t="shared" si="5"/>
        <v/>
      </c>
    </row>
    <row r="49" spans="1:2">
      <c r="A49" s="2" t="str">
        <f t="shared" si="2"/>
        <v/>
      </c>
      <c r="B49" s="2" t="str">
        <f t="shared" si="5"/>
        <v/>
      </c>
    </row>
    <row r="50" spans="1:2">
      <c r="A50" s="2" t="str">
        <f t="shared" si="2"/>
        <v/>
      </c>
      <c r="B50" s="2" t="str">
        <f t="shared" si="5"/>
        <v/>
      </c>
    </row>
    <row r="51" spans="1:2">
      <c r="A51" s="2" t="str">
        <f t="shared" si="2"/>
        <v/>
      </c>
      <c r="B51" s="2" t="str">
        <f t="shared" si="5"/>
        <v/>
      </c>
    </row>
    <row r="52" spans="1:2">
      <c r="A52" s="2" t="str">
        <f t="shared" si="2"/>
        <v/>
      </c>
      <c r="B52" s="2" t="str">
        <f t="shared" si="5"/>
        <v/>
      </c>
    </row>
    <row r="53" spans="1:2">
      <c r="A53" s="2" t="str">
        <f t="shared" si="2"/>
        <v/>
      </c>
      <c r="B53" s="2" t="str">
        <f t="shared" si="5"/>
        <v/>
      </c>
    </row>
    <row r="54" spans="1:2">
      <c r="A54" s="2" t="str">
        <f t="shared" si="2"/>
        <v/>
      </c>
      <c r="B54" s="2" t="str">
        <f t="shared" si="5"/>
        <v/>
      </c>
    </row>
    <row r="55" spans="1:2">
      <c r="A55" s="2" t="str">
        <f t="shared" si="2"/>
        <v/>
      </c>
      <c r="B55" s="2" t="str">
        <f t="shared" si="5"/>
        <v/>
      </c>
    </row>
    <row r="56" spans="1:2">
      <c r="A56" s="2" t="str">
        <f t="shared" si="2"/>
        <v/>
      </c>
      <c r="B56" s="2" t="str">
        <f t="shared" si="5"/>
        <v/>
      </c>
    </row>
    <row r="57" spans="1:2">
      <c r="A57" s="2" t="str">
        <f t="shared" si="2"/>
        <v/>
      </c>
      <c r="B57" s="2" t="str">
        <f t="shared" si="5"/>
        <v/>
      </c>
    </row>
    <row r="58" spans="1:2">
      <c r="A58" s="2" t="str">
        <f t="shared" si="2"/>
        <v/>
      </c>
      <c r="B58" s="2" t="str">
        <f t="shared" si="5"/>
        <v/>
      </c>
    </row>
    <row r="59" spans="1:2">
      <c r="A59" s="2" t="str">
        <f t="shared" si="2"/>
        <v/>
      </c>
      <c r="B59" s="2" t="str">
        <f t="shared" si="5"/>
        <v/>
      </c>
    </row>
    <row r="60" spans="1:2">
      <c r="A60" s="2" t="str">
        <f t="shared" si="2"/>
        <v/>
      </c>
      <c r="B60" s="2" t="str">
        <f t="shared" si="5"/>
        <v/>
      </c>
    </row>
    <row r="61" spans="1:2">
      <c r="A61" s="2" t="str">
        <f t="shared" si="2"/>
        <v/>
      </c>
      <c r="B61" s="2" t="str">
        <f t="shared" si="5"/>
        <v/>
      </c>
    </row>
    <row r="62" spans="1:2">
      <c r="A62" s="2" t="str">
        <f t="shared" si="2"/>
        <v/>
      </c>
      <c r="B62" s="2" t="str">
        <f t="shared" si="5"/>
        <v/>
      </c>
    </row>
    <row r="63" spans="1:2">
      <c r="A63" s="2" t="str">
        <f t="shared" si="2"/>
        <v/>
      </c>
      <c r="B63" s="2" t="str">
        <f t="shared" si="5"/>
        <v/>
      </c>
    </row>
    <row r="64" spans="1:2">
      <c r="A64" s="2" t="str">
        <f t="shared" si="2"/>
        <v/>
      </c>
      <c r="B64" s="2" t="str">
        <f t="shared" si="5"/>
        <v/>
      </c>
    </row>
    <row r="65" spans="1:2">
      <c r="A65" s="2" t="str">
        <f t="shared" si="2"/>
        <v/>
      </c>
      <c r="B65" s="2" t="str">
        <f t="shared" si="5"/>
        <v/>
      </c>
    </row>
    <row r="66" spans="1:2">
      <c r="A66" s="2" t="str">
        <f t="shared" si="2"/>
        <v/>
      </c>
      <c r="B66" s="2" t="str">
        <f t="shared" si="5"/>
        <v/>
      </c>
    </row>
    <row r="67" spans="1:2">
      <c r="A67" s="2" t="str">
        <f t="shared" si="2"/>
        <v/>
      </c>
      <c r="B67" s="2" t="str">
        <f t="shared" si="5"/>
        <v/>
      </c>
    </row>
    <row r="68" spans="1:2">
      <c r="A68" s="2" t="str">
        <f t="shared" si="2"/>
        <v/>
      </c>
      <c r="B68" s="2" t="str">
        <f t="shared" si="5"/>
        <v/>
      </c>
    </row>
    <row r="69" spans="1:2">
      <c r="A69" s="2" t="str">
        <f t="shared" si="2"/>
        <v/>
      </c>
      <c r="B69" s="2" t="str">
        <f t="shared" si="5"/>
        <v/>
      </c>
    </row>
    <row r="70" spans="1:2">
      <c r="A70" s="2" t="str">
        <f t="shared" si="2"/>
        <v/>
      </c>
      <c r="B70" s="2" t="str">
        <f t="shared" si="5"/>
        <v/>
      </c>
    </row>
    <row r="71" spans="1:2">
      <c r="A71" s="2" t="str">
        <f t="shared" si="2"/>
        <v/>
      </c>
      <c r="B71" s="2" t="str">
        <f t="shared" si="5"/>
        <v/>
      </c>
    </row>
    <row r="72" spans="1:2">
      <c r="A72" s="2" t="str">
        <f t="shared" si="2"/>
        <v/>
      </c>
      <c r="B72" s="2" t="str">
        <f t="shared" si="5"/>
        <v/>
      </c>
    </row>
    <row r="73" spans="1:2">
      <c r="A73" s="2" t="str">
        <f t="shared" si="2"/>
        <v/>
      </c>
      <c r="B73" s="2" t="str">
        <f t="shared" si="5"/>
        <v/>
      </c>
    </row>
    <row r="74" spans="1:2">
      <c r="A74" s="2" t="str">
        <f t="shared" ref="A74:A109" si="9">IF(C74=EDATE($C$5,0),1,"")</f>
        <v/>
      </c>
      <c r="B74" s="2" t="str">
        <f t="shared" si="5"/>
        <v/>
      </c>
    </row>
    <row r="75" spans="1:2">
      <c r="A75" s="2" t="str">
        <f t="shared" si="9"/>
        <v/>
      </c>
      <c r="B75" s="2" t="str">
        <f t="shared" si="5"/>
        <v/>
      </c>
    </row>
    <row r="76" spans="1:2">
      <c r="A76" s="2" t="str">
        <f t="shared" si="9"/>
        <v/>
      </c>
      <c r="B76" s="2" t="str">
        <f t="shared" ref="B76:B109" si="10">IF(OR(A76=1,C76=$E$5),1,"")</f>
        <v/>
      </c>
    </row>
    <row r="77" spans="1:2">
      <c r="A77" s="2" t="str">
        <f t="shared" si="9"/>
        <v/>
      </c>
      <c r="B77" s="2" t="str">
        <f t="shared" si="10"/>
        <v/>
      </c>
    </row>
    <row r="78" spans="1:2">
      <c r="A78" s="2" t="str">
        <f t="shared" si="9"/>
        <v/>
      </c>
      <c r="B78" s="2" t="str">
        <f t="shared" si="10"/>
        <v/>
      </c>
    </row>
    <row r="79" spans="1:2">
      <c r="A79" s="2" t="str">
        <f t="shared" si="9"/>
        <v/>
      </c>
      <c r="B79" s="2" t="str">
        <f t="shared" si="10"/>
        <v/>
      </c>
    </row>
    <row r="80" spans="1:2">
      <c r="A80" s="2" t="str">
        <f t="shared" si="9"/>
        <v/>
      </c>
      <c r="B80" s="2" t="str">
        <f t="shared" si="10"/>
        <v/>
      </c>
    </row>
    <row r="81" spans="1:2">
      <c r="A81" s="2" t="str">
        <f t="shared" si="9"/>
        <v/>
      </c>
      <c r="B81" s="2" t="str">
        <f t="shared" si="10"/>
        <v/>
      </c>
    </row>
    <row r="82" spans="1:2">
      <c r="A82" s="2" t="str">
        <f t="shared" si="9"/>
        <v/>
      </c>
      <c r="B82" s="2" t="str">
        <f t="shared" si="10"/>
        <v/>
      </c>
    </row>
    <row r="83" spans="1:2">
      <c r="A83" s="2" t="str">
        <f t="shared" si="9"/>
        <v/>
      </c>
      <c r="B83" s="2" t="str">
        <f t="shared" si="10"/>
        <v/>
      </c>
    </row>
    <row r="84" spans="1:2">
      <c r="A84" s="2" t="str">
        <f t="shared" si="9"/>
        <v/>
      </c>
      <c r="B84" s="2" t="str">
        <f t="shared" si="10"/>
        <v/>
      </c>
    </row>
    <row r="85" spans="1:2">
      <c r="A85" s="2" t="str">
        <f t="shared" si="9"/>
        <v/>
      </c>
      <c r="B85" s="2" t="str">
        <f t="shared" si="10"/>
        <v/>
      </c>
    </row>
    <row r="86" spans="1:2">
      <c r="A86" s="2" t="str">
        <f t="shared" si="9"/>
        <v/>
      </c>
      <c r="B86" s="2" t="str">
        <f t="shared" si="10"/>
        <v/>
      </c>
    </row>
    <row r="87" spans="1:2">
      <c r="A87" s="2" t="str">
        <f t="shared" si="9"/>
        <v/>
      </c>
      <c r="B87" s="2" t="str">
        <f t="shared" si="10"/>
        <v/>
      </c>
    </row>
    <row r="88" spans="1:2">
      <c r="A88" s="2" t="str">
        <f t="shared" si="9"/>
        <v/>
      </c>
      <c r="B88" s="2" t="str">
        <f t="shared" si="10"/>
        <v/>
      </c>
    </row>
    <row r="89" spans="1:2">
      <c r="A89" s="2" t="str">
        <f t="shared" si="9"/>
        <v/>
      </c>
      <c r="B89" s="2" t="str">
        <f t="shared" si="10"/>
        <v/>
      </c>
    </row>
    <row r="90" spans="1:2">
      <c r="A90" s="2" t="str">
        <f t="shared" si="9"/>
        <v/>
      </c>
      <c r="B90" s="2" t="str">
        <f t="shared" si="10"/>
        <v/>
      </c>
    </row>
    <row r="91" spans="1:2">
      <c r="A91" s="2" t="str">
        <f t="shared" si="9"/>
        <v/>
      </c>
      <c r="B91" s="2" t="str">
        <f t="shared" si="10"/>
        <v/>
      </c>
    </row>
    <row r="92" spans="1:2">
      <c r="A92" s="2" t="str">
        <f t="shared" si="9"/>
        <v/>
      </c>
      <c r="B92" s="2" t="str">
        <f t="shared" si="10"/>
        <v/>
      </c>
    </row>
    <row r="93" spans="1:2">
      <c r="A93" s="2" t="str">
        <f t="shared" si="9"/>
        <v/>
      </c>
      <c r="B93" s="2" t="str">
        <f t="shared" si="10"/>
        <v/>
      </c>
    </row>
    <row r="94" spans="1:2">
      <c r="A94" s="2" t="str">
        <f t="shared" si="9"/>
        <v/>
      </c>
      <c r="B94" s="2" t="str">
        <f t="shared" si="10"/>
        <v/>
      </c>
    </row>
    <row r="95" spans="1:2">
      <c r="A95" s="2" t="str">
        <f t="shared" si="9"/>
        <v/>
      </c>
      <c r="B95" s="2" t="str">
        <f t="shared" si="10"/>
        <v/>
      </c>
    </row>
    <row r="96" spans="1:2">
      <c r="A96" s="2" t="str">
        <f t="shared" si="9"/>
        <v/>
      </c>
      <c r="B96" s="2" t="str">
        <f t="shared" si="10"/>
        <v/>
      </c>
    </row>
    <row r="97" spans="1:2">
      <c r="A97" s="2" t="str">
        <f t="shared" si="9"/>
        <v/>
      </c>
      <c r="B97" s="2" t="str">
        <f t="shared" si="10"/>
        <v/>
      </c>
    </row>
    <row r="98" spans="1:2">
      <c r="A98" s="2" t="str">
        <f t="shared" si="9"/>
        <v/>
      </c>
      <c r="B98" s="2" t="str">
        <f t="shared" si="10"/>
        <v/>
      </c>
    </row>
    <row r="99" spans="1:2">
      <c r="A99" s="2" t="str">
        <f t="shared" si="9"/>
        <v/>
      </c>
      <c r="B99" s="2" t="str">
        <f t="shared" si="10"/>
        <v/>
      </c>
    </row>
    <row r="100" spans="1:2">
      <c r="A100" s="2" t="str">
        <f t="shared" si="9"/>
        <v/>
      </c>
      <c r="B100" s="2" t="str">
        <f t="shared" si="10"/>
        <v/>
      </c>
    </row>
    <row r="101" spans="1:2">
      <c r="A101" s="2" t="str">
        <f t="shared" si="9"/>
        <v/>
      </c>
      <c r="B101" s="2" t="str">
        <f t="shared" si="10"/>
        <v/>
      </c>
    </row>
    <row r="102" spans="1:2">
      <c r="A102" s="2" t="str">
        <f t="shared" si="9"/>
        <v/>
      </c>
      <c r="B102" s="2" t="str">
        <f t="shared" si="10"/>
        <v/>
      </c>
    </row>
    <row r="103" spans="1:2">
      <c r="A103" s="2" t="str">
        <f t="shared" si="9"/>
        <v/>
      </c>
      <c r="B103" s="2" t="str">
        <f t="shared" si="10"/>
        <v/>
      </c>
    </row>
    <row r="104" spans="1:2">
      <c r="A104" s="2" t="str">
        <f t="shared" si="9"/>
        <v/>
      </c>
      <c r="B104" s="2" t="str">
        <f t="shared" si="10"/>
        <v/>
      </c>
    </row>
    <row r="105" spans="1:2">
      <c r="A105" s="2" t="str">
        <f t="shared" si="9"/>
        <v/>
      </c>
      <c r="B105" s="2" t="str">
        <f t="shared" si="10"/>
        <v/>
      </c>
    </row>
    <row r="106" spans="1:2">
      <c r="A106" s="2" t="str">
        <f t="shared" si="9"/>
        <v/>
      </c>
      <c r="B106" s="2" t="str">
        <f t="shared" si="10"/>
        <v/>
      </c>
    </row>
    <row r="107" spans="1:2">
      <c r="A107" s="2" t="str">
        <f t="shared" si="9"/>
        <v/>
      </c>
      <c r="B107" s="2" t="str">
        <f t="shared" si="10"/>
        <v/>
      </c>
    </row>
    <row r="108" spans="1:2">
      <c r="A108" s="2" t="str">
        <f t="shared" si="9"/>
        <v/>
      </c>
      <c r="B108" s="2" t="str">
        <f t="shared" si="10"/>
        <v/>
      </c>
    </row>
    <row r="109" spans="1:2">
      <c r="A109" s="2" t="str">
        <f t="shared" si="9"/>
        <v/>
      </c>
      <c r="B109" s="2" t="str">
        <f t="shared" si="10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dcterms:created xsi:type="dcterms:W3CDTF">2023-12-02T12:59:33Z</dcterms:created>
  <dcterms:modified xsi:type="dcterms:W3CDTF">2025-02-14T06:27:33Z</dcterms:modified>
</cp:coreProperties>
</file>