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6_地域社会\(3)事件・事故\"/>
    </mc:Choice>
  </mc:AlternateContent>
  <xr:revisionPtr revIDLastSave="0" documentId="13_ncr:1_{E5F7F953-C25B-4AFF-9567-AE51C865C39C}" xr6:coauthVersionLast="47" xr6:coauthVersionMax="47" xr10:uidLastSave="{00000000-0000-0000-0000-000000000000}"/>
  <bookViews>
    <workbookView xWindow="-110" yWindow="-110" windowWidth="19420" windowHeight="11500" activeTab="1" xr2:uid="{1E0308E1-A9B5-49E3-B1F8-4222B9043C16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認知件数">OFFSET(データ!$G$9,MATCH(データ!$C$5,データ!$C$9:$C$109,0)-1,0,データ!$B$6,1)</definedName>
    <definedName name="被害金額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E22" i="2" s="1"/>
  <c r="A21" i="2"/>
  <c r="A20" i="2"/>
  <c r="A19" i="2"/>
  <c r="A18" i="2"/>
  <c r="A17" i="2"/>
  <c r="E17" i="2" s="1"/>
  <c r="A16" i="2"/>
  <c r="A15" i="2"/>
  <c r="A14" i="2"/>
  <c r="E14" i="2" s="1"/>
  <c r="A13" i="2"/>
  <c r="E13" i="2" s="1"/>
  <c r="A12" i="2"/>
  <c r="A11" i="2"/>
  <c r="B10" i="2"/>
  <c r="A10" i="2"/>
  <c r="E10" i="2" s="1"/>
  <c r="B9" i="2"/>
  <c r="A9" i="2"/>
  <c r="E9" i="2" s="1"/>
  <c r="B6" i="2"/>
  <c r="E5" i="2"/>
  <c r="B109" i="2" s="1"/>
  <c r="B78" i="2" l="1"/>
  <c r="B47" i="2"/>
  <c r="B79" i="2"/>
  <c r="B72" i="2"/>
  <c r="B104" i="2"/>
  <c r="B40" i="2"/>
  <c r="B98" i="2"/>
  <c r="B46" i="2"/>
  <c r="B33" i="2"/>
  <c r="B97" i="2"/>
  <c r="B26" i="2"/>
  <c r="B66" i="2"/>
  <c r="B11" i="2"/>
  <c r="B27" i="2"/>
  <c r="B59" i="2"/>
  <c r="B91" i="2"/>
  <c r="B65" i="2"/>
  <c r="B18" i="2"/>
  <c r="D18" i="2" s="1"/>
  <c r="B34" i="2"/>
  <c r="B19" i="2"/>
  <c r="D19" i="2" s="1"/>
  <c r="B60" i="2"/>
  <c r="B92" i="2"/>
  <c r="E21" i="2"/>
  <c r="B53" i="2"/>
  <c r="B85" i="2"/>
  <c r="D9" i="2"/>
  <c r="B12" i="2"/>
  <c r="B20" i="2"/>
  <c r="D20" i="2" s="1"/>
  <c r="B28" i="2"/>
  <c r="B35" i="2"/>
  <c r="B41" i="2"/>
  <c r="B48" i="2"/>
  <c r="B54" i="2"/>
  <c r="B67" i="2"/>
  <c r="B73" i="2"/>
  <c r="B80" i="2"/>
  <c r="B86" i="2"/>
  <c r="B99" i="2"/>
  <c r="B105" i="2"/>
  <c r="D10" i="2"/>
  <c r="B13" i="2"/>
  <c r="D13" i="2" s="1"/>
  <c r="B21" i="2"/>
  <c r="D21" i="2" s="1"/>
  <c r="B29" i="2"/>
  <c r="B36" i="2"/>
  <c r="B42" i="2"/>
  <c r="B55" i="2"/>
  <c r="B61" i="2"/>
  <c r="B68" i="2"/>
  <c r="B74" i="2"/>
  <c r="B87" i="2"/>
  <c r="B93" i="2"/>
  <c r="B100" i="2"/>
  <c r="B106" i="2"/>
  <c r="E18" i="2"/>
  <c r="B14" i="2"/>
  <c r="D14" i="2" s="1"/>
  <c r="B22" i="2"/>
  <c r="D22" i="2" s="1"/>
  <c r="B30" i="2"/>
  <c r="B43" i="2"/>
  <c r="B49" i="2"/>
  <c r="B56" i="2"/>
  <c r="B62" i="2"/>
  <c r="B75" i="2"/>
  <c r="B81" i="2"/>
  <c r="B88" i="2"/>
  <c r="B94" i="2"/>
  <c r="B107" i="2"/>
  <c r="D11" i="2"/>
  <c r="B15" i="2"/>
  <c r="D15" i="2" s="1"/>
  <c r="B23" i="2"/>
  <c r="B31" i="2"/>
  <c r="B37" i="2"/>
  <c r="B44" i="2"/>
  <c r="B50" i="2"/>
  <c r="B63" i="2"/>
  <c r="B69" i="2"/>
  <c r="B76" i="2"/>
  <c r="B82" i="2"/>
  <c r="B95" i="2"/>
  <c r="B101" i="2"/>
  <c r="B108" i="2"/>
  <c r="E11" i="2"/>
  <c r="E15" i="2"/>
  <c r="E19" i="2"/>
  <c r="B16" i="2"/>
  <c r="D16" i="2" s="1"/>
  <c r="B24" i="2"/>
  <c r="B32" i="2"/>
  <c r="B38" i="2"/>
  <c r="B51" i="2"/>
  <c r="B57" i="2"/>
  <c r="B64" i="2"/>
  <c r="B70" i="2"/>
  <c r="B83" i="2"/>
  <c r="B89" i="2"/>
  <c r="B96" i="2"/>
  <c r="B102" i="2"/>
  <c r="D12" i="2"/>
  <c r="B17" i="2"/>
  <c r="D17" i="2" s="1"/>
  <c r="B25" i="2"/>
  <c r="B39" i="2"/>
  <c r="B45" i="2"/>
  <c r="B52" i="2"/>
  <c r="B58" i="2"/>
  <c r="B71" i="2"/>
  <c r="B77" i="2"/>
  <c r="B84" i="2"/>
  <c r="B90" i="2"/>
  <c r="B103" i="2"/>
  <c r="E12" i="2"/>
  <c r="E16" i="2"/>
  <c r="E2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25DE0ED9-DEBE-45A0-ABDF-D63CF06376F6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<sst xmlns="http://schemas.openxmlformats.org/spreadsheetml/2006/main" count="18" uniqueCount="18">
  <si>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</si>
  <si>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</si>
  <si>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</si>
  <si>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</si>
  <si>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</si>
  <si>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</si>
  <si>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</si>
  <si>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</si>
  <si>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</si>
  <si>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</si>
  <si>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</si>
  <si>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</si>
  <si>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特殊詐欺被害金額（万円）</t>
    <rPh sb="0" eb="2">
      <t>トクシュ</t>
    </rPh>
    <rPh sb="2" eb="4">
      <t>サギ</t>
    </rPh>
    <rPh sb="4" eb="6">
      <t>ヒガイ</t>
    </rPh>
    <rPh sb="6" eb="8">
      <t>キンガク</t>
    </rPh>
    <rPh sb="9" eb="11">
      <t>マンエン</t>
    </rPh>
    <phoneticPr fontId="2"/>
  </si>
  <si>
    <t>特殊詐欺認知件数</t>
    <rPh sb="0" eb="2">
      <t>トクシュ</t>
    </rPh>
    <rPh sb="2" eb="4">
      <t>サギ</t>
    </rPh>
    <rPh sb="4" eb="6">
      <t>ニンチ</t>
    </rPh>
    <rPh sb="6" eb="8">
      <t>ケンスウ</t>
    </rPh>
    <phoneticPr fontId="2"/>
  </si>
  <si>
    <t>特殊詐欺、ＳＮＳ型投資・ロマンス詐欺認知件数</t>
    <rPh sb="18" eb="20">
      <t>ニンチ</t>
    </rPh>
    <rPh sb="20" eb="22">
      <t>ケンスウ</t>
    </rPh>
    <phoneticPr fontId="2"/>
  </si>
  <si>
    <t>※2024年は「特殊詐欺」「SNS型投資・ロマンス詐欺」を合算</t>
    <rPh sb="5" eb="6">
      <t>ネン</t>
    </rPh>
    <rPh sb="8" eb="10">
      <t>トクシュ</t>
    </rPh>
    <rPh sb="10" eb="12">
      <t>サギ</t>
    </rPh>
    <rPh sb="17" eb="18">
      <t>ガタ</t>
    </rPh>
    <rPh sb="18" eb="20">
      <t>トウシ</t>
    </rPh>
    <rPh sb="25" eb="27">
      <t>サギ</t>
    </rPh>
    <rPh sb="29" eb="31">
      <t>ガッサン</t>
    </rPh>
    <phoneticPr fontId="2"/>
  </si>
  <si>
    <t>特殊詐欺、ＳＮＳ型投資・ロマンス詐欺認知件数と被害額（資料：県警察本部）（単位：億円、件）</t>
    <rPh sb="27" eb="29">
      <t>シリョウ</t>
    </rPh>
    <rPh sb="30" eb="31">
      <t>ケン</t>
    </rPh>
    <rPh sb="31" eb="33">
      <t>ケイサツ</t>
    </rPh>
    <rPh sb="33" eb="35">
      <t>ホンブ</t>
    </rPh>
    <rPh sb="37" eb="39">
      <t>タンイ</t>
    </rPh>
    <rPh sb="40" eb="41">
      <t>オク</t>
    </rPh>
    <rPh sb="41" eb="42">
      <t>エン</t>
    </rPh>
    <rPh sb="43" eb="44">
      <t>ケン</t>
    </rPh>
    <phoneticPr fontId="2"/>
  </si>
  <si>
    <t>特殊詐欺、ＳＮＳ型投資・ロマンス詐欺被害金額
（億円）</t>
    <rPh sb="16" eb="18">
      <t>サギ</t>
    </rPh>
    <rPh sb="18" eb="20">
      <t>ヒガイ</t>
    </rPh>
    <rPh sb="20" eb="22">
      <t>キンガク</t>
    </rPh>
    <rPh sb="24" eb="25">
      <t>オク</t>
    </rPh>
    <rPh sb="25" eb="26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</si>
</sst>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yyyy"/>
    <numFmt numFmtId="178" formatCode="0.00_);[Red]\(0.00\)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4" xfId="0" applyFont="1" applyBorder="1">
      <alignment vertical="center"/>
    </xf>
    <xf numFmtId="0" fontId="0" fillId="0" borderId="5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7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7" fontId="0" fillId="2" borderId="0" xfId="0" applyNumberFormat="1" applyFill="1">
      <alignment vertical="center"/>
    </xf>
    <xf numFmtId="176" fontId="0" fillId="0" borderId="0" xfId="0" applyNumberFormat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7" fontId="0" fillId="0" borderId="0" xfId="0" applyNumberFormat="1">
      <alignment vertical="center"/>
    </xf>
    <xf numFmtId="0" fontId="0" fillId="0" borderId="0" xfId="0" applyAlignment="1">
      <alignment horizontal="right"/>
    </xf>
    <xf numFmtId="176" fontId="0" fillId="0" borderId="0" xfId="0" applyNumberFormat="1" applyAlignment="1">
      <alignment vertical="center" wrapText="1"/>
    </xf>
    <xf numFmtId="178" fontId="0" fillId="0" borderId="2" xfId="0" applyNumberFormat="1" applyBorder="1">
      <alignment vertical="center"/>
    </xf>
    <xf numFmtId="178" fontId="0" fillId="0" borderId="0" xfId="0" applyNumberFormat="1">
      <alignment vertical="center"/>
    </xf>
    <xf numFmtId="178" fontId="0" fillId="0" borderId="7" xfId="0" applyNumberFormat="1" applyBorder="1">
      <alignment vertical="center"/>
    </xf>
    <xf numFmtId="178" fontId="0" fillId="0" borderId="0" xfId="0" applyNumberForma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3300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特殊詐欺</a:t>
            </a:r>
            <a:r>
              <a:rPr lang="ja-JP" altLang="en-US"/>
              <a:t>、</a:t>
            </a:r>
            <a:r>
              <a:rPr lang="en-US" altLang="ja-JP"/>
              <a:t>SNS</a:t>
            </a:r>
            <a:r>
              <a:rPr lang="ja-JP" altLang="en-US"/>
              <a:t>型投資・ロマンス詐欺の</a:t>
            </a:r>
            <a:r>
              <a:rPr lang="ja-JP"/>
              <a:t>認知件数と被害額</a:t>
            </a:r>
          </a:p>
        </c:rich>
      </c:tx>
      <c:layout>
        <c:manualLayout>
          <c:xMode val="edge"/>
          <c:yMode val="edge"/>
          <c:x val="0.17050845272565524"/>
          <c:y val="2.718951967485316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21405782128888"/>
          <c:y val="0.10684453558495481"/>
          <c:w val="0.83278068718371323"/>
          <c:h val="0.67595154990305895"/>
        </c:manualLayout>
      </c:layout>
      <c:barChart>
        <c:barDir val="col"/>
        <c:grouping val="clustered"/>
        <c:varyColors val="0"/>
        <c:ser>
          <c:idx val="0"/>
          <c:order val="0"/>
          <c:tx>
            <c:v>被害金額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0.10537537793220121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B6E-4A93-B777-2E1588F3789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5"/>
                <c:pt idx="0">
                  <c:v>2020</c:v>
                </c:pt>
                <c:pt idx="1">
                  <c:v>21</c:v>
                </c:pt>
                <c:pt idx="2">
                  <c:v>22</c:v>
                </c:pt>
                <c:pt idx="3">
                  <c:v>23</c:v>
                </c:pt>
                <c:pt idx="4">
                  <c:v>24</c:v>
                </c:pt>
              </c:strCache>
            </c:strRef>
          </c:cat>
          <c:val>
            <c:numRef>
              <c:f>[0]!被害金額</c:f>
              <c:numCache>
                <c:formatCode>0.00_);[Red]\(0.00\)</c:formatCode>
                <c:ptCount val="5"/>
                <c:pt idx="0">
                  <c:v>1.1200000000000001</c:v>
                </c:pt>
                <c:pt idx="1">
                  <c:v>0.76</c:v>
                </c:pt>
                <c:pt idx="2">
                  <c:v>2.86</c:v>
                </c:pt>
                <c:pt idx="3">
                  <c:v>3.46</c:v>
                </c:pt>
                <c:pt idx="4">
                  <c:v>6.22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62-41B9-9622-922B591AA00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817212240"/>
        <c:axId val="817207976"/>
      </c:barChart>
      <c:lineChart>
        <c:grouping val="standard"/>
        <c:varyColors val="0"/>
        <c:ser>
          <c:idx val="1"/>
          <c:order val="1"/>
          <c:tx>
            <c:v>認知件数(右目盛)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33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5"/>
                <c:pt idx="0">
                  <c:v>2020</c:v>
                </c:pt>
                <c:pt idx="1">
                  <c:v>21</c:v>
                </c:pt>
                <c:pt idx="2">
                  <c:v>22</c:v>
                </c:pt>
                <c:pt idx="3">
                  <c:v>23</c:v>
                </c:pt>
                <c:pt idx="4">
                  <c:v>24</c:v>
                </c:pt>
              </c:strCache>
            </c:strRef>
          </c:cat>
          <c:val>
            <c:numRef>
              <c:f>[0]!認知件数</c:f>
              <c:numCache>
                <c:formatCode>General</c:formatCode>
                <c:ptCount val="5"/>
                <c:pt idx="0">
                  <c:v>38</c:v>
                </c:pt>
                <c:pt idx="1">
                  <c:v>45</c:v>
                </c:pt>
                <c:pt idx="2">
                  <c:v>39</c:v>
                </c:pt>
                <c:pt idx="3">
                  <c:v>97</c:v>
                </c:pt>
                <c:pt idx="4">
                  <c:v>164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962-41B9-9622-922B591AA00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58989744"/>
        <c:axId val="558990728"/>
      </c:lineChart>
      <c:catAx>
        <c:axId val="817212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17207976"/>
        <c:crosses val="autoZero"/>
        <c:auto val="1"/>
        <c:lblAlgn val="ctr"/>
        <c:lblOffset val="100"/>
        <c:noMultiLvlLbl val="0"/>
      </c:catAx>
      <c:valAx>
        <c:axId val="817207976"/>
        <c:scaling>
          <c:orientation val="minMax"/>
        </c:scaling>
        <c:delete val="0"/>
        <c:axPos val="l"/>
        <c:numFmt formatCode="0.00_);[Red]\(0.0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17212240"/>
        <c:crosses val="autoZero"/>
        <c:crossBetween val="between"/>
      </c:valAx>
      <c:valAx>
        <c:axId val="558990728"/>
        <c:scaling>
          <c:orientation val="minMax"/>
        </c:scaling>
        <c:delete val="0"/>
        <c:axPos val="r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58989744"/>
        <c:crosses val="max"/>
        <c:crossBetween val="between"/>
        <c:majorUnit val="20"/>
      </c:valAx>
      <c:catAx>
        <c:axId val="5589897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58990728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2401854233056261"/>
          <c:y val="0.13613165121788232"/>
          <c:w val="0.42109443077195696"/>
          <c:h val="4.98196119454160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464B0B0-77A8-437D-ACFA-2D96D1E14A8F}">
  <sheetPr/>
  <sheetViews>
    <sheetView tabSelected="1"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8171" cy="608670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FC93E28-13E9-4CC9-A25F-C0155443A99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0.01293</cdr:x>
      <cdr:y>0.8757</cdr:y>
    </cdr:from>
    <cdr:to>
      <cdr:x>0.76182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8F1D34E-B90D-4583-B387-AA628B62B18C}"/>
            </a:ext>
          </a:extLst>
        </cdr:cNvPr>
        <cdr:cNvSpPr txBox="1"/>
      </cdr:nvSpPr>
      <cdr:spPr>
        <a:xfrm xmlns:a="http://schemas.openxmlformats.org/drawingml/2006/main">
          <a:off x="120154" y="5309786"/>
          <a:ext cx="6959198" cy="7536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altLang="ja-JP" sz="1200">
              <a:latin typeface="Meiryo UI" panose="020B0604030504040204" pitchFamily="50" charset="-128"/>
              <a:ea typeface="Meiryo UI" panose="020B0604030504040204" pitchFamily="50" charset="-128"/>
              <a:cs typeface="Microsoft Himalaya" panose="01010100010101010101" pitchFamily="2" charset="0"/>
            </a:rPr>
            <a:t>※SNS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  <a:cs typeface="Microsoft Himalaya" panose="01010100010101010101" pitchFamily="2" charset="0"/>
            </a:rPr>
            <a:t>型投資詐欺：</a:t>
          </a:r>
          <a:r>
            <a:rPr lang="en-US" altLang="ja-JP" sz="1200">
              <a:latin typeface="Meiryo UI" panose="020B0604030504040204" pitchFamily="50" charset="-128"/>
              <a:ea typeface="Meiryo UI" panose="020B0604030504040204" pitchFamily="50" charset="-128"/>
              <a:cs typeface="Microsoft Himalaya" panose="01010100010101010101" pitchFamily="2" charset="0"/>
            </a:rPr>
            <a:t>SNS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  <a:cs typeface="Microsoft Himalaya" panose="01010100010101010101" pitchFamily="2" charset="0"/>
            </a:rPr>
            <a:t>等を通じて関係を深め、信用させた上で、投資で利益が出るものと誤信させ、</a:t>
          </a:r>
          <a:endParaRPr lang="en-US" altLang="ja-JP" sz="1200">
            <a:latin typeface="Meiryo UI" panose="020B0604030504040204" pitchFamily="50" charset="-128"/>
            <a:ea typeface="Meiryo UI" panose="020B0604030504040204" pitchFamily="50" charset="-128"/>
            <a:cs typeface="Microsoft Himalaya" panose="01010100010101010101" pitchFamily="2" charset="0"/>
          </a:endParaRPr>
        </a:p>
        <a:p xmlns:a="http://schemas.openxmlformats.org/drawingml/2006/main">
          <a:pPr algn="l">
            <a:lnSpc>
              <a:spcPts val="1400"/>
            </a:lnSpc>
          </a:pP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  <a:cs typeface="Microsoft Himalaya" panose="01010100010101010101" pitchFamily="2" charset="0"/>
            </a:rPr>
            <a:t>　</a:t>
          </a:r>
          <a:r>
            <a:rPr lang="ja-JP" altLang="en-US" sz="1200" baseline="0">
              <a:latin typeface="Meiryo UI" panose="020B0604030504040204" pitchFamily="50" charset="-128"/>
              <a:ea typeface="Meiryo UI" panose="020B0604030504040204" pitchFamily="50" charset="-128"/>
              <a:cs typeface="Microsoft Himalaya" panose="01010100010101010101" pitchFamily="2" charset="0"/>
            </a:rPr>
            <a:t> 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  <a:cs typeface="Microsoft Himalaya" panose="01010100010101010101" pitchFamily="2" charset="0"/>
            </a:rPr>
            <a:t>金銭をだまし取るもの</a:t>
          </a:r>
          <a:endParaRPr lang="en-US" altLang="ja-JP" sz="1200">
            <a:latin typeface="Meiryo UI" panose="020B0604030504040204" pitchFamily="50" charset="-128"/>
            <a:ea typeface="Meiryo UI" panose="020B0604030504040204" pitchFamily="50" charset="-128"/>
            <a:cs typeface="Microsoft Himalaya" panose="01010100010101010101" pitchFamily="2" charset="0"/>
          </a:endParaRPr>
        </a:p>
        <a:p xmlns:a="http://schemas.openxmlformats.org/drawingml/2006/main">
          <a:pPr algn="l">
            <a:lnSpc>
              <a:spcPts val="1400"/>
            </a:lnSpc>
          </a:pPr>
          <a:r>
            <a:rPr lang="en-US" altLang="ja-JP" sz="1200">
              <a:latin typeface="Meiryo UI" panose="020B0604030504040204" pitchFamily="50" charset="-128"/>
              <a:ea typeface="Meiryo UI" panose="020B0604030504040204" pitchFamily="50" charset="-128"/>
              <a:cs typeface="Microsoft Himalaya" panose="01010100010101010101" pitchFamily="2" charset="0"/>
            </a:rPr>
            <a:t>※SNS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  <a:cs typeface="Microsoft Himalaya" panose="01010100010101010101" pitchFamily="2" charset="0"/>
            </a:rPr>
            <a:t>型ロマンス詐欺：</a:t>
          </a:r>
          <a:r>
            <a:rPr lang="en-US" altLang="ja-JP" sz="1200">
              <a:latin typeface="Meiryo UI" panose="020B0604030504040204" pitchFamily="50" charset="-128"/>
              <a:ea typeface="Meiryo UI" panose="020B0604030504040204" pitchFamily="50" charset="-128"/>
              <a:cs typeface="Microsoft Himalaya" panose="01010100010101010101" pitchFamily="2" charset="0"/>
            </a:rPr>
            <a:t>SNS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  <a:cs typeface="Microsoft Himalaya" panose="01010100010101010101" pitchFamily="2" charset="0"/>
            </a:rPr>
            <a:t>等を通じて関係を深め、信用させた上で、恋愛感情や親近感を抱かせ、</a:t>
          </a:r>
          <a:endParaRPr lang="en-US" altLang="ja-JP" sz="1200">
            <a:latin typeface="Meiryo UI" panose="020B0604030504040204" pitchFamily="50" charset="-128"/>
            <a:ea typeface="Meiryo UI" panose="020B0604030504040204" pitchFamily="50" charset="-128"/>
            <a:cs typeface="Microsoft Himalaya" panose="01010100010101010101" pitchFamily="2" charset="0"/>
          </a:endParaRPr>
        </a:p>
        <a:p xmlns:a="http://schemas.openxmlformats.org/drawingml/2006/main">
          <a:pPr algn="l">
            <a:lnSpc>
              <a:spcPts val="1400"/>
            </a:lnSpc>
          </a:pP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  <a:cs typeface="Microsoft Himalaya" panose="01010100010101010101" pitchFamily="2" charset="0"/>
            </a:rPr>
            <a:t>　</a:t>
          </a:r>
          <a:r>
            <a:rPr lang="ja-JP" altLang="en-US" sz="1200" baseline="0">
              <a:latin typeface="Meiryo UI" panose="020B0604030504040204" pitchFamily="50" charset="-128"/>
              <a:ea typeface="Meiryo UI" panose="020B0604030504040204" pitchFamily="50" charset="-128"/>
              <a:cs typeface="Microsoft Himalaya" panose="01010100010101010101" pitchFamily="2" charset="0"/>
            </a:rPr>
            <a:t> 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  <a:cs typeface="Microsoft Himalaya" panose="01010100010101010101" pitchFamily="2" charset="0"/>
            </a:rPr>
            <a:t>各種名目で金銭をだまし取るもの</a:t>
          </a:r>
        </a:p>
      </cdr:txBody>
    </cdr:sp>
  </cdr:relSizeAnchor>
  <cdr:relSizeAnchor xmlns:cdr="http://schemas.openxmlformats.org/drawingml/2006/chartDrawing">
    <cdr:from>
      <cdr:x>0.00919</cdr:x>
      <cdr:y>0.02494</cdr:y>
    </cdr:from>
    <cdr:to>
      <cdr:x>0.10752</cdr:x>
      <cdr:y>0.09902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72C7F103-5FBA-4B30-A56D-0E7D3352EF66}"/>
            </a:ext>
          </a:extLst>
        </cdr:cNvPr>
        <cdr:cNvSpPr txBox="1"/>
      </cdr:nvSpPr>
      <cdr:spPr>
        <a:xfrm xmlns:a="http://schemas.openxmlformats.org/drawingml/2006/main">
          <a:off x="85407" y="151244"/>
          <a:ext cx="913750" cy="4491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（億円）</a:t>
          </a:r>
        </a:p>
      </cdr:txBody>
    </cdr:sp>
  </cdr:relSizeAnchor>
  <cdr:relSizeAnchor xmlns:cdr="http://schemas.openxmlformats.org/drawingml/2006/chartDrawing">
    <cdr:from>
      <cdr:x>0.88415</cdr:x>
      <cdr:y>0.03669</cdr:y>
    </cdr:from>
    <cdr:to>
      <cdr:x>0.98247</cdr:x>
      <cdr:y>0.11077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E64BB75-2561-4FA3-8A8C-0F6598990CF1}"/>
            </a:ext>
          </a:extLst>
        </cdr:cNvPr>
        <cdr:cNvSpPr txBox="1"/>
      </cdr:nvSpPr>
      <cdr:spPr>
        <a:xfrm xmlns:a="http://schemas.openxmlformats.org/drawingml/2006/main">
          <a:off x="8216138" y="222469"/>
          <a:ext cx="913657" cy="4491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（件）</a:t>
          </a:r>
        </a:p>
      </cdr:txBody>
    </cdr:sp>
  </cdr:relSizeAnchor>
  <cdr:relSizeAnchor xmlns:cdr="http://schemas.openxmlformats.org/drawingml/2006/chartDrawing">
    <cdr:from>
      <cdr:x>0.84316</cdr:x>
      <cdr:y>0.79279</cdr:y>
    </cdr:from>
    <cdr:to>
      <cdr:x>0.94148</cdr:x>
      <cdr:y>0.86686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E64BB75-2561-4FA3-8A8C-0F6598990CF1}"/>
            </a:ext>
          </a:extLst>
        </cdr:cNvPr>
        <cdr:cNvSpPr txBox="1"/>
      </cdr:nvSpPr>
      <cdr:spPr>
        <a:xfrm xmlns:a="http://schemas.openxmlformats.org/drawingml/2006/main">
          <a:off x="7835250" y="4807047"/>
          <a:ext cx="913657" cy="4491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0.78071</cdr:x>
      <cdr:y>0.92593</cdr:y>
    </cdr:from>
    <cdr:to>
      <cdr:x>1</cdr:x>
      <cdr:y>1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E64BB75-2561-4FA3-8A8C-0F6598990CF1}"/>
            </a:ext>
          </a:extLst>
        </cdr:cNvPr>
        <cdr:cNvSpPr txBox="1"/>
      </cdr:nvSpPr>
      <cdr:spPr>
        <a:xfrm xmlns:a="http://schemas.openxmlformats.org/drawingml/2006/main">
          <a:off x="7254891" y="5614354"/>
          <a:ext cx="2037792" cy="4491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資料：県警察本部</a:t>
          </a:r>
        </a:p>
      </cdr:txBody>
    </cdr:sp>
  </cdr:relSizeAnchor>
  <cdr:relSizeAnchor xmlns:cdr="http://schemas.openxmlformats.org/drawingml/2006/chartDrawing">
    <cdr:from>
      <cdr:x>0.7513</cdr:x>
      <cdr:y>0.85512</cdr:y>
    </cdr:from>
    <cdr:to>
      <cdr:x>0.91</cdr:x>
      <cdr:y>0.90166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472F74C-36E4-4719-7A5D-BB13606F95AF}"/>
            </a:ext>
          </a:extLst>
        </cdr:cNvPr>
        <cdr:cNvSpPr txBox="1"/>
      </cdr:nvSpPr>
      <cdr:spPr>
        <a:xfrm xmlns:a="http://schemas.openxmlformats.org/drawingml/2006/main">
          <a:off x="6981593" y="5185007"/>
          <a:ext cx="1474749" cy="2821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altLang="ja-JP" sz="1200">
              <a:latin typeface="Meiryo UI" panose="020B0604030504040204" pitchFamily="50" charset="-128"/>
              <a:ea typeface="Meiryo UI" panose="020B0604030504040204" pitchFamily="50" charset="-128"/>
              <a:cs typeface="Microsoft Himalaya" panose="01010100010101010101" pitchFamily="2" charset="0"/>
            </a:rPr>
            <a:t>※2024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  <a:cs typeface="Microsoft Himalaya" panose="01010100010101010101" pitchFamily="2" charset="0"/>
            </a:rPr>
            <a:t>年は暫定値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C1FD29-F9FE-42B7-9AEF-74A3B7C8F5BC}">
  <dimension ref="A1:R109"/>
  <sheetViews>
    <sheetView workbookViewId="0">
      <selection activeCell="C8" sqref="C8"/>
    </sheetView>
  </sheetViews>
  <sheetFormatPr defaultColWidth="9" defaultRowHeight="13"/>
  <cols>
    <col min="1" max="2" width="6" style="4" customWidth="1"/>
    <col min="3" max="3" width="9.453125" bestFit="1" customWidth="1"/>
    <col min="4" max="4" width="12.6328125" customWidth="1"/>
    <col min="6" max="6" width="15.81640625" style="26" customWidth="1"/>
    <col min="7" max="7" width="15.81640625" customWidth="1"/>
  </cols>
  <sheetData>
    <row r="1" spans="1:18">
      <c r="A1" s="3" t="s">
        <v>0</v>
      </c>
      <c r="C1" s="1" t="s">
        <v>1</v>
      </c>
      <c r="D1" s="5"/>
      <c r="E1" s="5"/>
      <c r="F1" s="2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18">
      <c r="A2" s="3" t="s">
        <v>2</v>
      </c>
      <c r="C2" s="8" t="s">
        <v>3</v>
      </c>
      <c r="I2" s="9"/>
      <c r="J2" s="10"/>
      <c r="K2" s="10"/>
      <c r="L2" s="10"/>
      <c r="M2" s="10"/>
      <c r="N2" s="10"/>
      <c r="O2" s="11"/>
      <c r="Q2" s="11"/>
      <c r="R2" s="11"/>
    </row>
    <row r="3" spans="1:18">
      <c r="A3" s="3" t="s">
        <v>4</v>
      </c>
      <c r="C3" s="8" t="s">
        <v>11</v>
      </c>
      <c r="I3" s="9"/>
      <c r="J3" s="12"/>
      <c r="K3" s="12"/>
      <c r="L3" s="12"/>
      <c r="M3" s="12"/>
      <c r="N3" s="12"/>
      <c r="O3" s="12"/>
    </row>
    <row r="4" spans="1:18">
      <c r="A4" s="3"/>
      <c r="C4" s="13" t="s">
        <v>5</v>
      </c>
      <c r="I4" s="9"/>
      <c r="J4" s="12"/>
      <c r="K4" s="12"/>
      <c r="L4" s="12"/>
      <c r="M4" s="12"/>
      <c r="N4" s="12"/>
      <c r="O4" s="12"/>
    </row>
    <row r="5" spans="1:18" ht="21" customHeight="1">
      <c r="C5" s="14">
        <v>43831</v>
      </c>
      <c r="D5" s="15" t="s">
        <v>6</v>
      </c>
      <c r="E5" s="16">
        <f>MAX($C$9:$C$109)</f>
        <v>45292</v>
      </c>
      <c r="F5" s="27" t="s">
        <v>7</v>
      </c>
      <c r="G5" s="15"/>
      <c r="H5" s="15"/>
      <c r="I5" s="17"/>
      <c r="J5" s="12"/>
      <c r="K5" s="12"/>
      <c r="L5" s="12"/>
      <c r="M5" s="12"/>
      <c r="N5" s="12"/>
      <c r="O5" s="12"/>
    </row>
    <row r="6" spans="1:18">
      <c r="B6" s="4">
        <f>COUNTA(C9:C109)-MATCH(C5,C9:C109,0)+1</f>
        <v>5</v>
      </c>
    </row>
    <row r="7" spans="1:18">
      <c r="A7" s="18"/>
      <c r="C7" t="s">
        <v>16</v>
      </c>
    </row>
    <row r="8" spans="1:18" s="21" customFormat="1" ht="52">
      <c r="A8" s="20"/>
      <c r="B8" s="20"/>
      <c r="C8" t="s">
        <v>8</v>
      </c>
      <c r="D8" s="21" t="s">
        <v>9</v>
      </c>
      <c r="E8" s="21" t="s">
        <v>10</v>
      </c>
      <c r="F8" s="28" t="s">
        <v>17</v>
      </c>
      <c r="G8" s="21" t="s">
        <v>14</v>
      </c>
      <c r="H8" s="24" t="s">
        <v>12</v>
      </c>
      <c r="I8" s="21" t="s">
        <v>13</v>
      </c>
    </row>
    <row r="9" spans="1:18">
      <c r="A9" s="2" t="str">
        <f>IF(C9=EDATE($C$5,0),1,"")</f>
        <v/>
      </c>
      <c r="B9" s="2" t="str">
        <f>IF(C9=EDATE($C$5,0),1,"")</f>
        <v/>
      </c>
      <c r="C9" s="22">
        <v>40544</v>
      </c>
      <c r="D9" s="23" t="str">
        <f t="shared" ref="D9:D20" si="0">IF(OR(A9=1,B9=1,A9),TEXT(C9,"ge"),TEXT(C9," "))</f>
        <v xml:space="preserve"> </v>
      </c>
      <c r="E9" s="23" t="str">
        <f t="shared" ref="E9:E20" si="1">IF(OR(A9=1,A9),TEXT(C9,"yyyy"),TEXT(C9,"yy"))</f>
        <v>11</v>
      </c>
      <c r="H9" s="19">
        <v>13076</v>
      </c>
      <c r="I9">
        <v>33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2">
        <v>40909</v>
      </c>
      <c r="D10" s="23" t="str">
        <f t="shared" si="0"/>
        <v xml:space="preserve"> </v>
      </c>
      <c r="E10" s="23" t="str">
        <f t="shared" si="1"/>
        <v>12</v>
      </c>
      <c r="H10" s="19">
        <v>12718</v>
      </c>
      <c r="I10">
        <v>39</v>
      </c>
    </row>
    <row r="11" spans="1:18">
      <c r="A11" s="2" t="str">
        <f t="shared" si="2"/>
        <v/>
      </c>
      <c r="B11" s="2" t="str">
        <f>IF(OR(A11=1,C11=$E$5),1,"")</f>
        <v/>
      </c>
      <c r="C11" s="22">
        <v>41275</v>
      </c>
      <c r="D11" s="23" t="str">
        <f t="shared" si="0"/>
        <v xml:space="preserve"> </v>
      </c>
      <c r="E11" s="23" t="str">
        <f t="shared" si="1"/>
        <v>13</v>
      </c>
      <c r="H11" s="19">
        <v>28768</v>
      </c>
      <c r="I11">
        <v>72</v>
      </c>
    </row>
    <row r="12" spans="1:18">
      <c r="A12" s="2" t="str">
        <f t="shared" si="2"/>
        <v/>
      </c>
      <c r="B12" s="2" t="str">
        <f t="shared" ref="B12:B75" si="3">IF(OR(A12=1,C12=$E$5),1,"")</f>
        <v/>
      </c>
      <c r="C12" s="22">
        <v>41640</v>
      </c>
      <c r="D12" s="23" t="str">
        <f t="shared" si="0"/>
        <v xml:space="preserve"> </v>
      </c>
      <c r="E12" s="23" t="str">
        <f t="shared" si="1"/>
        <v>14</v>
      </c>
      <c r="H12" s="19">
        <v>44630</v>
      </c>
      <c r="I12">
        <v>88</v>
      </c>
    </row>
    <row r="13" spans="1:18">
      <c r="A13" s="2" t="str">
        <f t="shared" si="2"/>
        <v/>
      </c>
      <c r="B13" s="2" t="str">
        <f t="shared" si="3"/>
        <v/>
      </c>
      <c r="C13" s="22">
        <v>42005</v>
      </c>
      <c r="D13" s="23" t="str">
        <f t="shared" si="0"/>
        <v xml:space="preserve"> </v>
      </c>
      <c r="E13" s="23" t="str">
        <f t="shared" si="1"/>
        <v>15</v>
      </c>
      <c r="H13" s="19">
        <v>11857</v>
      </c>
      <c r="I13">
        <v>71</v>
      </c>
    </row>
    <row r="14" spans="1:18">
      <c r="A14" s="2" t="str">
        <f t="shared" si="2"/>
        <v/>
      </c>
      <c r="B14" s="2" t="str">
        <f t="shared" si="3"/>
        <v/>
      </c>
      <c r="C14" s="22">
        <v>42370</v>
      </c>
      <c r="D14" s="23" t="str">
        <f t="shared" si="0"/>
        <v xml:space="preserve"> </v>
      </c>
      <c r="E14" s="23" t="str">
        <f t="shared" si="1"/>
        <v>16</v>
      </c>
      <c r="H14" s="19">
        <v>20318</v>
      </c>
      <c r="I14">
        <v>68</v>
      </c>
    </row>
    <row r="15" spans="1:18">
      <c r="A15" s="2" t="str">
        <f t="shared" si="2"/>
        <v/>
      </c>
      <c r="B15" s="2" t="str">
        <f t="shared" si="3"/>
        <v/>
      </c>
      <c r="C15" s="22">
        <v>42736</v>
      </c>
      <c r="D15" s="23" t="str">
        <f t="shared" si="0"/>
        <v xml:space="preserve"> </v>
      </c>
      <c r="E15" s="23" t="str">
        <f t="shared" si="1"/>
        <v>17</v>
      </c>
      <c r="H15" s="19">
        <v>7233</v>
      </c>
      <c r="I15">
        <v>56</v>
      </c>
    </row>
    <row r="16" spans="1:18">
      <c r="A16" s="2" t="str">
        <f t="shared" si="2"/>
        <v/>
      </c>
      <c r="B16" s="2" t="str">
        <f t="shared" si="3"/>
        <v/>
      </c>
      <c r="C16" s="22">
        <v>43101</v>
      </c>
      <c r="D16" s="23" t="str">
        <f t="shared" si="0"/>
        <v xml:space="preserve"> </v>
      </c>
      <c r="E16" s="23" t="str">
        <f t="shared" si="1"/>
        <v>18</v>
      </c>
      <c r="H16" s="19">
        <v>5850</v>
      </c>
      <c r="I16">
        <v>42</v>
      </c>
    </row>
    <row r="17" spans="1:10">
      <c r="A17" s="2" t="str">
        <f t="shared" si="2"/>
        <v/>
      </c>
      <c r="B17" s="2" t="str">
        <f t="shared" si="3"/>
        <v/>
      </c>
      <c r="C17" s="22">
        <v>43466</v>
      </c>
      <c r="D17" s="23" t="str">
        <f t="shared" si="0"/>
        <v xml:space="preserve"> </v>
      </c>
      <c r="E17" s="23" t="str">
        <f t="shared" si="1"/>
        <v>19</v>
      </c>
      <c r="H17" s="19">
        <v>10280</v>
      </c>
      <c r="I17">
        <v>31</v>
      </c>
    </row>
    <row r="18" spans="1:10">
      <c r="A18" s="2">
        <f t="shared" si="2"/>
        <v>1</v>
      </c>
      <c r="B18" s="2">
        <f t="shared" si="3"/>
        <v>1</v>
      </c>
      <c r="C18" s="22">
        <v>43831</v>
      </c>
      <c r="D18" s="23" t="str">
        <f t="shared" si="0"/>
        <v>R2</v>
      </c>
      <c r="E18" s="23" t="str">
        <f t="shared" si="1"/>
        <v>2020</v>
      </c>
      <c r="F18" s="26">
        <v>1.1200000000000001</v>
      </c>
      <c r="G18">
        <v>38</v>
      </c>
      <c r="H18" s="19">
        <v>11174</v>
      </c>
      <c r="I18">
        <v>38</v>
      </c>
    </row>
    <row r="19" spans="1:10">
      <c r="A19" s="2" t="str">
        <f t="shared" si="2"/>
        <v/>
      </c>
      <c r="B19" s="2" t="str">
        <f t="shared" si="3"/>
        <v/>
      </c>
      <c r="C19" s="22">
        <v>44197</v>
      </c>
      <c r="D19" s="23" t="str">
        <f t="shared" si="0"/>
        <v xml:space="preserve"> </v>
      </c>
      <c r="E19" s="23" t="str">
        <f t="shared" si="1"/>
        <v>21</v>
      </c>
      <c r="F19" s="26">
        <v>0.76</v>
      </c>
      <c r="G19">
        <v>45</v>
      </c>
      <c r="H19" s="19">
        <v>7584</v>
      </c>
      <c r="I19">
        <v>45</v>
      </c>
    </row>
    <row r="20" spans="1:10">
      <c r="A20" s="2" t="str">
        <f t="shared" si="2"/>
        <v/>
      </c>
      <c r="B20" s="2" t="str">
        <f t="shared" si="3"/>
        <v/>
      </c>
      <c r="C20" s="22">
        <v>44562</v>
      </c>
      <c r="D20" s="23" t="str">
        <f t="shared" si="0"/>
        <v xml:space="preserve"> </v>
      </c>
      <c r="E20" s="23" t="str">
        <f t="shared" si="1"/>
        <v>22</v>
      </c>
      <c r="F20" s="26">
        <v>2.86</v>
      </c>
      <c r="G20">
        <v>39</v>
      </c>
      <c r="H20" s="19">
        <v>28607</v>
      </c>
      <c r="I20">
        <v>39</v>
      </c>
    </row>
    <row r="21" spans="1:10">
      <c r="A21" s="2" t="str">
        <f t="shared" si="2"/>
        <v/>
      </c>
      <c r="B21" s="2" t="str">
        <f t="shared" si="3"/>
        <v/>
      </c>
      <c r="C21" s="22">
        <v>44927</v>
      </c>
      <c r="D21" s="23" t="str">
        <f t="shared" ref="D21:D22" si="4">IF(OR(A21=1,B21=1,A21),TEXT(C21,"ge"),TEXT(C21," "))</f>
        <v xml:space="preserve"> </v>
      </c>
      <c r="E21" s="23" t="str">
        <f t="shared" ref="E21:E22" si="5">IF(OR(A21=1,A21),TEXT(C21,"yyyy"),TEXT(C21,"yy"))</f>
        <v>23</v>
      </c>
      <c r="F21" s="26">
        <v>3.46</v>
      </c>
      <c r="G21">
        <v>97</v>
      </c>
      <c r="H21" s="19">
        <v>34564</v>
      </c>
      <c r="I21">
        <v>97</v>
      </c>
    </row>
    <row r="22" spans="1:10">
      <c r="A22" s="2" t="str">
        <f t="shared" si="2"/>
        <v/>
      </c>
      <c r="B22" s="2">
        <f t="shared" si="3"/>
        <v>1</v>
      </c>
      <c r="C22" s="22">
        <v>45292</v>
      </c>
      <c r="D22" s="23" t="str">
        <f t="shared" si="4"/>
        <v>R6</v>
      </c>
      <c r="E22" s="23" t="str">
        <f t="shared" si="5"/>
        <v>24</v>
      </c>
      <c r="F22" s="26">
        <v>6.22</v>
      </c>
      <c r="G22">
        <v>164</v>
      </c>
      <c r="J22" t="s">
        <v>15</v>
      </c>
    </row>
    <row r="23" spans="1:10">
      <c r="A23" s="2" t="str">
        <f t="shared" si="2"/>
        <v/>
      </c>
      <c r="B23" s="2" t="str">
        <f t="shared" si="3"/>
        <v/>
      </c>
    </row>
    <row r="24" spans="1:10">
      <c r="A24" s="2" t="str">
        <f t="shared" si="2"/>
        <v/>
      </c>
      <c r="B24" s="2" t="str">
        <f t="shared" si="3"/>
        <v/>
      </c>
    </row>
    <row r="25" spans="1:10">
      <c r="A25" s="2" t="str">
        <f t="shared" si="2"/>
        <v/>
      </c>
      <c r="B25" s="2" t="str">
        <f t="shared" si="3"/>
        <v/>
      </c>
    </row>
    <row r="26" spans="1:10">
      <c r="A26" s="2" t="str">
        <f t="shared" si="2"/>
        <v/>
      </c>
      <c r="B26" s="2" t="str">
        <f t="shared" si="3"/>
        <v/>
      </c>
    </row>
    <row r="27" spans="1:10">
      <c r="A27" s="2" t="str">
        <f t="shared" si="2"/>
        <v/>
      </c>
      <c r="B27" s="2" t="str">
        <f t="shared" si="3"/>
        <v/>
      </c>
    </row>
    <row r="28" spans="1:10">
      <c r="A28" s="2" t="str">
        <f t="shared" si="2"/>
        <v/>
      </c>
      <c r="B28" s="2" t="str">
        <f t="shared" si="3"/>
        <v/>
      </c>
    </row>
    <row r="29" spans="1:10">
      <c r="A29" s="2" t="str">
        <f t="shared" si="2"/>
        <v/>
      </c>
      <c r="B29" s="2" t="str">
        <f t="shared" si="3"/>
        <v/>
      </c>
    </row>
    <row r="30" spans="1:10">
      <c r="A30" s="2" t="str">
        <f t="shared" si="2"/>
        <v/>
      </c>
      <c r="B30" s="2" t="str">
        <f t="shared" si="3"/>
        <v/>
      </c>
    </row>
    <row r="31" spans="1:10">
      <c r="A31" s="2" t="str">
        <f t="shared" si="2"/>
        <v/>
      </c>
      <c r="B31" s="2" t="str">
        <f t="shared" si="3"/>
        <v/>
      </c>
    </row>
    <row r="32" spans="1:10">
      <c r="A32" s="2" t="str">
        <f t="shared" si="2"/>
        <v/>
      </c>
      <c r="B32" s="2" t="str">
        <f t="shared" si="3"/>
        <v/>
      </c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>
      <c r="A40" s="2" t="str">
        <f t="shared" si="2"/>
        <v/>
      </c>
      <c r="B40" s="2" t="str">
        <f t="shared" si="3"/>
        <v/>
      </c>
    </row>
    <row r="41" spans="1:2">
      <c r="A41" s="2" t="str">
        <f t="shared" si="2"/>
        <v/>
      </c>
      <c r="B41" s="2" t="str">
        <f t="shared" si="3"/>
        <v/>
      </c>
    </row>
    <row r="42" spans="1:2">
      <c r="A42" s="2" t="str">
        <f t="shared" si="2"/>
        <v/>
      </c>
      <c r="B42" s="2" t="str">
        <f t="shared" si="3"/>
        <v/>
      </c>
    </row>
    <row r="43" spans="1:2">
      <c r="A43" s="2" t="str">
        <f t="shared" si="2"/>
        <v/>
      </c>
      <c r="B43" s="2" t="str">
        <f t="shared" si="3"/>
        <v/>
      </c>
    </row>
    <row r="44" spans="1:2">
      <c r="A44" s="2" t="str">
        <f t="shared" si="2"/>
        <v/>
      </c>
      <c r="B44" s="2" t="str">
        <f t="shared" si="3"/>
        <v/>
      </c>
    </row>
    <row r="45" spans="1:2">
      <c r="A45" s="2" t="str">
        <f t="shared" si="2"/>
        <v/>
      </c>
      <c r="B45" s="2" t="str">
        <f t="shared" si="3"/>
        <v/>
      </c>
    </row>
    <row r="46" spans="1:2">
      <c r="A46" s="2" t="str">
        <f t="shared" si="2"/>
        <v/>
      </c>
      <c r="B46" s="2" t="str">
        <f t="shared" si="3"/>
        <v/>
      </c>
    </row>
    <row r="47" spans="1:2">
      <c r="A47" s="2" t="str">
        <f t="shared" si="2"/>
        <v/>
      </c>
      <c r="B47" s="2" t="str">
        <f t="shared" si="3"/>
        <v/>
      </c>
    </row>
    <row r="48" spans="1:2">
      <c r="A48" s="2" t="str">
        <f t="shared" si="2"/>
        <v/>
      </c>
      <c r="B48" s="2" t="str">
        <f t="shared" si="3"/>
        <v/>
      </c>
    </row>
    <row r="49" spans="1:2">
      <c r="A49" s="2" t="str">
        <f t="shared" si="2"/>
        <v/>
      </c>
      <c r="B49" s="2" t="str">
        <f t="shared" si="3"/>
        <v/>
      </c>
    </row>
    <row r="50" spans="1:2">
      <c r="A50" s="2" t="str">
        <f t="shared" si="2"/>
        <v/>
      </c>
      <c r="B50" s="2" t="str">
        <f t="shared" si="3"/>
        <v/>
      </c>
    </row>
    <row r="51" spans="1:2">
      <c r="A51" s="2" t="str">
        <f t="shared" si="2"/>
        <v/>
      </c>
      <c r="B51" s="2" t="str">
        <f t="shared" si="3"/>
        <v/>
      </c>
    </row>
    <row r="52" spans="1:2">
      <c r="A52" s="2" t="str">
        <f t="shared" si="2"/>
        <v/>
      </c>
      <c r="B52" s="2" t="str">
        <f t="shared" si="3"/>
        <v/>
      </c>
    </row>
    <row r="53" spans="1:2">
      <c r="A53" s="2" t="str">
        <f t="shared" si="2"/>
        <v/>
      </c>
      <c r="B53" s="2" t="str">
        <f t="shared" si="3"/>
        <v/>
      </c>
    </row>
    <row r="54" spans="1:2">
      <c r="A54" s="2" t="str">
        <f t="shared" si="2"/>
        <v/>
      </c>
      <c r="B54" s="2" t="str">
        <f t="shared" si="3"/>
        <v/>
      </c>
    </row>
    <row r="55" spans="1:2">
      <c r="A55" s="2" t="str">
        <f t="shared" si="2"/>
        <v/>
      </c>
      <c r="B55" s="2" t="str">
        <f t="shared" si="3"/>
        <v/>
      </c>
    </row>
    <row r="56" spans="1:2">
      <c r="A56" s="2" t="str">
        <f t="shared" si="2"/>
        <v/>
      </c>
      <c r="B56" s="2" t="str">
        <f t="shared" si="3"/>
        <v/>
      </c>
    </row>
    <row r="57" spans="1:2">
      <c r="A57" s="2" t="str">
        <f t="shared" si="2"/>
        <v/>
      </c>
      <c r="B57" s="2" t="str">
        <f t="shared" si="3"/>
        <v/>
      </c>
    </row>
    <row r="58" spans="1:2">
      <c r="A58" s="2" t="str">
        <f t="shared" si="2"/>
        <v/>
      </c>
      <c r="B58" s="2" t="str">
        <f t="shared" si="3"/>
        <v/>
      </c>
    </row>
    <row r="59" spans="1:2">
      <c r="A59" s="2" t="str">
        <f t="shared" si="2"/>
        <v/>
      </c>
      <c r="B59" s="2" t="str">
        <f t="shared" si="3"/>
        <v/>
      </c>
    </row>
    <row r="60" spans="1:2">
      <c r="A60" s="2" t="str">
        <f t="shared" si="2"/>
        <v/>
      </c>
      <c r="B60" s="2" t="str">
        <f t="shared" si="3"/>
        <v/>
      </c>
    </row>
    <row r="61" spans="1:2">
      <c r="A61" s="2" t="str">
        <f t="shared" si="2"/>
        <v/>
      </c>
      <c r="B61" s="2" t="str">
        <f t="shared" si="3"/>
        <v/>
      </c>
    </row>
    <row r="62" spans="1:2">
      <c r="A62" s="2" t="str">
        <f t="shared" si="2"/>
        <v/>
      </c>
      <c r="B62" s="2" t="str">
        <f t="shared" si="3"/>
        <v/>
      </c>
    </row>
    <row r="63" spans="1:2">
      <c r="A63" s="2" t="str">
        <f t="shared" si="2"/>
        <v/>
      </c>
      <c r="B63" s="2" t="str">
        <f t="shared" si="3"/>
        <v/>
      </c>
    </row>
    <row r="64" spans="1:2">
      <c r="A64" s="2" t="str">
        <f t="shared" si="2"/>
        <v/>
      </c>
      <c r="B64" s="2" t="str">
        <f t="shared" si="3"/>
        <v/>
      </c>
    </row>
    <row r="65" spans="1:2">
      <c r="A65" s="2" t="str">
        <f t="shared" si="2"/>
        <v/>
      </c>
      <c r="B65" s="2" t="str">
        <f t="shared" si="3"/>
        <v/>
      </c>
    </row>
    <row r="66" spans="1:2">
      <c r="A66" s="2" t="str">
        <f t="shared" si="2"/>
        <v/>
      </c>
      <c r="B66" s="2" t="str">
        <f t="shared" si="3"/>
        <v/>
      </c>
    </row>
    <row r="67" spans="1:2">
      <c r="A67" s="2" t="str">
        <f t="shared" si="2"/>
        <v/>
      </c>
      <c r="B67" s="2" t="str">
        <f t="shared" si="3"/>
        <v/>
      </c>
    </row>
    <row r="68" spans="1:2">
      <c r="A68" s="2" t="str">
        <f t="shared" si="2"/>
        <v/>
      </c>
      <c r="B68" s="2" t="str">
        <f t="shared" si="3"/>
        <v/>
      </c>
    </row>
    <row r="69" spans="1:2">
      <c r="A69" s="2" t="str">
        <f t="shared" si="2"/>
        <v/>
      </c>
      <c r="B69" s="2" t="str">
        <f t="shared" si="3"/>
        <v/>
      </c>
    </row>
    <row r="70" spans="1:2">
      <c r="A70" s="2" t="str">
        <f t="shared" si="2"/>
        <v/>
      </c>
      <c r="B70" s="2" t="str">
        <f t="shared" si="3"/>
        <v/>
      </c>
    </row>
    <row r="71" spans="1:2">
      <c r="A71" s="2" t="str">
        <f t="shared" si="2"/>
        <v/>
      </c>
      <c r="B71" s="2" t="str">
        <f t="shared" si="3"/>
        <v/>
      </c>
    </row>
    <row r="72" spans="1:2">
      <c r="A72" s="2" t="str">
        <f t="shared" si="2"/>
        <v/>
      </c>
      <c r="B72" s="2" t="str">
        <f t="shared" si="3"/>
        <v/>
      </c>
    </row>
    <row r="73" spans="1:2">
      <c r="A73" s="2" t="str">
        <f t="shared" si="2"/>
        <v/>
      </c>
      <c r="B73" s="2" t="str">
        <f t="shared" si="3"/>
        <v/>
      </c>
    </row>
    <row r="74" spans="1:2">
      <c r="A74" s="2" t="str">
        <f t="shared" ref="A74:A109" si="6">IF(C74=EDATE($C$5,0),1,"")</f>
        <v/>
      </c>
      <c r="B74" s="2" t="str">
        <f t="shared" si="3"/>
        <v/>
      </c>
    </row>
    <row r="75" spans="1:2">
      <c r="A75" s="2" t="str">
        <f t="shared" si="6"/>
        <v/>
      </c>
      <c r="B75" s="2" t="str">
        <f t="shared" si="3"/>
        <v/>
      </c>
    </row>
    <row r="76" spans="1:2">
      <c r="A76" s="2" t="str">
        <f t="shared" si="6"/>
        <v/>
      </c>
      <c r="B76" s="2" t="str">
        <f t="shared" ref="B76:B109" si="7">IF(OR(A76=1,C76=$E$5),1,"")</f>
        <v/>
      </c>
    </row>
    <row r="77" spans="1:2">
      <c r="A77" s="2" t="str">
        <f t="shared" si="6"/>
        <v/>
      </c>
      <c r="B77" s="2" t="str">
        <f t="shared" si="7"/>
        <v/>
      </c>
    </row>
    <row r="78" spans="1:2">
      <c r="A78" s="2" t="str">
        <f t="shared" si="6"/>
        <v/>
      </c>
      <c r="B78" s="2" t="str">
        <f t="shared" si="7"/>
        <v/>
      </c>
    </row>
    <row r="79" spans="1:2">
      <c r="A79" s="2" t="str">
        <f t="shared" si="6"/>
        <v/>
      </c>
      <c r="B79" s="2" t="str">
        <f t="shared" si="7"/>
        <v/>
      </c>
    </row>
    <row r="80" spans="1:2">
      <c r="A80" s="2" t="str">
        <f t="shared" si="6"/>
        <v/>
      </c>
      <c r="B80" s="2" t="str">
        <f t="shared" si="7"/>
        <v/>
      </c>
    </row>
    <row r="81" spans="1:2">
      <c r="A81" s="2" t="str">
        <f t="shared" si="6"/>
        <v/>
      </c>
      <c r="B81" s="2" t="str">
        <f t="shared" si="7"/>
        <v/>
      </c>
    </row>
    <row r="82" spans="1:2">
      <c r="A82" s="2" t="str">
        <f t="shared" si="6"/>
        <v/>
      </c>
      <c r="B82" s="2" t="str">
        <f t="shared" si="7"/>
        <v/>
      </c>
    </row>
    <row r="83" spans="1:2">
      <c r="A83" s="2" t="str">
        <f t="shared" si="6"/>
        <v/>
      </c>
      <c r="B83" s="2" t="str">
        <f t="shared" si="7"/>
        <v/>
      </c>
    </row>
    <row r="84" spans="1:2">
      <c r="A84" s="2" t="str">
        <f t="shared" si="6"/>
        <v/>
      </c>
      <c r="B84" s="2" t="str">
        <f t="shared" si="7"/>
        <v/>
      </c>
    </row>
    <row r="85" spans="1:2">
      <c r="A85" s="2" t="str">
        <f t="shared" si="6"/>
        <v/>
      </c>
      <c r="B85" s="2" t="str">
        <f t="shared" si="7"/>
        <v/>
      </c>
    </row>
    <row r="86" spans="1:2">
      <c r="A86" s="2" t="str">
        <f t="shared" si="6"/>
        <v/>
      </c>
      <c r="B86" s="2" t="str">
        <f t="shared" si="7"/>
        <v/>
      </c>
    </row>
    <row r="87" spans="1:2">
      <c r="A87" s="2" t="str">
        <f t="shared" si="6"/>
        <v/>
      </c>
      <c r="B87" s="2" t="str">
        <f t="shared" si="7"/>
        <v/>
      </c>
    </row>
    <row r="88" spans="1:2">
      <c r="A88" s="2" t="str">
        <f t="shared" si="6"/>
        <v/>
      </c>
      <c r="B88" s="2" t="str">
        <f t="shared" si="7"/>
        <v/>
      </c>
    </row>
    <row r="89" spans="1:2">
      <c r="A89" s="2" t="str">
        <f t="shared" si="6"/>
        <v/>
      </c>
      <c r="B89" s="2" t="str">
        <f t="shared" si="7"/>
        <v/>
      </c>
    </row>
    <row r="90" spans="1:2">
      <c r="A90" s="2" t="str">
        <f t="shared" si="6"/>
        <v/>
      </c>
      <c r="B90" s="2" t="str">
        <f t="shared" si="7"/>
        <v/>
      </c>
    </row>
    <row r="91" spans="1:2">
      <c r="A91" s="2" t="str">
        <f t="shared" si="6"/>
        <v/>
      </c>
      <c r="B91" s="2" t="str">
        <f t="shared" si="7"/>
        <v/>
      </c>
    </row>
    <row r="92" spans="1:2">
      <c r="A92" s="2" t="str">
        <f t="shared" si="6"/>
        <v/>
      </c>
      <c r="B92" s="2" t="str">
        <f t="shared" si="7"/>
        <v/>
      </c>
    </row>
    <row r="93" spans="1:2">
      <c r="A93" s="2" t="str">
        <f t="shared" si="6"/>
        <v/>
      </c>
      <c r="B93" s="2" t="str">
        <f t="shared" si="7"/>
        <v/>
      </c>
    </row>
    <row r="94" spans="1:2">
      <c r="A94" s="2" t="str">
        <f t="shared" si="6"/>
        <v/>
      </c>
      <c r="B94" s="2" t="str">
        <f t="shared" si="7"/>
        <v/>
      </c>
    </row>
    <row r="95" spans="1:2">
      <c r="A95" s="2" t="str">
        <f t="shared" si="6"/>
        <v/>
      </c>
      <c r="B95" s="2" t="str">
        <f t="shared" si="7"/>
        <v/>
      </c>
    </row>
    <row r="96" spans="1:2">
      <c r="A96" s="2" t="str">
        <f t="shared" si="6"/>
        <v/>
      </c>
      <c r="B96" s="2" t="str">
        <f t="shared" si="7"/>
        <v/>
      </c>
    </row>
    <row r="97" spans="1:2">
      <c r="A97" s="2" t="str">
        <f t="shared" si="6"/>
        <v/>
      </c>
      <c r="B97" s="2" t="str">
        <f t="shared" si="7"/>
        <v/>
      </c>
    </row>
    <row r="98" spans="1:2">
      <c r="A98" s="2" t="str">
        <f t="shared" si="6"/>
        <v/>
      </c>
      <c r="B98" s="2" t="str">
        <f t="shared" si="7"/>
        <v/>
      </c>
    </row>
    <row r="99" spans="1:2">
      <c r="A99" s="2" t="str">
        <f t="shared" si="6"/>
        <v/>
      </c>
      <c r="B99" s="2" t="str">
        <f t="shared" si="7"/>
        <v/>
      </c>
    </row>
    <row r="100" spans="1:2">
      <c r="A100" s="2" t="str">
        <f t="shared" si="6"/>
        <v/>
      </c>
      <c r="B100" s="2" t="str">
        <f t="shared" si="7"/>
        <v/>
      </c>
    </row>
    <row r="101" spans="1:2">
      <c r="A101" s="2" t="str">
        <f t="shared" si="6"/>
        <v/>
      </c>
      <c r="B101" s="2" t="str">
        <f t="shared" si="7"/>
        <v/>
      </c>
    </row>
    <row r="102" spans="1:2">
      <c r="A102" s="2" t="str">
        <f t="shared" si="6"/>
        <v/>
      </c>
      <c r="B102" s="2" t="str">
        <f t="shared" si="7"/>
        <v/>
      </c>
    </row>
    <row r="103" spans="1:2">
      <c r="A103" s="2" t="str">
        <f t="shared" si="6"/>
        <v/>
      </c>
      <c r="B103" s="2" t="str">
        <f t="shared" si="7"/>
        <v/>
      </c>
    </row>
    <row r="104" spans="1:2">
      <c r="A104" s="2" t="str">
        <f t="shared" si="6"/>
        <v/>
      </c>
      <c r="B104" s="2" t="str">
        <f t="shared" si="7"/>
        <v/>
      </c>
    </row>
    <row r="105" spans="1:2">
      <c r="A105" s="2" t="str">
        <f t="shared" si="6"/>
        <v/>
      </c>
      <c r="B105" s="2" t="str">
        <f t="shared" si="7"/>
        <v/>
      </c>
    </row>
    <row r="106" spans="1:2">
      <c r="A106" s="2" t="str">
        <f t="shared" si="6"/>
        <v/>
      </c>
      <c r="B106" s="2" t="str">
        <f t="shared" si="7"/>
        <v/>
      </c>
    </row>
    <row r="107" spans="1:2">
      <c r="A107" s="2" t="str">
        <f t="shared" si="6"/>
        <v/>
      </c>
      <c r="B107" s="2" t="str">
        <f t="shared" si="7"/>
        <v/>
      </c>
    </row>
    <row r="108" spans="1:2">
      <c r="A108" s="2" t="str">
        <f t="shared" si="6"/>
        <v/>
      </c>
      <c r="B108" s="2" t="str">
        <f t="shared" si="7"/>
        <v/>
      </c>
    </row>
    <row r="109" spans="1:2">
      <c r="A109" s="2" t="str">
        <f t="shared" si="6"/>
        <v/>
      </c>
      <c r="B109" s="2" t="str">
        <f t="shared" si="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2023-12-04T03:51:53Z</dcterms:created>
  <dcterms:modified xsi:type="dcterms:W3CDTF">2025-03-07T06:30:04Z</dcterms:modified>
</cp:coreProperties>
</file>