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6_地域社会\(3)事件・事故\"/>
    </mc:Choice>
  </mc:AlternateContent>
  <xr:revisionPtr revIDLastSave="0" documentId="13_ncr:1_{F460CFF4-35DB-45CE-A41E-E4B0BF82CB29}" xr6:coauthVersionLast="47" xr6:coauthVersionMax="47" xr10:uidLastSave="{00000000-0000-0000-0000-000000000000}"/>
  <bookViews>
    <workbookView xWindow="-110" yWindow="-110" windowWidth="19420" windowHeight="11500" activeTab="1" xr2:uid="{EB6A10D3-CCB7-4B50-B9B4-8F7DB44EF875}"/>
  </bookViews>
  <sheets>
    <sheet name="データ" sheetId="2" r:id="rId1"/>
    <sheet name="グラフ1" sheetId="3" r:id="rId2"/>
  </sheets>
  <definedNames>
    <definedName name="その他">OFFSET(データ!$K$9,MATCH(データ!$C$5,データ!$C$9:$C$109,0)-1,0,データ!$B$6,1)</definedName>
    <definedName name="横軸ラベル_西暦">OFFSET(データ!$E$9,MATCH(データ!$C$5,データ!$C$9:$C$109,0)-1,0,データ!$B$6,1)</definedName>
    <definedName name="凶悪犯">OFFSET(データ!$F$9,MATCH(データ!$C$5,データ!$C$9:$C$109,0)-1,0,データ!$B$6,1)</definedName>
    <definedName name="計">OFFSET(データ!$L$9,MATCH(データ!$C$5,データ!$C$9:$C$109,0)-1,0,データ!$B$6,1)</definedName>
    <definedName name="窃盗犯">OFFSET(データ!$H$9,MATCH(データ!$C$5,データ!$C$9:$C$109,0)-1,0,データ!$B$6,1)</definedName>
    <definedName name="粗暴犯">OFFSET(データ!$G$9,MATCH(データ!$C$5,データ!$C$9:$C$109,0)-1,0,データ!$B$6,1)</definedName>
    <definedName name="知能犯">OFFSET(データ!$I$9,MATCH(データ!$C$5,データ!$C$9:$C$109,0)-1,0,データ!$B$6,1)</definedName>
    <definedName name="風俗犯">OFFSET(データ!$J$9,MATCH(データ!$C$5,データ!$C$9:$C$109,0)-1,0,データ!$B$6,1)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6" i="2" l="1"/>
  <c r="L25" i="2"/>
  <c r="L24" i="2" l="1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E19" i="2" s="1"/>
  <c r="A18" i="2"/>
  <c r="E18" i="2" s="1"/>
  <c r="A17" i="2"/>
  <c r="E17" i="2" s="1"/>
  <c r="A16" i="2"/>
  <c r="A15" i="2"/>
  <c r="A14" i="2"/>
  <c r="A13" i="2"/>
  <c r="A12" i="2"/>
  <c r="A11" i="2"/>
  <c r="E11" i="2" s="1"/>
  <c r="B10" i="2"/>
  <c r="A10" i="2"/>
  <c r="E10" i="2" s="1"/>
  <c r="B9" i="2"/>
  <c r="A9" i="2"/>
  <c r="D9" i="2" s="1"/>
  <c r="B6" i="2"/>
  <c r="E5" i="2"/>
  <c r="E26" i="2" l="1"/>
  <c r="E25" i="2"/>
  <c r="D10" i="2"/>
  <c r="B14" i="2"/>
  <c r="D14" i="2" s="1"/>
  <c r="B46" i="2"/>
  <c r="E9" i="2"/>
  <c r="B22" i="2"/>
  <c r="D22" i="2" s="1"/>
  <c r="B54" i="2"/>
  <c r="B30" i="2"/>
  <c r="B38" i="2"/>
  <c r="B62" i="2"/>
  <c r="B78" i="2"/>
  <c r="B94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3" i="2"/>
  <c r="E21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4" i="2"/>
  <c r="E22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5" i="2"/>
  <c r="E23" i="2"/>
  <c r="B86" i="2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D20" i="2"/>
  <c r="B70" i="2"/>
  <c r="B102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2" i="2"/>
  <c r="E16" i="2"/>
  <c r="E20" i="2"/>
  <c r="E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9386663D-C11E-48C9-AF41-54287C1FBA3E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<sst xmlns="http://schemas.openxmlformats.org/spreadsheetml/2006/main" count="20" uniqueCount="20">
  <si>
    <t>凶悪犯</t>
    <rPh sb="0" eb="3">
      <t>キョウアクハン</t>
    </rPh>
    <phoneticPr fontId="2"/>
  </si>
  <si>
    <t>粗暴犯</t>
    <rPh sb="0" eb="2">
      <t>ソボウ</t>
    </rPh>
    <rPh sb="2" eb="3">
      <t>ハン</t>
    </rPh>
    <phoneticPr fontId="2"/>
  </si>
  <si>
    <t>窃盗犯</t>
    <rPh sb="0" eb="3">
      <t>セットウハン</t>
    </rPh>
    <phoneticPr fontId="2"/>
  </si>
  <si>
    <t>知能犯</t>
    <rPh sb="0" eb="3">
      <t>チノウハン</t>
    </rPh>
    <phoneticPr fontId="2"/>
  </si>
  <si>
    <t>風俗犯</t>
    <rPh sb="0" eb="2">
      <t>フウゾク</t>
    </rPh>
    <rPh sb="2" eb="3">
      <t>ハン</t>
    </rPh>
    <phoneticPr fontId="2"/>
  </si>
  <si>
    <t>その他</t>
    <rPh sb="2" eb="3">
      <t>タ</t>
    </rPh>
    <phoneticPr fontId="2"/>
  </si>
  <si>
    <t>計</t>
    <rPh sb="0" eb="1">
      <t>ケイ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</si>
  <si>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</si>
  <si>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</si>
  <si>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</si>
  <si>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</si>
  <si>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</si>
  <si>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</si>
  <si>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</si>
  <si>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</si>
  <si>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</si>
  <si>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</si>
  <si>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</si>
  <si>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</si>
  <si>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刑法犯の包括罪種別認知件数（資料：県警察本部）（単位：件）</t>
    <rPh sb="24" eb="26">
      <t>タンイ</t>
    </rPh>
    <rPh sb="27" eb="28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</si>
</sst>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刑法犯の包括罪種別認知件数</a:t>
            </a:r>
          </a:p>
        </c:rich>
      </c:tx>
      <c:layout>
        <c:manualLayout>
          <c:xMode val="edge"/>
          <c:yMode val="edge"/>
          <c:x val="0.33669399017430512"/>
          <c:y val="2.50980412823254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405782128888"/>
          <c:y val="0.10684453558495481"/>
          <c:w val="0.86517596069722036"/>
          <c:h val="0.690670264272164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凶悪犯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4.0983606557377046E-2"/>
                  <c:y val="-5.02092050209205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E20-4D25-9B87-0D660C364246}"/>
                </c:ext>
              </c:extLst>
            </c:dLbl>
            <c:dLbl>
              <c:idx val="1"/>
              <c:layout>
                <c:manualLayout>
                  <c:x val="4.2349726775956283E-2"/>
                  <c:y val="-4.3933054393305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E20-4D25-9B87-0D660C364246}"/>
                </c:ext>
              </c:extLst>
            </c:dLbl>
            <c:dLbl>
              <c:idx val="2"/>
              <c:layout>
                <c:manualLayout>
                  <c:x val="5.0546448087431695E-2"/>
                  <c:y val="-4.39330543933055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E20-4D25-9B87-0D660C364246}"/>
                </c:ext>
              </c:extLst>
            </c:dLbl>
            <c:dLbl>
              <c:idx val="3"/>
              <c:layout>
                <c:manualLayout>
                  <c:x val="5.0546448087431695E-2"/>
                  <c:y val="-4.60251046025104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E20-4D25-9B87-0D660C364246}"/>
                </c:ext>
              </c:extLst>
            </c:dLbl>
            <c:dLbl>
              <c:idx val="4"/>
              <c:layout>
                <c:manualLayout>
                  <c:x val="4.7814207650273222E-2"/>
                  <c:y val="-4.81171548117154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E20-4D25-9B87-0D660C364246}"/>
                </c:ext>
              </c:extLst>
            </c:dLbl>
            <c:dLbl>
              <c:idx val="5"/>
              <c:layout>
                <c:manualLayout>
                  <c:x val="5.1912568306010931E-2"/>
                  <c:y val="-5.43933054393305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E20-4D25-9B87-0D660C364246}"/>
                </c:ext>
              </c:extLst>
            </c:dLbl>
            <c:dLbl>
              <c:idx val="6"/>
              <c:layout>
                <c:manualLayout>
                  <c:x val="4.7814207650273222E-2"/>
                  <c:y val="-5.64853556485357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E20-4D25-9B87-0D660C364246}"/>
                </c:ext>
              </c:extLst>
            </c:dLbl>
            <c:dLbl>
              <c:idx val="7"/>
              <c:layout>
                <c:manualLayout>
                  <c:x val="4.5081967213114756E-2"/>
                  <c:y val="-5.43933054393305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E20-4D25-9B87-0D660C364246}"/>
                </c:ext>
              </c:extLst>
            </c:dLbl>
            <c:dLbl>
              <c:idx val="8"/>
              <c:layout>
                <c:manualLayout>
                  <c:x val="4.5081967213114651E-2"/>
                  <c:y val="-5.2301255230125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E20-4D25-9B87-0D660C364246}"/>
                </c:ext>
              </c:extLst>
            </c:dLbl>
            <c:dLbl>
              <c:idx val="9"/>
              <c:layout>
                <c:manualLayout>
                  <c:x val="4.9180327868852458E-2"/>
                  <c:y val="-5.85774058577407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E20-4D25-9B87-0D660C3642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[0]!凶悪犯</c:f>
              <c:numCache>
                <c:formatCode>#,##0_ </c:formatCode>
                <c:ptCount val="10"/>
                <c:pt idx="0">
                  <c:v>35</c:v>
                </c:pt>
                <c:pt idx="1">
                  <c:v>22</c:v>
                </c:pt>
                <c:pt idx="2">
                  <c:v>31</c:v>
                </c:pt>
                <c:pt idx="3">
                  <c:v>19</c:v>
                </c:pt>
                <c:pt idx="4">
                  <c:v>25</c:v>
                </c:pt>
                <c:pt idx="5">
                  <c:v>31</c:v>
                </c:pt>
                <c:pt idx="6">
                  <c:v>33</c:v>
                </c:pt>
                <c:pt idx="7">
                  <c:v>29</c:v>
                </c:pt>
                <c:pt idx="8">
                  <c:v>49</c:v>
                </c:pt>
                <c:pt idx="9">
                  <c:v>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64-4D1D-B815-DA2BDEEF9D32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粗暴犯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E20-4D25-9B87-0D660C3642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[0]!粗暴犯</c:f>
              <c:numCache>
                <c:formatCode>#,##0_ </c:formatCode>
                <c:ptCount val="10"/>
                <c:pt idx="0">
                  <c:v>421</c:v>
                </c:pt>
                <c:pt idx="1">
                  <c:v>414</c:v>
                </c:pt>
                <c:pt idx="2">
                  <c:v>423</c:v>
                </c:pt>
                <c:pt idx="3">
                  <c:v>435</c:v>
                </c:pt>
                <c:pt idx="4">
                  <c:v>329</c:v>
                </c:pt>
                <c:pt idx="5">
                  <c:v>322</c:v>
                </c:pt>
                <c:pt idx="6">
                  <c:v>274</c:v>
                </c:pt>
                <c:pt idx="7">
                  <c:v>356</c:v>
                </c:pt>
                <c:pt idx="8">
                  <c:v>430</c:v>
                </c:pt>
                <c:pt idx="9">
                  <c:v>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64-4D1D-B815-DA2BDEEF9D32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窃盗犯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[0]!窃盗犯</c:f>
              <c:numCache>
                <c:formatCode>#,##0_ </c:formatCode>
                <c:ptCount val="10"/>
                <c:pt idx="0">
                  <c:v>3609</c:v>
                </c:pt>
                <c:pt idx="1">
                  <c:v>3322</c:v>
                </c:pt>
                <c:pt idx="2">
                  <c:v>2879</c:v>
                </c:pt>
                <c:pt idx="3">
                  <c:v>2664</c:v>
                </c:pt>
                <c:pt idx="4">
                  <c:v>2322</c:v>
                </c:pt>
                <c:pt idx="5">
                  <c:v>2244</c:v>
                </c:pt>
                <c:pt idx="6">
                  <c:v>1913</c:v>
                </c:pt>
                <c:pt idx="7">
                  <c:v>2147</c:v>
                </c:pt>
                <c:pt idx="8">
                  <c:v>2970</c:v>
                </c:pt>
                <c:pt idx="9">
                  <c:v>2628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64-4D1D-B815-DA2BDEEF9D32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知能犯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01D-4C84-BED0-E33EDE68C2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[0]!知能犯</c:f>
              <c:numCache>
                <c:formatCode>#,##0_ </c:formatCode>
                <c:ptCount val="10"/>
                <c:pt idx="0">
                  <c:v>303</c:v>
                </c:pt>
                <c:pt idx="1">
                  <c:v>356</c:v>
                </c:pt>
                <c:pt idx="2">
                  <c:v>456</c:v>
                </c:pt>
                <c:pt idx="3">
                  <c:v>296</c:v>
                </c:pt>
                <c:pt idx="4">
                  <c:v>244</c:v>
                </c:pt>
                <c:pt idx="5">
                  <c:v>271</c:v>
                </c:pt>
                <c:pt idx="6">
                  <c:v>391</c:v>
                </c:pt>
                <c:pt idx="7">
                  <c:v>316</c:v>
                </c:pt>
                <c:pt idx="8">
                  <c:v>535</c:v>
                </c:pt>
                <c:pt idx="9">
                  <c:v>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64-4D1D-B815-DA2BDEEF9D32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風俗犯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3.689999970944882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1D-4C84-BED0-E33EDE68C25E}"/>
                </c:ext>
              </c:extLst>
            </c:dLbl>
            <c:dLbl>
              <c:idx val="1"/>
              <c:layout>
                <c:manualLayout>
                  <c:x val="3.689999970944877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01D-4C84-BED0-E33EDE68C25E}"/>
                </c:ext>
              </c:extLst>
            </c:dLbl>
            <c:dLbl>
              <c:idx val="2"/>
              <c:layout>
                <c:manualLayout>
                  <c:x val="3.4166666397637747E-2"/>
                  <c:y val="-2.09450816660278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1D-4C84-BED0-E33EDE68C25E}"/>
                </c:ext>
              </c:extLst>
            </c:dLbl>
            <c:dLbl>
              <c:idx val="3"/>
              <c:layout>
                <c:manualLayout>
                  <c:x val="3.416666639763774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01D-4C84-BED0-E33EDE68C25E}"/>
                </c:ext>
              </c:extLst>
            </c:dLbl>
            <c:dLbl>
              <c:idx val="4"/>
              <c:layout>
                <c:manualLayout>
                  <c:x val="3.689999970944882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1D-4C84-BED0-E33EDE68C25E}"/>
                </c:ext>
              </c:extLst>
            </c:dLbl>
            <c:dLbl>
              <c:idx val="5"/>
              <c:layout>
                <c:manualLayout>
                  <c:x val="3.689999970944882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2425332920535438E-2"/>
                      <c:h val="6.85323072112431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901D-4C84-BED0-E33EDE68C25E}"/>
                </c:ext>
              </c:extLst>
            </c:dLbl>
            <c:dLbl>
              <c:idx val="6"/>
              <c:layout>
                <c:manualLayout>
                  <c:x val="3.4166666397637796E-2"/>
                  <c:y val="-7.679774560132492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01D-4C84-BED0-E33EDE68C25E}"/>
                </c:ext>
              </c:extLst>
            </c:dLbl>
            <c:dLbl>
              <c:idx val="7"/>
              <c:layout>
                <c:manualLayout>
                  <c:x val="3.416666639763769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01D-4C84-BED0-E33EDE68C2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[0]!風俗犯</c:f>
              <c:numCache>
                <c:formatCode>#,##0_ </c:formatCode>
                <c:ptCount val="10"/>
                <c:pt idx="0">
                  <c:v>90</c:v>
                </c:pt>
                <c:pt idx="1">
                  <c:v>81</c:v>
                </c:pt>
                <c:pt idx="2">
                  <c:v>78</c:v>
                </c:pt>
                <c:pt idx="3">
                  <c:v>50</c:v>
                </c:pt>
                <c:pt idx="4">
                  <c:v>50</c:v>
                </c:pt>
                <c:pt idx="5">
                  <c:v>62</c:v>
                </c:pt>
                <c:pt idx="6">
                  <c:v>54</c:v>
                </c:pt>
                <c:pt idx="7">
                  <c:v>80</c:v>
                </c:pt>
                <c:pt idx="8">
                  <c:v>143</c:v>
                </c:pt>
                <c:pt idx="9">
                  <c:v>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964-4D1D-B815-DA2BDEEF9D32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10"/>
                <c:pt idx="0">
                  <c:v>1028</c:v>
                </c:pt>
                <c:pt idx="1">
                  <c:v>855</c:v>
                </c:pt>
                <c:pt idx="2">
                  <c:v>741</c:v>
                </c:pt>
                <c:pt idx="3">
                  <c:v>596</c:v>
                </c:pt>
                <c:pt idx="4">
                  <c:v>518</c:v>
                </c:pt>
                <c:pt idx="5">
                  <c:v>479</c:v>
                </c:pt>
                <c:pt idx="6">
                  <c:v>402</c:v>
                </c:pt>
                <c:pt idx="7">
                  <c:v>534</c:v>
                </c:pt>
                <c:pt idx="8">
                  <c:v>688</c:v>
                </c:pt>
                <c:pt idx="9">
                  <c:v>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964-4D1D-B815-DA2BDEEF9D32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10"/>
                <c:pt idx="0">
                  <c:v>5486</c:v>
                </c:pt>
                <c:pt idx="1">
                  <c:v>5050</c:v>
                </c:pt>
                <c:pt idx="2">
                  <c:v>4608</c:v>
                </c:pt>
                <c:pt idx="3">
                  <c:v>4060</c:v>
                </c:pt>
                <c:pt idx="4">
                  <c:v>3488</c:v>
                </c:pt>
                <c:pt idx="5">
                  <c:v>3409</c:v>
                </c:pt>
                <c:pt idx="6">
                  <c:v>3067</c:v>
                </c:pt>
                <c:pt idx="7">
                  <c:v>3462</c:v>
                </c:pt>
                <c:pt idx="8">
                  <c:v>4815</c:v>
                </c:pt>
                <c:pt idx="9">
                  <c:v>4358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964-4D1D-B815-DA2BDEEF9D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00736640"/>
        <c:axId val="900737952"/>
      </c:barChart>
      <c:catAx>
        <c:axId val="900736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00737952"/>
        <c:crosses val="autoZero"/>
        <c:auto val="1"/>
        <c:lblAlgn val="ctr"/>
        <c:lblOffset val="100"/>
        <c:noMultiLvlLbl val="0"/>
      </c:catAx>
      <c:valAx>
        <c:axId val="900737952"/>
        <c:scaling>
          <c:orientation val="minMax"/>
          <c:max val="7000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0073664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0.15604280234201495"/>
          <c:y val="0.10684453558495481"/>
          <c:w val="0.77940805823246706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2F3662D-DBB9-4015-8B35-D36DD548AEB0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D677C78-AD37-482B-A1F7-26C59E35BC6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0.04978</cdr:x>
      <cdr:y>0.03268</cdr:y>
    </cdr:from>
    <cdr:to>
      <cdr:x>0.14811</cdr:x>
      <cdr:y>0.10022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AFF043C-CF4C-49E7-9505-715F256E787A}"/>
            </a:ext>
          </a:extLst>
        </cdr:cNvPr>
        <cdr:cNvSpPr txBox="1"/>
      </cdr:nvSpPr>
      <cdr:spPr>
        <a:xfrm xmlns:a="http://schemas.openxmlformats.org/drawingml/2006/main">
          <a:off x="462269" y="198428"/>
          <a:ext cx="913178" cy="41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0.89028</cdr:x>
      <cdr:y>0.82536</cdr:y>
    </cdr:from>
    <cdr:to>
      <cdr:x>0.9886</cdr:x>
      <cdr:y>0.89289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C72FCA0-C9AA-4750-9F9E-E584A6B9ED80}"/>
            </a:ext>
          </a:extLst>
        </cdr:cNvPr>
        <cdr:cNvSpPr txBox="1"/>
      </cdr:nvSpPr>
      <cdr:spPr>
        <a:xfrm xmlns:a="http://schemas.openxmlformats.org/drawingml/2006/main">
          <a:off x="8267956" y="5011710"/>
          <a:ext cx="913086" cy="410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0.77809</cdr:x>
      <cdr:y>0.93682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ED7340E-F728-4C6A-B786-FA03D1BD0514}"/>
            </a:ext>
          </a:extLst>
        </cdr:cNvPr>
        <cdr:cNvSpPr txBox="1"/>
      </cdr:nvSpPr>
      <cdr:spPr>
        <a:xfrm xmlns:a="http://schemas.openxmlformats.org/drawingml/2006/main">
          <a:off x="7236354" y="5688542"/>
          <a:ext cx="2063750" cy="38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資料：県警察本部</a:t>
          </a:r>
        </a:p>
      </cdr:txBody>
    </cdr:sp>
  </cdr:relSizeAnchor>
  <cdr:relSizeAnchor xmlns:cdr="http://schemas.openxmlformats.org/drawingml/2006/chartDrawing">
    <cdr:from>
      <cdr:x>0.00997</cdr:x>
      <cdr:y>0.87364</cdr:y>
    </cdr:from>
    <cdr:to>
      <cdr:x>0.70655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57496549-B490-4211-801B-BC8E65446714}"/>
            </a:ext>
          </a:extLst>
        </cdr:cNvPr>
        <cdr:cNvSpPr txBox="1"/>
      </cdr:nvSpPr>
      <cdr:spPr>
        <a:xfrm xmlns:a="http://schemas.openxmlformats.org/drawingml/2006/main">
          <a:off x="92590" y="5304896"/>
          <a:ext cx="6469052" cy="7672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ja-JP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※凶悪犯：殺人、強盗、放火、</a:t>
          </a:r>
          <a:r>
            <a:rPr lang="ja-JP" altLang="en-US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不同意</a:t>
          </a:r>
          <a:r>
            <a:rPr lang="ja-JP" altLang="ja-JP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性交等　　　</a:t>
          </a:r>
          <a:r>
            <a:rPr lang="ja-JP" altLang="en-US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</a:t>
          </a:r>
          <a:r>
            <a:rPr lang="ja-JP" altLang="ja-JP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粗暴犯：暴行、傷害、脅迫、恐喝、凶器準備集合</a:t>
          </a:r>
        </a:p>
        <a:p xmlns:a="http://schemas.openxmlformats.org/drawingml/2006/main">
          <a:pPr>
            <a:lnSpc>
              <a:spcPts val="1400"/>
            </a:lnSpc>
          </a:pPr>
          <a:r>
            <a:rPr lang="ja-JP" altLang="en-US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</a:t>
          </a:r>
          <a:r>
            <a:rPr lang="ja-JP" altLang="ja-JP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知能犯：詐欺、横領、偽造、贈収賄、背任等　　</a:t>
          </a:r>
          <a:r>
            <a:rPr lang="ja-JP" altLang="en-US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</a:t>
          </a:r>
          <a:r>
            <a:rPr lang="ja-JP" altLang="ja-JP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風俗犯：賭博、</a:t>
          </a:r>
          <a:r>
            <a:rPr lang="ja-JP" altLang="en-US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不同意わいせつ等</a:t>
          </a:r>
          <a:endParaRPr lang="ja-JP" altLang="ja-JP" sz="1200"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 xmlns:a="http://schemas.openxmlformats.org/drawingml/2006/main">
          <a:pPr>
            <a:lnSpc>
              <a:spcPts val="1600"/>
            </a:lnSpc>
          </a:pPr>
          <a:r>
            <a:rPr lang="ja-JP" altLang="en-US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</a:t>
          </a:r>
          <a:r>
            <a:rPr lang="ja-JP" altLang="ja-JP" sz="12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その他の刑法犯：公務執行妨害、住居侵入、逮捕監禁等</a:t>
          </a:r>
          <a:endParaRPr lang="ja-JP" altLang="en-US" sz="12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D7782-A0A0-43A5-8496-FDE460C85E7E}">
  <dimension ref="A1:R109"/>
  <sheetViews>
    <sheetView topLeftCell="A6" workbookViewId="0">
      <selection activeCell="C8" sqref="C8"/>
    </sheetView>
  </sheetViews>
  <sheetFormatPr defaultColWidth="9" defaultRowHeight="13"/>
  <cols>
    <col min="1" max="2" width="6" style="4" customWidth="1"/>
    <col min="3" max="3" width="9.453125" bestFit="1" customWidth="1"/>
    <col min="4" max="4" width="12" customWidth="1"/>
    <col min="6" max="12" width="9" style="19"/>
  </cols>
  <sheetData>
    <row r="1" spans="1:18">
      <c r="A1" s="3" t="s">
        <v>7</v>
      </c>
      <c r="C1" s="1" t="s">
        <v>8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>
      <c r="A2" s="3" t="s">
        <v>9</v>
      </c>
      <c r="C2" s="8" t="s">
        <v>10</v>
      </c>
      <c r="F2"/>
      <c r="G2"/>
      <c r="H2"/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11</v>
      </c>
      <c r="C3" s="8" t="s">
        <v>18</v>
      </c>
      <c r="F3"/>
      <c r="G3"/>
      <c r="H3"/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12</v>
      </c>
      <c r="F4"/>
      <c r="G4"/>
      <c r="H4"/>
      <c r="I4" s="9"/>
      <c r="J4" s="12"/>
      <c r="K4" s="12"/>
      <c r="L4" s="12"/>
      <c r="M4" s="12"/>
      <c r="N4" s="12"/>
      <c r="O4" s="12"/>
    </row>
    <row r="5" spans="1:18" ht="21" customHeight="1">
      <c r="C5" s="14">
        <v>42005</v>
      </c>
      <c r="D5" s="15" t="s">
        <v>13</v>
      </c>
      <c r="E5" s="16">
        <f>MAX($C$9:$C$109)</f>
        <v>45292</v>
      </c>
      <c r="F5" s="15" t="s">
        <v>14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10</v>
      </c>
      <c r="F6"/>
      <c r="G6"/>
      <c r="H6"/>
      <c r="I6"/>
      <c r="J6"/>
      <c r="K6"/>
      <c r="L6"/>
    </row>
    <row r="7" spans="1:18">
      <c r="A7" s="18"/>
      <c r="C7" t="s">
        <v>19</v>
      </c>
    </row>
    <row r="8" spans="1:18" ht="26">
      <c r="A8" s="20"/>
      <c r="B8" s="20"/>
      <c r="C8" t="s">
        <v>15</v>
      </c>
      <c r="D8" s="21" t="s">
        <v>16</v>
      </c>
      <c r="E8" s="21" t="s">
        <v>17</v>
      </c>
      <c r="F8" s="19" t="s">
        <v>0</v>
      </c>
      <c r="G8" s="19" t="s">
        <v>1</v>
      </c>
      <c r="H8" s="19" t="s">
        <v>2</v>
      </c>
      <c r="I8" s="19" t="s">
        <v>3</v>
      </c>
      <c r="J8" s="19" t="s">
        <v>4</v>
      </c>
      <c r="K8" s="19" t="s">
        <v>5</v>
      </c>
      <c r="L8" s="19" t="s">
        <v>6</v>
      </c>
    </row>
    <row r="9" spans="1:18">
      <c r="A9" s="2" t="str">
        <f>IF(C9=EDATE($C$5,0),1,"")</f>
        <v/>
      </c>
      <c r="B9" s="2" t="str">
        <f>IF(C9=EDATE($C$5,0),1,"")</f>
        <v/>
      </c>
      <c r="C9" s="22">
        <v>39083</v>
      </c>
      <c r="D9" s="23" t="str">
        <f t="shared" ref="D9" si="0">IF(OR(A9=1,B9=1,A9),TEXT(C9,"ge"),TEXT(C9," "))</f>
        <v xml:space="preserve"> </v>
      </c>
      <c r="E9" s="23" t="str">
        <f t="shared" ref="E9" si="1">IF(OR(A9=1,A9),TEXT(C9,"yyyy"),TEXT(C9,"yy"))</f>
        <v>07</v>
      </c>
      <c r="F9" s="19">
        <v>60</v>
      </c>
      <c r="G9" s="19">
        <v>579</v>
      </c>
      <c r="H9" s="19">
        <v>8444</v>
      </c>
      <c r="I9" s="19">
        <v>622</v>
      </c>
      <c r="J9" s="19">
        <v>131</v>
      </c>
      <c r="K9" s="19">
        <v>1948</v>
      </c>
      <c r="L9" s="19">
        <v>11784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2">
        <v>39448</v>
      </c>
      <c r="D10" s="23" t="str">
        <f t="shared" ref="D10:D24" si="3">IF(OR(A10=1,B10=1,A10),TEXT(C10,"ge"),TEXT(C10," "))</f>
        <v xml:space="preserve"> </v>
      </c>
      <c r="E10" s="23" t="str">
        <f t="shared" ref="E10:E24" si="4">IF(OR(A10=1,A10),TEXT(C10,"yyyy"),TEXT(C10,"yy"))</f>
        <v>08</v>
      </c>
      <c r="F10" s="19">
        <v>59</v>
      </c>
      <c r="G10" s="19">
        <v>599</v>
      </c>
      <c r="H10" s="19">
        <v>7741</v>
      </c>
      <c r="I10" s="19">
        <v>621</v>
      </c>
      <c r="J10" s="19">
        <v>137</v>
      </c>
      <c r="K10" s="19">
        <v>1858</v>
      </c>
      <c r="L10" s="19">
        <v>11015</v>
      </c>
    </row>
    <row r="11" spans="1:18">
      <c r="A11" s="2" t="str">
        <f t="shared" si="2"/>
        <v/>
      </c>
      <c r="B11" s="2" t="str">
        <f>IF(OR(A11=1,C11=$E$5),1,"")</f>
        <v/>
      </c>
      <c r="C11" s="22">
        <v>39814</v>
      </c>
      <c r="D11" s="23" t="str">
        <f t="shared" si="3"/>
        <v xml:space="preserve"> </v>
      </c>
      <c r="E11" s="23" t="str">
        <f t="shared" si="4"/>
        <v>09</v>
      </c>
      <c r="F11" s="19">
        <v>58</v>
      </c>
      <c r="G11" s="19">
        <v>589</v>
      </c>
      <c r="H11" s="19">
        <v>7211</v>
      </c>
      <c r="I11" s="19">
        <v>374</v>
      </c>
      <c r="J11" s="19">
        <v>110</v>
      </c>
      <c r="K11" s="19">
        <v>1645</v>
      </c>
      <c r="L11" s="19">
        <v>9987</v>
      </c>
    </row>
    <row r="12" spans="1:18">
      <c r="A12" s="2" t="str">
        <f t="shared" si="2"/>
        <v/>
      </c>
      <c r="B12" s="2" t="str">
        <f t="shared" ref="B12:B75" si="5">IF(OR(A12=1,C12=$E$5),1,"")</f>
        <v/>
      </c>
      <c r="C12" s="22">
        <v>40179</v>
      </c>
      <c r="D12" s="23" t="str">
        <f t="shared" si="3"/>
        <v xml:space="preserve"> </v>
      </c>
      <c r="E12" s="23" t="str">
        <f t="shared" si="4"/>
        <v>10</v>
      </c>
      <c r="F12" s="19">
        <v>47</v>
      </c>
      <c r="G12" s="19">
        <v>587</v>
      </c>
      <c r="H12" s="19">
        <v>7137</v>
      </c>
      <c r="I12" s="19">
        <v>382</v>
      </c>
      <c r="J12" s="19">
        <v>132</v>
      </c>
      <c r="K12" s="19">
        <v>1658</v>
      </c>
      <c r="L12" s="19">
        <v>9943</v>
      </c>
    </row>
    <row r="13" spans="1:18">
      <c r="A13" s="2" t="str">
        <f t="shared" si="2"/>
        <v/>
      </c>
      <c r="B13" s="2" t="str">
        <f t="shared" si="5"/>
        <v/>
      </c>
      <c r="C13" s="22">
        <v>40544</v>
      </c>
      <c r="D13" s="23" t="str">
        <f t="shared" si="3"/>
        <v xml:space="preserve"> </v>
      </c>
      <c r="E13" s="23" t="str">
        <f t="shared" si="4"/>
        <v>11</v>
      </c>
      <c r="F13" s="19">
        <v>44</v>
      </c>
      <c r="G13" s="19">
        <v>535</v>
      </c>
      <c r="H13" s="19">
        <v>5915</v>
      </c>
      <c r="I13" s="19">
        <v>271</v>
      </c>
      <c r="J13" s="19">
        <v>137</v>
      </c>
      <c r="K13" s="19">
        <v>1441</v>
      </c>
      <c r="L13" s="19">
        <v>8343</v>
      </c>
    </row>
    <row r="14" spans="1:18">
      <c r="A14" s="2" t="str">
        <f t="shared" si="2"/>
        <v/>
      </c>
      <c r="B14" s="2" t="str">
        <f t="shared" si="5"/>
        <v/>
      </c>
      <c r="C14" s="22">
        <v>40909</v>
      </c>
      <c r="D14" s="23" t="str">
        <f t="shared" si="3"/>
        <v xml:space="preserve"> </v>
      </c>
      <c r="E14" s="23" t="str">
        <f t="shared" si="4"/>
        <v>12</v>
      </c>
      <c r="F14" s="19">
        <v>33</v>
      </c>
      <c r="G14" s="19">
        <v>602</v>
      </c>
      <c r="H14" s="19">
        <v>5102</v>
      </c>
      <c r="I14" s="19">
        <v>268</v>
      </c>
      <c r="J14" s="19">
        <v>89</v>
      </c>
      <c r="K14" s="19">
        <v>1330</v>
      </c>
      <c r="L14" s="19">
        <v>7424</v>
      </c>
    </row>
    <row r="15" spans="1:18">
      <c r="A15" s="2" t="str">
        <f t="shared" si="2"/>
        <v/>
      </c>
      <c r="B15" s="2" t="str">
        <f t="shared" si="5"/>
        <v/>
      </c>
      <c r="C15" s="22">
        <v>41275</v>
      </c>
      <c r="D15" s="23" t="str">
        <f t="shared" si="3"/>
        <v xml:space="preserve"> </v>
      </c>
      <c r="E15" s="23" t="str">
        <f t="shared" si="4"/>
        <v>13</v>
      </c>
      <c r="F15" s="19">
        <v>33</v>
      </c>
      <c r="G15" s="19">
        <v>455</v>
      </c>
      <c r="H15" s="19">
        <v>4469</v>
      </c>
      <c r="I15" s="19">
        <v>378</v>
      </c>
      <c r="J15" s="19">
        <v>76</v>
      </c>
      <c r="K15" s="19">
        <v>1104</v>
      </c>
      <c r="L15" s="19">
        <v>6515</v>
      </c>
    </row>
    <row r="16" spans="1:18">
      <c r="A16" s="2" t="str">
        <f t="shared" si="2"/>
        <v/>
      </c>
      <c r="B16" s="2" t="str">
        <f t="shared" si="5"/>
        <v/>
      </c>
      <c r="C16" s="22">
        <v>41640</v>
      </c>
      <c r="D16" s="23" t="str">
        <f t="shared" si="3"/>
        <v xml:space="preserve"> </v>
      </c>
      <c r="E16" s="23" t="str">
        <f t="shared" si="4"/>
        <v>14</v>
      </c>
      <c r="F16" s="19">
        <v>30</v>
      </c>
      <c r="G16" s="19">
        <v>427</v>
      </c>
      <c r="H16" s="19">
        <v>3864</v>
      </c>
      <c r="I16" s="19">
        <v>317</v>
      </c>
      <c r="J16" s="19">
        <v>125</v>
      </c>
      <c r="K16" s="19">
        <v>990</v>
      </c>
      <c r="L16" s="19">
        <v>5753</v>
      </c>
    </row>
    <row r="17" spans="1:12">
      <c r="A17" s="2">
        <f t="shared" si="2"/>
        <v>1</v>
      </c>
      <c r="B17" s="2">
        <f t="shared" si="5"/>
        <v>1</v>
      </c>
      <c r="C17" s="22">
        <v>42005</v>
      </c>
      <c r="D17" s="23" t="str">
        <f t="shared" si="3"/>
        <v>H27</v>
      </c>
      <c r="E17" s="23" t="str">
        <f t="shared" si="4"/>
        <v>2015</v>
      </c>
      <c r="F17" s="19">
        <v>35</v>
      </c>
      <c r="G17" s="19">
        <v>421</v>
      </c>
      <c r="H17" s="19">
        <v>3609</v>
      </c>
      <c r="I17" s="19">
        <v>303</v>
      </c>
      <c r="J17" s="19">
        <v>90</v>
      </c>
      <c r="K17" s="19">
        <v>1028</v>
      </c>
      <c r="L17" s="19">
        <v>5486</v>
      </c>
    </row>
    <row r="18" spans="1:12">
      <c r="A18" s="2" t="str">
        <f t="shared" si="2"/>
        <v/>
      </c>
      <c r="B18" s="2" t="str">
        <f t="shared" si="5"/>
        <v/>
      </c>
      <c r="C18" s="22">
        <v>42370</v>
      </c>
      <c r="D18" s="23" t="str">
        <f t="shared" si="3"/>
        <v xml:space="preserve"> </v>
      </c>
      <c r="E18" s="23" t="str">
        <f t="shared" si="4"/>
        <v>16</v>
      </c>
      <c r="F18" s="19">
        <v>22</v>
      </c>
      <c r="G18" s="19">
        <v>414</v>
      </c>
      <c r="H18" s="19">
        <v>3322</v>
      </c>
      <c r="I18" s="19">
        <v>356</v>
      </c>
      <c r="J18" s="19">
        <v>81</v>
      </c>
      <c r="K18" s="19">
        <v>855</v>
      </c>
      <c r="L18" s="19">
        <v>5050</v>
      </c>
    </row>
    <row r="19" spans="1:12">
      <c r="A19" s="2" t="str">
        <f t="shared" si="2"/>
        <v/>
      </c>
      <c r="B19" s="2" t="str">
        <f t="shared" si="5"/>
        <v/>
      </c>
      <c r="C19" s="22">
        <v>42736</v>
      </c>
      <c r="D19" s="23" t="str">
        <f t="shared" si="3"/>
        <v xml:space="preserve"> </v>
      </c>
      <c r="E19" s="23" t="str">
        <f t="shared" si="4"/>
        <v>17</v>
      </c>
      <c r="F19" s="19">
        <v>31</v>
      </c>
      <c r="G19" s="19">
        <v>423</v>
      </c>
      <c r="H19" s="19">
        <v>2879</v>
      </c>
      <c r="I19" s="19">
        <v>456</v>
      </c>
      <c r="J19" s="19">
        <v>78</v>
      </c>
      <c r="K19" s="19">
        <v>741</v>
      </c>
      <c r="L19" s="19">
        <v>4608</v>
      </c>
    </row>
    <row r="20" spans="1:12">
      <c r="A20" s="2" t="str">
        <f t="shared" si="2"/>
        <v/>
      </c>
      <c r="B20" s="2" t="str">
        <f t="shared" si="5"/>
        <v/>
      </c>
      <c r="C20" s="22">
        <v>43101</v>
      </c>
      <c r="D20" s="23" t="str">
        <f t="shared" si="3"/>
        <v xml:space="preserve"> </v>
      </c>
      <c r="E20" s="23" t="str">
        <f t="shared" si="4"/>
        <v>18</v>
      </c>
      <c r="F20" s="19">
        <v>19</v>
      </c>
      <c r="G20" s="19">
        <v>435</v>
      </c>
      <c r="H20" s="19">
        <v>2664</v>
      </c>
      <c r="I20" s="19">
        <v>296</v>
      </c>
      <c r="J20" s="19">
        <v>50</v>
      </c>
      <c r="K20" s="19">
        <v>596</v>
      </c>
      <c r="L20" s="19">
        <v>4060</v>
      </c>
    </row>
    <row r="21" spans="1:12">
      <c r="A21" s="2" t="str">
        <f t="shared" si="2"/>
        <v/>
      </c>
      <c r="B21" s="2" t="str">
        <f t="shared" si="5"/>
        <v/>
      </c>
      <c r="C21" s="22">
        <v>43466</v>
      </c>
      <c r="D21" s="23" t="str">
        <f t="shared" si="3"/>
        <v xml:space="preserve"> </v>
      </c>
      <c r="E21" s="23" t="str">
        <f t="shared" si="4"/>
        <v>19</v>
      </c>
      <c r="F21" s="19">
        <v>25</v>
      </c>
      <c r="G21" s="19">
        <v>329</v>
      </c>
      <c r="H21" s="19">
        <v>2322</v>
      </c>
      <c r="I21" s="19">
        <v>244</v>
      </c>
      <c r="J21" s="19">
        <v>50</v>
      </c>
      <c r="K21" s="19">
        <v>518</v>
      </c>
      <c r="L21" s="19">
        <v>3488</v>
      </c>
    </row>
    <row r="22" spans="1:12">
      <c r="A22" s="2" t="str">
        <f t="shared" si="2"/>
        <v/>
      </c>
      <c r="B22" s="2" t="str">
        <f t="shared" si="5"/>
        <v/>
      </c>
      <c r="C22" s="22">
        <v>43831</v>
      </c>
      <c r="D22" s="23" t="str">
        <f t="shared" si="3"/>
        <v xml:space="preserve"> </v>
      </c>
      <c r="E22" s="23" t="str">
        <f t="shared" si="4"/>
        <v>20</v>
      </c>
      <c r="F22" s="19">
        <v>31</v>
      </c>
      <c r="G22" s="19">
        <v>322</v>
      </c>
      <c r="H22" s="19">
        <v>2244</v>
      </c>
      <c r="I22" s="19">
        <v>271</v>
      </c>
      <c r="J22" s="19">
        <v>62</v>
      </c>
      <c r="K22" s="19">
        <v>479</v>
      </c>
      <c r="L22" s="19">
        <v>3409</v>
      </c>
    </row>
    <row r="23" spans="1:12">
      <c r="A23" s="2" t="str">
        <f t="shared" si="2"/>
        <v/>
      </c>
      <c r="B23" s="2" t="str">
        <f t="shared" si="5"/>
        <v/>
      </c>
      <c r="C23" s="22">
        <v>44197</v>
      </c>
      <c r="D23" s="23" t="str">
        <f t="shared" si="3"/>
        <v xml:space="preserve"> </v>
      </c>
      <c r="E23" s="23" t="str">
        <f t="shared" si="4"/>
        <v>21</v>
      </c>
      <c r="F23" s="19">
        <v>33</v>
      </c>
      <c r="G23" s="19">
        <v>274</v>
      </c>
      <c r="H23" s="19">
        <v>1913</v>
      </c>
      <c r="I23" s="19">
        <v>391</v>
      </c>
      <c r="J23" s="19">
        <v>54</v>
      </c>
      <c r="K23" s="19">
        <v>402</v>
      </c>
      <c r="L23" s="19">
        <v>3067</v>
      </c>
    </row>
    <row r="24" spans="1:12">
      <c r="A24" s="2" t="str">
        <f t="shared" si="2"/>
        <v/>
      </c>
      <c r="B24" s="2" t="str">
        <f t="shared" si="5"/>
        <v/>
      </c>
      <c r="C24" s="22">
        <v>44562</v>
      </c>
      <c r="D24" s="23" t="str">
        <f t="shared" si="3"/>
        <v xml:space="preserve"> </v>
      </c>
      <c r="E24" s="23" t="str">
        <f t="shared" si="4"/>
        <v>22</v>
      </c>
      <c r="F24" s="19">
        <v>29</v>
      </c>
      <c r="G24" s="19">
        <v>356</v>
      </c>
      <c r="H24" s="19">
        <v>2147</v>
      </c>
      <c r="I24" s="19">
        <v>316</v>
      </c>
      <c r="J24" s="19">
        <v>80</v>
      </c>
      <c r="K24" s="19">
        <v>534</v>
      </c>
      <c r="L24" s="19">
        <f>SUM(F24:K24)</f>
        <v>3462</v>
      </c>
    </row>
    <row r="25" spans="1:12">
      <c r="A25" s="2" t="str">
        <f t="shared" si="2"/>
        <v/>
      </c>
      <c r="B25" s="2" t="str">
        <f t="shared" si="5"/>
        <v/>
      </c>
      <c r="C25" s="22">
        <v>44927</v>
      </c>
      <c r="D25" s="23" t="str">
        <f t="shared" ref="D25:D26" si="6">IF(OR(A25=1,B25=1,A25),TEXT(C25,"ge"),TEXT(C25," "))</f>
        <v xml:space="preserve"> </v>
      </c>
      <c r="E25" s="23" t="str">
        <f t="shared" ref="E25:E26" si="7">IF(OR(A25=1,A25),TEXT(C25,"yyyy"),TEXT(C25,"yy"))</f>
        <v>23</v>
      </c>
      <c r="F25" s="19">
        <v>49</v>
      </c>
      <c r="G25" s="19">
        <v>430</v>
      </c>
      <c r="H25" s="19">
        <v>2970</v>
      </c>
      <c r="I25" s="19">
        <v>535</v>
      </c>
      <c r="J25" s="19">
        <v>143</v>
      </c>
      <c r="K25" s="19">
        <v>688</v>
      </c>
      <c r="L25" s="19">
        <f>SUM(F25:K25)</f>
        <v>4815</v>
      </c>
    </row>
    <row r="26" spans="1:12">
      <c r="A26" s="2" t="str">
        <f t="shared" si="2"/>
        <v/>
      </c>
      <c r="B26" s="2">
        <f t="shared" si="5"/>
        <v>1</v>
      </c>
      <c r="C26" s="22">
        <v>45292</v>
      </c>
      <c r="D26" s="23" t="str">
        <f t="shared" si="6"/>
        <v>R6</v>
      </c>
      <c r="E26" s="23" t="str">
        <f t="shared" si="7"/>
        <v>24</v>
      </c>
      <c r="F26" s="19">
        <v>93</v>
      </c>
      <c r="G26" s="19">
        <v>388</v>
      </c>
      <c r="H26" s="19">
        <v>2628</v>
      </c>
      <c r="I26" s="19">
        <v>453</v>
      </c>
      <c r="J26" s="19">
        <v>202</v>
      </c>
      <c r="K26" s="19">
        <v>594</v>
      </c>
      <c r="L26" s="19">
        <f>SUM(F26:K26)</f>
        <v>4358</v>
      </c>
    </row>
    <row r="27" spans="1:12">
      <c r="A27" s="2" t="str">
        <f t="shared" si="2"/>
        <v/>
      </c>
      <c r="B27" s="2" t="str">
        <f t="shared" si="5"/>
        <v/>
      </c>
    </row>
    <row r="28" spans="1:12">
      <c r="A28" s="2" t="str">
        <f t="shared" si="2"/>
        <v/>
      </c>
      <c r="B28" s="2" t="str">
        <f t="shared" si="5"/>
        <v/>
      </c>
    </row>
    <row r="29" spans="1:12">
      <c r="A29" s="2" t="str">
        <f t="shared" si="2"/>
        <v/>
      </c>
      <c r="B29" s="2" t="str">
        <f t="shared" si="5"/>
        <v/>
      </c>
    </row>
    <row r="30" spans="1:12">
      <c r="A30" s="2" t="str">
        <f t="shared" si="2"/>
        <v/>
      </c>
      <c r="B30" s="2" t="str">
        <f t="shared" si="5"/>
        <v/>
      </c>
    </row>
    <row r="31" spans="1:12">
      <c r="A31" s="2" t="str">
        <f t="shared" si="2"/>
        <v/>
      </c>
      <c r="B31" s="2" t="str">
        <f t="shared" si="5"/>
        <v/>
      </c>
    </row>
    <row r="32" spans="1:12">
      <c r="A32" s="2" t="str">
        <f t="shared" si="2"/>
        <v/>
      </c>
      <c r="B32" s="2" t="str">
        <f t="shared" si="5"/>
        <v/>
      </c>
    </row>
    <row r="33" spans="1:2">
      <c r="A33" s="2" t="str">
        <f t="shared" si="2"/>
        <v/>
      </c>
      <c r="B33" s="2" t="str">
        <f t="shared" si="5"/>
        <v/>
      </c>
    </row>
    <row r="34" spans="1:2">
      <c r="A34" s="2" t="str">
        <f t="shared" si="2"/>
        <v/>
      </c>
      <c r="B34" s="2" t="str">
        <f t="shared" si="5"/>
        <v/>
      </c>
    </row>
    <row r="35" spans="1:2">
      <c r="A35" s="2" t="str">
        <f t="shared" si="2"/>
        <v/>
      </c>
      <c r="B35" s="2" t="str">
        <f t="shared" si="5"/>
        <v/>
      </c>
    </row>
    <row r="36" spans="1:2">
      <c r="A36" s="2" t="str">
        <f t="shared" si="2"/>
        <v/>
      </c>
      <c r="B36" s="2" t="str">
        <f t="shared" si="5"/>
        <v/>
      </c>
    </row>
    <row r="37" spans="1:2">
      <c r="A37" s="2" t="str">
        <f t="shared" si="2"/>
        <v/>
      </c>
      <c r="B37" s="2" t="str">
        <f t="shared" si="5"/>
        <v/>
      </c>
    </row>
    <row r="38" spans="1:2">
      <c r="A38" s="2" t="str">
        <f t="shared" si="2"/>
        <v/>
      </c>
      <c r="B38" s="2" t="str">
        <f t="shared" si="5"/>
        <v/>
      </c>
    </row>
    <row r="39" spans="1:2">
      <c r="A39" s="2" t="str">
        <f t="shared" si="2"/>
        <v/>
      </c>
      <c r="B39" s="2" t="str">
        <f t="shared" si="5"/>
        <v/>
      </c>
    </row>
    <row r="40" spans="1:2">
      <c r="A40" s="2" t="str">
        <f t="shared" si="2"/>
        <v/>
      </c>
      <c r="B40" s="2" t="str">
        <f t="shared" si="5"/>
        <v/>
      </c>
    </row>
    <row r="41" spans="1:2">
      <c r="A41" s="2" t="str">
        <f t="shared" si="2"/>
        <v/>
      </c>
      <c r="B41" s="2" t="str">
        <f t="shared" si="5"/>
        <v/>
      </c>
    </row>
    <row r="42" spans="1:2">
      <c r="A42" s="2" t="str">
        <f t="shared" si="2"/>
        <v/>
      </c>
      <c r="B42" s="2" t="str">
        <f t="shared" si="5"/>
        <v/>
      </c>
    </row>
    <row r="43" spans="1:2">
      <c r="A43" s="2" t="str">
        <f t="shared" si="2"/>
        <v/>
      </c>
      <c r="B43" s="2" t="str">
        <f t="shared" si="5"/>
        <v/>
      </c>
    </row>
    <row r="44" spans="1:2">
      <c r="A44" s="2" t="str">
        <f t="shared" si="2"/>
        <v/>
      </c>
      <c r="B44" s="2" t="str">
        <f t="shared" si="5"/>
        <v/>
      </c>
    </row>
    <row r="45" spans="1:2">
      <c r="A45" s="2" t="str">
        <f t="shared" si="2"/>
        <v/>
      </c>
      <c r="B45" s="2" t="str">
        <f t="shared" si="5"/>
        <v/>
      </c>
    </row>
    <row r="46" spans="1:2">
      <c r="A46" s="2" t="str">
        <f t="shared" si="2"/>
        <v/>
      </c>
      <c r="B46" s="2" t="str">
        <f t="shared" si="5"/>
        <v/>
      </c>
    </row>
    <row r="47" spans="1:2">
      <c r="A47" s="2" t="str">
        <f t="shared" si="2"/>
        <v/>
      </c>
      <c r="B47" s="2" t="str">
        <f t="shared" si="5"/>
        <v/>
      </c>
    </row>
    <row r="48" spans="1:2">
      <c r="A48" s="2" t="str">
        <f t="shared" si="2"/>
        <v/>
      </c>
      <c r="B48" s="2" t="str">
        <f t="shared" si="5"/>
        <v/>
      </c>
    </row>
    <row r="49" spans="1:2">
      <c r="A49" s="2" t="str">
        <f t="shared" si="2"/>
        <v/>
      </c>
      <c r="B49" s="2" t="str">
        <f t="shared" si="5"/>
        <v/>
      </c>
    </row>
    <row r="50" spans="1:2">
      <c r="A50" s="2" t="str">
        <f t="shared" si="2"/>
        <v/>
      </c>
      <c r="B50" s="2" t="str">
        <f t="shared" si="5"/>
        <v/>
      </c>
    </row>
    <row r="51" spans="1:2">
      <c r="A51" s="2" t="str">
        <f t="shared" si="2"/>
        <v/>
      </c>
      <c r="B51" s="2" t="str">
        <f t="shared" si="5"/>
        <v/>
      </c>
    </row>
    <row r="52" spans="1:2">
      <c r="A52" s="2" t="str">
        <f t="shared" si="2"/>
        <v/>
      </c>
      <c r="B52" s="2" t="str">
        <f t="shared" si="5"/>
        <v/>
      </c>
    </row>
    <row r="53" spans="1:2">
      <c r="A53" s="2" t="str">
        <f t="shared" si="2"/>
        <v/>
      </c>
      <c r="B53" s="2" t="str">
        <f t="shared" si="5"/>
        <v/>
      </c>
    </row>
    <row r="54" spans="1:2">
      <c r="A54" s="2" t="str">
        <f t="shared" si="2"/>
        <v/>
      </c>
      <c r="B54" s="2" t="str">
        <f t="shared" si="5"/>
        <v/>
      </c>
    </row>
    <row r="55" spans="1:2">
      <c r="A55" s="2" t="str">
        <f t="shared" si="2"/>
        <v/>
      </c>
      <c r="B55" s="2" t="str">
        <f t="shared" si="5"/>
        <v/>
      </c>
    </row>
    <row r="56" spans="1:2">
      <c r="A56" s="2" t="str">
        <f t="shared" si="2"/>
        <v/>
      </c>
      <c r="B56" s="2" t="str">
        <f t="shared" si="5"/>
        <v/>
      </c>
    </row>
    <row r="57" spans="1:2">
      <c r="A57" s="2" t="str">
        <f t="shared" si="2"/>
        <v/>
      </c>
      <c r="B57" s="2" t="str">
        <f t="shared" si="5"/>
        <v/>
      </c>
    </row>
    <row r="58" spans="1:2">
      <c r="A58" s="2" t="str">
        <f t="shared" si="2"/>
        <v/>
      </c>
      <c r="B58" s="2" t="str">
        <f t="shared" si="5"/>
        <v/>
      </c>
    </row>
    <row r="59" spans="1:2">
      <c r="A59" s="2" t="str">
        <f t="shared" si="2"/>
        <v/>
      </c>
      <c r="B59" s="2" t="str">
        <f t="shared" si="5"/>
        <v/>
      </c>
    </row>
    <row r="60" spans="1:2">
      <c r="A60" s="2" t="str">
        <f t="shared" si="2"/>
        <v/>
      </c>
      <c r="B60" s="2" t="str">
        <f t="shared" si="5"/>
        <v/>
      </c>
    </row>
    <row r="61" spans="1:2">
      <c r="A61" s="2" t="str">
        <f t="shared" si="2"/>
        <v/>
      </c>
      <c r="B61" s="2" t="str">
        <f t="shared" si="5"/>
        <v/>
      </c>
    </row>
    <row r="62" spans="1:2">
      <c r="A62" s="2" t="str">
        <f t="shared" si="2"/>
        <v/>
      </c>
      <c r="B62" s="2" t="str">
        <f t="shared" si="5"/>
        <v/>
      </c>
    </row>
    <row r="63" spans="1:2">
      <c r="A63" s="2" t="str">
        <f t="shared" si="2"/>
        <v/>
      </c>
      <c r="B63" s="2" t="str">
        <f t="shared" si="5"/>
        <v/>
      </c>
    </row>
    <row r="64" spans="1:2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8">IF(C74=EDATE($C$5,0),1,"")</f>
        <v/>
      </c>
      <c r="B74" s="2" t="str">
        <f t="shared" si="5"/>
        <v/>
      </c>
    </row>
    <row r="75" spans="1:2">
      <c r="A75" s="2" t="str">
        <f t="shared" si="8"/>
        <v/>
      </c>
      <c r="B75" s="2" t="str">
        <f t="shared" si="5"/>
        <v/>
      </c>
    </row>
    <row r="76" spans="1:2">
      <c r="A76" s="2" t="str">
        <f t="shared" si="8"/>
        <v/>
      </c>
      <c r="B76" s="2" t="str">
        <f t="shared" ref="B76:B109" si="9">IF(OR(A76=1,C76=$E$5),1,"")</f>
        <v/>
      </c>
    </row>
    <row r="77" spans="1:2">
      <c r="A77" s="2" t="str">
        <f t="shared" si="8"/>
        <v/>
      </c>
      <c r="B77" s="2" t="str">
        <f t="shared" si="9"/>
        <v/>
      </c>
    </row>
    <row r="78" spans="1:2">
      <c r="A78" s="2" t="str">
        <f t="shared" si="8"/>
        <v/>
      </c>
      <c r="B78" s="2" t="str">
        <f t="shared" si="9"/>
        <v/>
      </c>
    </row>
    <row r="79" spans="1:2">
      <c r="A79" s="2" t="str">
        <f t="shared" si="8"/>
        <v/>
      </c>
      <c r="B79" s="2" t="str">
        <f t="shared" si="9"/>
        <v/>
      </c>
    </row>
    <row r="80" spans="1:2">
      <c r="A80" s="2" t="str">
        <f t="shared" si="8"/>
        <v/>
      </c>
      <c r="B80" s="2" t="str">
        <f t="shared" si="9"/>
        <v/>
      </c>
    </row>
    <row r="81" spans="1:2">
      <c r="A81" s="2" t="str">
        <f t="shared" si="8"/>
        <v/>
      </c>
      <c r="B81" s="2" t="str">
        <f t="shared" si="9"/>
        <v/>
      </c>
    </row>
    <row r="82" spans="1:2">
      <c r="A82" s="2" t="str">
        <f t="shared" si="8"/>
        <v/>
      </c>
      <c r="B82" s="2" t="str">
        <f t="shared" si="9"/>
        <v/>
      </c>
    </row>
    <row r="83" spans="1:2">
      <c r="A83" s="2" t="str">
        <f t="shared" si="8"/>
        <v/>
      </c>
      <c r="B83" s="2" t="str">
        <f t="shared" si="9"/>
        <v/>
      </c>
    </row>
    <row r="84" spans="1:2">
      <c r="A84" s="2" t="str">
        <f t="shared" si="8"/>
        <v/>
      </c>
      <c r="B84" s="2" t="str">
        <f t="shared" si="9"/>
        <v/>
      </c>
    </row>
    <row r="85" spans="1:2">
      <c r="A85" s="2" t="str">
        <f t="shared" si="8"/>
        <v/>
      </c>
      <c r="B85" s="2" t="str">
        <f t="shared" si="9"/>
        <v/>
      </c>
    </row>
    <row r="86" spans="1:2">
      <c r="A86" s="2" t="str">
        <f t="shared" si="8"/>
        <v/>
      </c>
      <c r="B86" s="2" t="str">
        <f t="shared" si="9"/>
        <v/>
      </c>
    </row>
    <row r="87" spans="1:2">
      <c r="A87" s="2" t="str">
        <f t="shared" si="8"/>
        <v/>
      </c>
      <c r="B87" s="2" t="str">
        <f t="shared" si="9"/>
        <v/>
      </c>
    </row>
    <row r="88" spans="1:2">
      <c r="A88" s="2" t="str">
        <f t="shared" si="8"/>
        <v/>
      </c>
      <c r="B88" s="2" t="str">
        <f t="shared" si="9"/>
        <v/>
      </c>
    </row>
    <row r="89" spans="1:2">
      <c r="A89" s="2" t="str">
        <f t="shared" si="8"/>
        <v/>
      </c>
      <c r="B89" s="2" t="str">
        <f t="shared" si="9"/>
        <v/>
      </c>
    </row>
    <row r="90" spans="1:2">
      <c r="A90" s="2" t="str">
        <f t="shared" si="8"/>
        <v/>
      </c>
      <c r="B90" s="2" t="str">
        <f t="shared" si="9"/>
        <v/>
      </c>
    </row>
    <row r="91" spans="1:2">
      <c r="A91" s="2" t="str">
        <f t="shared" si="8"/>
        <v/>
      </c>
      <c r="B91" s="2" t="str">
        <f t="shared" si="9"/>
        <v/>
      </c>
    </row>
    <row r="92" spans="1:2">
      <c r="A92" s="2" t="str">
        <f t="shared" si="8"/>
        <v/>
      </c>
      <c r="B92" s="2" t="str">
        <f t="shared" si="9"/>
        <v/>
      </c>
    </row>
    <row r="93" spans="1:2">
      <c r="A93" s="2" t="str">
        <f t="shared" si="8"/>
        <v/>
      </c>
      <c r="B93" s="2" t="str">
        <f t="shared" si="9"/>
        <v/>
      </c>
    </row>
    <row r="94" spans="1:2">
      <c r="A94" s="2" t="str">
        <f t="shared" si="8"/>
        <v/>
      </c>
      <c r="B94" s="2" t="str">
        <f t="shared" si="9"/>
        <v/>
      </c>
    </row>
    <row r="95" spans="1:2">
      <c r="A95" s="2" t="str">
        <f t="shared" si="8"/>
        <v/>
      </c>
      <c r="B95" s="2" t="str">
        <f t="shared" si="9"/>
        <v/>
      </c>
    </row>
    <row r="96" spans="1:2">
      <c r="A96" s="2" t="str">
        <f t="shared" si="8"/>
        <v/>
      </c>
      <c r="B96" s="2" t="str">
        <f t="shared" si="9"/>
        <v/>
      </c>
    </row>
    <row r="97" spans="1:2">
      <c r="A97" s="2" t="str">
        <f t="shared" si="8"/>
        <v/>
      </c>
      <c r="B97" s="2" t="str">
        <f t="shared" si="9"/>
        <v/>
      </c>
    </row>
    <row r="98" spans="1:2">
      <c r="A98" s="2" t="str">
        <f t="shared" si="8"/>
        <v/>
      </c>
      <c r="B98" s="2" t="str">
        <f t="shared" si="9"/>
        <v/>
      </c>
    </row>
    <row r="99" spans="1:2">
      <c r="A99" s="2" t="str">
        <f t="shared" si="8"/>
        <v/>
      </c>
      <c r="B99" s="2" t="str">
        <f t="shared" si="9"/>
        <v/>
      </c>
    </row>
    <row r="100" spans="1:2">
      <c r="A100" s="2" t="str">
        <f t="shared" si="8"/>
        <v/>
      </c>
      <c r="B100" s="2" t="str">
        <f t="shared" si="9"/>
        <v/>
      </c>
    </row>
    <row r="101" spans="1:2">
      <c r="A101" s="2" t="str">
        <f t="shared" si="8"/>
        <v/>
      </c>
      <c r="B101" s="2" t="str">
        <f t="shared" si="9"/>
        <v/>
      </c>
    </row>
    <row r="102" spans="1:2">
      <c r="A102" s="2" t="str">
        <f t="shared" si="8"/>
        <v/>
      </c>
      <c r="B102" s="2" t="str">
        <f t="shared" si="9"/>
        <v/>
      </c>
    </row>
    <row r="103" spans="1:2">
      <c r="A103" s="2" t="str">
        <f t="shared" si="8"/>
        <v/>
      </c>
      <c r="B103" s="2" t="str">
        <f t="shared" si="9"/>
        <v/>
      </c>
    </row>
    <row r="104" spans="1:2">
      <c r="A104" s="2" t="str">
        <f t="shared" si="8"/>
        <v/>
      </c>
      <c r="B104" s="2" t="str">
        <f t="shared" si="9"/>
        <v/>
      </c>
    </row>
    <row r="105" spans="1:2">
      <c r="A105" s="2" t="str">
        <f t="shared" si="8"/>
        <v/>
      </c>
      <c r="B105" s="2" t="str">
        <f t="shared" si="9"/>
        <v/>
      </c>
    </row>
    <row r="106" spans="1:2">
      <c r="A106" s="2" t="str">
        <f t="shared" si="8"/>
        <v/>
      </c>
      <c r="B106" s="2" t="str">
        <f t="shared" si="9"/>
        <v/>
      </c>
    </row>
    <row r="107" spans="1:2">
      <c r="A107" s="2" t="str">
        <f t="shared" si="8"/>
        <v/>
      </c>
      <c r="B107" s="2" t="str">
        <f t="shared" si="9"/>
        <v/>
      </c>
    </row>
    <row r="108" spans="1:2">
      <c r="A108" s="2" t="str">
        <f t="shared" si="8"/>
        <v/>
      </c>
      <c r="B108" s="2" t="str">
        <f t="shared" si="9"/>
        <v/>
      </c>
    </row>
    <row r="109" spans="1:2">
      <c r="A109" s="2" t="str">
        <f t="shared" si="8"/>
        <v/>
      </c>
      <c r="B109" s="2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2023-12-04T02:33:05Z</dcterms:created>
  <dcterms:modified xsi:type="dcterms:W3CDTF">2025-03-07T06:22:47Z</dcterms:modified>
</cp:coreProperties>
</file>