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73F291F3-01F1-4A02-B473-2D6BFE18065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データ" sheetId="3" r:id="rId1"/>
  </sheets>
  <definedNames>
    <definedName name="_xlnm.Print_Area" localSheetId="0">データ!$A$1:$J$19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F18" i="3" l="1"/>
  <c r="E18" i="3"/>
  <c r="D18" i="3"/>
  <c r="B18" i="3"/>
  <c r="I17" i="3"/>
  <c r="H17" i="3"/>
  <c r="J17" i="3" s="1"/>
  <c r="I16" i="3"/>
  <c r="H16" i="3"/>
  <c r="E9" i="3"/>
  <c r="D9" i="3"/>
  <c r="B9" i="3"/>
  <c r="I8" i="3"/>
  <c r="H8" i="3"/>
  <c r="I7" i="3"/>
  <c r="H7" i="3"/>
  <c r="J7" i="3" s="1"/>
  <c r="I6" i="3"/>
  <c r="H6" i="3"/>
  <c r="J6" i="3" s="1"/>
  <c r="H18" i="3" l="1"/>
  <c r="I18" i="3"/>
  <c r="I9" i="3"/>
  <c r="J18" i="3"/>
  <c r="H9" i="3"/>
  <c r="J9" i="3" s="1"/>
  <c r="J16" i="3"/>
  <c r="J8" i="3"/>
</calcChain>
</file>

<file path=xl/sharedStrings.xml><?xml version="1.0" encoding="utf-8"?>
<sst xmlns="http://schemas.openxmlformats.org/spreadsheetml/2006/main" count="43" uniqueCount="29">
  <si>
    <t>一級河川</t>
    <rPh sb="0" eb="2">
      <t>イッキュウ</t>
    </rPh>
    <rPh sb="2" eb="4">
      <t>カセン</t>
    </rPh>
    <phoneticPr fontId="1"/>
  </si>
  <si>
    <t>河川数</t>
    <rPh sb="0" eb="2">
      <t>カセン</t>
    </rPh>
    <rPh sb="2" eb="3">
      <t>スウ</t>
    </rPh>
    <phoneticPr fontId="1"/>
  </si>
  <si>
    <t>計</t>
    <rPh sb="0" eb="1">
      <t>ケイ</t>
    </rPh>
    <phoneticPr fontId="1"/>
  </si>
  <si>
    <t>岩木川</t>
    <rPh sb="0" eb="2">
      <t>イワキ</t>
    </rPh>
    <rPh sb="2" eb="3">
      <t>ガワ</t>
    </rPh>
    <phoneticPr fontId="1"/>
  </si>
  <si>
    <t>馬淵川</t>
    <rPh sb="0" eb="3">
      <t>マベチガワ</t>
    </rPh>
    <phoneticPr fontId="1"/>
  </si>
  <si>
    <t>高瀬川</t>
    <rPh sb="0" eb="3">
      <t>タカセガワ</t>
    </rPh>
    <phoneticPr fontId="1"/>
  </si>
  <si>
    <t>区分</t>
    <rPh sb="0" eb="2">
      <t>クブン</t>
    </rPh>
    <phoneticPr fontId="1"/>
  </si>
  <si>
    <t>水系数</t>
    <rPh sb="0" eb="2">
      <t>スイケイ</t>
    </rPh>
    <rPh sb="2" eb="3">
      <t>スウ</t>
    </rPh>
    <phoneticPr fontId="1"/>
  </si>
  <si>
    <t>二級河川</t>
    <rPh sb="0" eb="1">
      <t>ニ</t>
    </rPh>
    <rPh sb="1" eb="2">
      <t>キュウ</t>
    </rPh>
    <rPh sb="2" eb="4">
      <t>カセン</t>
    </rPh>
    <phoneticPr fontId="1"/>
  </si>
  <si>
    <t>指定
延長</t>
    <rPh sb="0" eb="2">
      <t>シテイ</t>
    </rPh>
    <rPh sb="3" eb="5">
      <t>エンチョウ</t>
    </rPh>
    <phoneticPr fontId="1"/>
  </si>
  <si>
    <t>施工済堤防延長</t>
    <rPh sb="0" eb="2">
      <t>セコウ</t>
    </rPh>
    <rPh sb="2" eb="3">
      <t>ス</t>
    </rPh>
    <rPh sb="3" eb="5">
      <t>テイボウ</t>
    </rPh>
    <rPh sb="5" eb="7">
      <t>エンチョウ</t>
    </rPh>
    <phoneticPr fontId="1"/>
  </si>
  <si>
    <t>整備水準以上</t>
    <rPh sb="0" eb="2">
      <t>セイビ</t>
    </rPh>
    <rPh sb="2" eb="4">
      <t>スイジュン</t>
    </rPh>
    <rPh sb="4" eb="6">
      <t>イジョウ</t>
    </rPh>
    <phoneticPr fontId="1"/>
  </si>
  <si>
    <t>要改修
延長</t>
    <rPh sb="0" eb="1">
      <t>ヨウ</t>
    </rPh>
    <rPh sb="1" eb="3">
      <t>カイシュウ</t>
    </rPh>
    <rPh sb="4" eb="6">
      <t>エンチョウ</t>
    </rPh>
    <phoneticPr fontId="1"/>
  </si>
  <si>
    <t>計画
堤防
延長</t>
    <rPh sb="0" eb="2">
      <t>ケイカク</t>
    </rPh>
    <rPh sb="3" eb="5">
      <t>テイボウ</t>
    </rPh>
    <rPh sb="6" eb="7">
      <t>エン</t>
    </rPh>
    <rPh sb="7" eb="8">
      <t>チョウ</t>
    </rPh>
    <phoneticPr fontId="1"/>
  </si>
  <si>
    <t>完成
堤防</t>
    <rPh sb="0" eb="2">
      <t>カンセイ</t>
    </rPh>
    <rPh sb="3" eb="5">
      <t>テイボウ</t>
    </rPh>
    <phoneticPr fontId="1"/>
  </si>
  <si>
    <t>暫定
堤防</t>
    <rPh sb="0" eb="2">
      <t>ザンテイ</t>
    </rPh>
    <rPh sb="3" eb="5">
      <t>テイボウ</t>
    </rPh>
    <phoneticPr fontId="1"/>
  </si>
  <si>
    <t>施設
完成</t>
    <rPh sb="0" eb="2">
      <t>シセツ</t>
    </rPh>
    <rPh sb="3" eb="5">
      <t>カンセイ</t>
    </rPh>
    <phoneticPr fontId="1"/>
  </si>
  <si>
    <t>施設
暫定</t>
    <rPh sb="0" eb="2">
      <t>シセツ</t>
    </rPh>
    <rPh sb="3" eb="5">
      <t>ザンテイ</t>
    </rPh>
    <phoneticPr fontId="1"/>
  </si>
  <si>
    <t>進捗率</t>
    <rPh sb="0" eb="3">
      <t>シンチョクリツ</t>
    </rPh>
    <phoneticPr fontId="1"/>
  </si>
  <si>
    <t>(A)</t>
    <phoneticPr fontId="1"/>
  </si>
  <si>
    <t>(B)</t>
    <phoneticPr fontId="1"/>
  </si>
  <si>
    <t>(C)</t>
    <phoneticPr fontId="1"/>
  </si>
  <si>
    <t>(B)/(A)</t>
    <phoneticPr fontId="1"/>
  </si>
  <si>
    <t>(C)/(A)</t>
    <phoneticPr fontId="1"/>
  </si>
  <si>
    <t>（単位：km、％）</t>
  </si>
  <si>
    <t>河川改修の状況</t>
    <rPh sb="0" eb="2">
      <t>カセン</t>
    </rPh>
    <rPh sb="2" eb="4">
      <t>カイシュウ</t>
    </rPh>
    <rPh sb="5" eb="7">
      <t>ジョウキョウ</t>
    </rPh>
    <phoneticPr fontId="1"/>
  </si>
  <si>
    <t>(1)国直轄管理区間(2022年度末)</t>
    <rPh sb="3" eb="4">
      <t>クニ</t>
    </rPh>
    <rPh sb="4" eb="6">
      <t>チョッカツ</t>
    </rPh>
    <rPh sb="6" eb="8">
      <t>カンリ</t>
    </rPh>
    <rPh sb="8" eb="10">
      <t>クカン</t>
    </rPh>
    <phoneticPr fontId="1"/>
  </si>
  <si>
    <t>(2)県管理区間(2022年度末)</t>
    <rPh sb="3" eb="4">
      <t>ケン</t>
    </rPh>
    <rPh sb="4" eb="6">
      <t>カンリ</t>
    </rPh>
    <rPh sb="6" eb="8">
      <t>クカン</t>
    </rPh>
    <rPh sb="13" eb="15">
      <t>ネンド</t>
    </rPh>
    <rPh sb="15" eb="16">
      <t>マツ</t>
    </rPh>
    <phoneticPr fontId="1"/>
  </si>
  <si>
    <t>資料：県県土整備部</t>
    <rPh sb="0" eb="2">
      <t>シリョウ</t>
    </rPh>
    <rPh sb="3" eb="4">
      <t>ケン</t>
    </rPh>
    <rPh sb="4" eb="6">
      <t>ケンド</t>
    </rPh>
    <rPh sb="6" eb="9">
      <t>セイビブ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</si>
</sst>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;&quot;△ &quot;0"/>
    <numFmt numFmtId="177" formatCode="#,##0;&quot;△ &quot;#,##0"/>
    <numFmt numFmtId="178" formatCode="#,##0.0;&quot;△ &quot;#,##0.0"/>
    <numFmt numFmtId="179" formatCode="0.0;&quot;△ &quot;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8"/>
      <name val="Meiryo UI"/>
      <family val="3"/>
      <charset val="128"/>
    </font>
    <font>
      <sz val="6.5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  <xf numFmtId="178" fontId="4" fillId="2" borderId="10" xfId="0" applyNumberFormat="1" applyFont="1" applyFill="1" applyBorder="1">
      <alignment vertical="center"/>
    </xf>
    <xf numFmtId="178" fontId="4" fillId="2" borderId="16" xfId="0" applyNumberFormat="1" applyFont="1" applyFill="1" applyBorder="1">
      <alignment vertical="center"/>
    </xf>
    <xf numFmtId="178" fontId="4" fillId="2" borderId="14" xfId="0" applyNumberFormat="1" applyFont="1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178" fontId="4" fillId="2" borderId="3" xfId="0" applyNumberFormat="1" applyFont="1" applyFill="1" applyBorder="1">
      <alignment vertical="center"/>
    </xf>
    <xf numFmtId="178" fontId="4" fillId="2" borderId="11" xfId="0" applyNumberFormat="1" applyFont="1" applyFill="1" applyBorder="1">
      <alignment vertical="center"/>
    </xf>
    <xf numFmtId="178" fontId="4" fillId="2" borderId="12" xfId="0" applyNumberFormat="1" applyFont="1" applyFill="1" applyBorder="1">
      <alignment vertical="center"/>
    </xf>
    <xf numFmtId="178" fontId="4" fillId="2" borderId="13" xfId="0" applyNumberFormat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178" fontId="4" fillId="2" borderId="2" xfId="0" applyNumberFormat="1" applyFont="1" applyFill="1" applyBorder="1">
      <alignment vertical="center"/>
    </xf>
    <xf numFmtId="178" fontId="4" fillId="2" borderId="7" xfId="0" applyNumberFormat="1" applyFont="1" applyFill="1" applyBorder="1">
      <alignment vertical="center"/>
    </xf>
    <xf numFmtId="178" fontId="4" fillId="2" borderId="8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0" fontId="2" fillId="2" borderId="0" xfId="0" applyFont="1" applyFill="1" applyAlignment="1">
      <alignment horizontal="right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>
      <alignment vertical="center"/>
    </xf>
    <xf numFmtId="179" fontId="4" fillId="2" borderId="10" xfId="0" applyNumberFormat="1" applyFont="1" applyFill="1" applyBorder="1">
      <alignment vertical="center"/>
    </xf>
    <xf numFmtId="179" fontId="4" fillId="2" borderId="16" xfId="0" applyNumberFormat="1" applyFont="1" applyFill="1" applyBorder="1">
      <alignment vertical="center"/>
    </xf>
    <xf numFmtId="179" fontId="4" fillId="2" borderId="14" xfId="0" applyNumberFormat="1" applyFont="1" applyFill="1" applyBorder="1">
      <alignment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>
      <alignment vertical="center"/>
    </xf>
    <xf numFmtId="179" fontId="4" fillId="2" borderId="11" xfId="0" applyNumberFormat="1" applyFont="1" applyFill="1" applyBorder="1">
      <alignment vertical="center"/>
    </xf>
    <xf numFmtId="179" fontId="4" fillId="2" borderId="12" xfId="0" applyNumberFormat="1" applyFont="1" applyFill="1" applyBorder="1">
      <alignment vertical="center"/>
    </xf>
    <xf numFmtId="179" fontId="4" fillId="2" borderId="13" xfId="0" applyNumberFormat="1" applyFont="1" applyFill="1" applyBorder="1">
      <alignment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2" xfId="0" applyNumberFormat="1" applyFont="1" applyFill="1" applyBorder="1">
      <alignment vertical="center"/>
    </xf>
    <xf numFmtId="179" fontId="4" fillId="2" borderId="7" xfId="0" applyNumberFormat="1" applyFont="1" applyFill="1" applyBorder="1">
      <alignment vertical="center"/>
    </xf>
    <xf numFmtId="179" fontId="4" fillId="2" borderId="9" xfId="0" applyNumberFormat="1" applyFont="1" applyFill="1" applyBorder="1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top"/>
    </xf>
    <xf numFmtId="177" fontId="4" fillId="2" borderId="1" xfId="0" applyNumberFormat="1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showGridLines="0" tabSelected="1" zoomScale="130" zoomScaleNormal="130" zoomScaleSheetLayoutView="130" workbookViewId="0">
      <selection activeCell="L16" sqref="L16"/>
    </sheetView>
  </sheetViews>
  <sheetFormatPr defaultColWidth="9" defaultRowHeight="12.5" x14ac:dyDescent="0.2"/>
  <cols>
    <col min="1" max="1" width="7.08984375" style="42" customWidth="1"/>
    <col min="2" max="3" width="3.6328125" style="42" customWidth="1"/>
    <col min="4" max="5" width="6.6328125" style="42" customWidth="1"/>
    <col min="6" max="8" width="5.453125" style="42" bestFit="1" customWidth="1"/>
    <col min="9" max="9" width="4.6328125" style="42" customWidth="1"/>
    <col min="10" max="10" width="5.453125" style="42" bestFit="1" customWidth="1"/>
    <col min="11" max="11" width="1.36328125" style="42" customWidth="1"/>
    <col min="12" max="16384" width="9" style="42"/>
  </cols>
  <sheetData>
    <row r="1" spans="1:10" s="1" customFormat="1" ht="19.5" customHeight="1" x14ac:dyDescent="0.2">
      <c r="A1" s="50" t="s">
        <v>25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1" customFormat="1" ht="14.15" customHeight="1" x14ac:dyDescent="0.2">
      <c r="A2" s="49" t="s">
        <v>26</v>
      </c>
      <c r="B2" s="49"/>
      <c r="C2" s="49"/>
      <c r="D2" s="49"/>
      <c r="E2" s="49"/>
      <c r="F2" s="2"/>
      <c r="G2" s="45" t="s">
        <v>24</v>
      </c>
      <c r="H2" s="45"/>
      <c r="I2" s="45"/>
      <c r="J2" s="45"/>
    </row>
    <row r="3" spans="1:10" s="1" customFormat="1" x14ac:dyDescent="0.2">
      <c r="A3" s="43" t="s">
        <v>0</v>
      </c>
      <c r="B3" s="43" t="s">
        <v>1</v>
      </c>
      <c r="C3" s="43"/>
      <c r="D3" s="47" t="s">
        <v>9</v>
      </c>
      <c r="E3" s="47" t="s">
        <v>13</v>
      </c>
      <c r="F3" s="44" t="s">
        <v>10</v>
      </c>
      <c r="G3" s="44"/>
      <c r="H3" s="44"/>
      <c r="I3" s="43" t="s">
        <v>18</v>
      </c>
      <c r="J3" s="43"/>
    </row>
    <row r="4" spans="1:10" s="1" customFormat="1" ht="22" x14ac:dyDescent="0.2">
      <c r="A4" s="43"/>
      <c r="B4" s="43"/>
      <c r="C4" s="43"/>
      <c r="D4" s="47"/>
      <c r="E4" s="48"/>
      <c r="F4" s="4" t="s">
        <v>14</v>
      </c>
      <c r="G4" s="5" t="s">
        <v>15</v>
      </c>
      <c r="H4" s="6" t="s">
        <v>2</v>
      </c>
      <c r="I4" s="44"/>
      <c r="J4" s="44"/>
    </row>
    <row r="5" spans="1:10" s="1" customFormat="1" x14ac:dyDescent="0.2">
      <c r="A5" s="43"/>
      <c r="B5" s="43"/>
      <c r="C5" s="43"/>
      <c r="D5" s="47"/>
      <c r="E5" s="7" t="s">
        <v>19</v>
      </c>
      <c r="F5" s="8" t="s">
        <v>20</v>
      </c>
      <c r="G5" s="9"/>
      <c r="H5" s="10" t="s">
        <v>21</v>
      </c>
      <c r="I5" s="11" t="s">
        <v>22</v>
      </c>
      <c r="J5" s="12" t="s">
        <v>23</v>
      </c>
    </row>
    <row r="6" spans="1:10" s="1" customFormat="1" ht="20.149999999999999" customHeight="1" x14ac:dyDescent="0.2">
      <c r="A6" s="3" t="s">
        <v>3</v>
      </c>
      <c r="B6" s="51">
        <v>13</v>
      </c>
      <c r="C6" s="51"/>
      <c r="D6" s="13">
        <v>114.6</v>
      </c>
      <c r="E6" s="13">
        <v>151.9</v>
      </c>
      <c r="F6" s="14">
        <v>100.6</v>
      </c>
      <c r="G6" s="15">
        <v>42.9</v>
      </c>
      <c r="H6" s="16">
        <f>F6+G6</f>
        <v>143.5</v>
      </c>
      <c r="I6" s="14">
        <f>F6/E6*100</f>
        <v>66.227781435154697</v>
      </c>
      <c r="J6" s="16">
        <f>H6/E6*100</f>
        <v>94.47004608294931</v>
      </c>
    </row>
    <row r="7" spans="1:10" s="1" customFormat="1" ht="20.149999999999999" customHeight="1" x14ac:dyDescent="0.2">
      <c r="A7" s="3" t="s">
        <v>4</v>
      </c>
      <c r="B7" s="51">
        <v>1</v>
      </c>
      <c r="C7" s="51"/>
      <c r="D7" s="13">
        <v>10</v>
      </c>
      <c r="E7" s="13">
        <v>18.3</v>
      </c>
      <c r="F7" s="14">
        <v>17.399999999999999</v>
      </c>
      <c r="G7" s="15">
        <v>0.9</v>
      </c>
      <c r="H7" s="16">
        <f>F7+G7</f>
        <v>18.299999999999997</v>
      </c>
      <c r="I7" s="14">
        <f>F7/E7*100</f>
        <v>95.081967213114737</v>
      </c>
      <c r="J7" s="16">
        <f>H7/E7*100</f>
        <v>99.999999999999972</v>
      </c>
    </row>
    <row r="8" spans="1:10" s="1" customFormat="1" ht="20.149999999999999" customHeight="1" thickBot="1" x14ac:dyDescent="0.25">
      <c r="A8" s="17" t="s">
        <v>5</v>
      </c>
      <c r="B8" s="52">
        <v>1</v>
      </c>
      <c r="C8" s="52"/>
      <c r="D8" s="18">
        <v>40.1</v>
      </c>
      <c r="E8" s="18">
        <v>10.6</v>
      </c>
      <c r="F8" s="19">
        <v>10.6</v>
      </c>
      <c r="G8" s="20">
        <v>0</v>
      </c>
      <c r="H8" s="21">
        <f>F8+G8</f>
        <v>10.6</v>
      </c>
      <c r="I8" s="19">
        <f>F8/E8*100</f>
        <v>100</v>
      </c>
      <c r="J8" s="21">
        <f>H8/E8*100</f>
        <v>100</v>
      </c>
    </row>
    <row r="9" spans="1:10" s="1" customFormat="1" ht="20.149999999999999" customHeight="1" thickTop="1" x14ac:dyDescent="0.2">
      <c r="A9" s="22" t="s">
        <v>2</v>
      </c>
      <c r="B9" s="53">
        <f>SUM(B6:B8)</f>
        <v>15</v>
      </c>
      <c r="C9" s="53"/>
      <c r="D9" s="23">
        <f>SUM(D6:D8)</f>
        <v>164.7</v>
      </c>
      <c r="E9" s="23">
        <f>SUM(E6:E8)</f>
        <v>180.8</v>
      </c>
      <c r="F9" s="24">
        <v>128.6</v>
      </c>
      <c r="G9" s="25">
        <v>43.8</v>
      </c>
      <c r="H9" s="26">
        <f>SUM(H6:H8)</f>
        <v>172.4</v>
      </c>
      <c r="I9" s="24">
        <f>F9/E9*100</f>
        <v>71.128318584070797</v>
      </c>
      <c r="J9" s="26">
        <f>H9/E9*100</f>
        <v>95.353982300884951</v>
      </c>
    </row>
    <row r="10" spans="1:10" s="1" customFormat="1" ht="14.15" customHeight="1" x14ac:dyDescent="0.2">
      <c r="A10" s="45" t="s">
        <v>28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0" s="1" customFormat="1" ht="9" customHeight="1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s="1" customFormat="1" ht="14.15" customHeight="1" x14ac:dyDescent="0.2">
      <c r="A12" s="49" t="s">
        <v>27</v>
      </c>
      <c r="B12" s="49"/>
      <c r="C12" s="49"/>
      <c r="D12" s="49"/>
      <c r="E12" s="2"/>
      <c r="F12" s="2"/>
      <c r="G12" s="45" t="s">
        <v>24</v>
      </c>
      <c r="H12" s="45"/>
      <c r="I12" s="45"/>
      <c r="J12" s="45"/>
    </row>
    <row r="13" spans="1:10" s="1" customFormat="1" x14ac:dyDescent="0.2">
      <c r="A13" s="43" t="s">
        <v>6</v>
      </c>
      <c r="B13" s="46" t="s">
        <v>7</v>
      </c>
      <c r="C13" s="46" t="s">
        <v>1</v>
      </c>
      <c r="D13" s="47" t="s">
        <v>9</v>
      </c>
      <c r="E13" s="47" t="s">
        <v>12</v>
      </c>
      <c r="F13" s="44" t="s">
        <v>11</v>
      </c>
      <c r="G13" s="44"/>
      <c r="H13" s="44"/>
      <c r="I13" s="43" t="s">
        <v>18</v>
      </c>
      <c r="J13" s="43"/>
    </row>
    <row r="14" spans="1:10" s="1" customFormat="1" ht="22" x14ac:dyDescent="0.2">
      <c r="A14" s="43"/>
      <c r="B14" s="46"/>
      <c r="C14" s="46"/>
      <c r="D14" s="47"/>
      <c r="E14" s="48"/>
      <c r="F14" s="4" t="s">
        <v>16</v>
      </c>
      <c r="G14" s="5" t="s">
        <v>17</v>
      </c>
      <c r="H14" s="6" t="s">
        <v>2</v>
      </c>
      <c r="I14" s="44"/>
      <c r="J14" s="44"/>
    </row>
    <row r="15" spans="1:10" s="1" customFormat="1" x14ac:dyDescent="0.2">
      <c r="A15" s="43"/>
      <c r="B15" s="46"/>
      <c r="C15" s="46"/>
      <c r="D15" s="47"/>
      <c r="E15" s="7" t="s">
        <v>19</v>
      </c>
      <c r="F15" s="8" t="s">
        <v>20</v>
      </c>
      <c r="G15" s="9"/>
      <c r="H15" s="10" t="s">
        <v>21</v>
      </c>
      <c r="I15" s="11" t="s">
        <v>22</v>
      </c>
      <c r="J15" s="12" t="s">
        <v>23</v>
      </c>
    </row>
    <row r="16" spans="1:10" s="1" customFormat="1" ht="20.149999999999999" customHeight="1" x14ac:dyDescent="0.2">
      <c r="A16" s="3" t="s">
        <v>0</v>
      </c>
      <c r="B16" s="28">
        <v>3</v>
      </c>
      <c r="C16" s="29">
        <v>129</v>
      </c>
      <c r="D16" s="13">
        <v>918.4</v>
      </c>
      <c r="E16" s="13">
        <v>658.5</v>
      </c>
      <c r="F16" s="30">
        <v>151.69999999999999</v>
      </c>
      <c r="G16" s="31">
        <v>70</v>
      </c>
      <c r="H16" s="16">
        <f>F16+G16</f>
        <v>221.7</v>
      </c>
      <c r="I16" s="30">
        <f>F16/E16*100</f>
        <v>23.037205770690964</v>
      </c>
      <c r="J16" s="32">
        <f>H16/E16*100</f>
        <v>33.667425968109335</v>
      </c>
    </row>
    <row r="17" spans="1:10" s="1" customFormat="1" ht="20.149999999999999" customHeight="1" thickBot="1" x14ac:dyDescent="0.25">
      <c r="A17" s="17" t="s">
        <v>8</v>
      </c>
      <c r="B17" s="33">
        <v>79</v>
      </c>
      <c r="C17" s="34">
        <v>157</v>
      </c>
      <c r="D17" s="18">
        <v>1003.4</v>
      </c>
      <c r="E17" s="18">
        <v>558</v>
      </c>
      <c r="F17" s="35">
        <v>203.8</v>
      </c>
      <c r="G17" s="36">
        <v>58.9</v>
      </c>
      <c r="H17" s="21">
        <f>F17+G17</f>
        <v>262.7</v>
      </c>
      <c r="I17" s="35">
        <f>F17/E17*100</f>
        <v>36.523297491039429</v>
      </c>
      <c r="J17" s="37">
        <f>H17/E17*100</f>
        <v>47.078853046594979</v>
      </c>
    </row>
    <row r="18" spans="1:10" s="1" customFormat="1" ht="20.149999999999999" customHeight="1" thickTop="1" x14ac:dyDescent="0.2">
      <c r="A18" s="22" t="s">
        <v>2</v>
      </c>
      <c r="B18" s="38">
        <f>SUM(B16:B17)</f>
        <v>82</v>
      </c>
      <c r="C18" s="39">
        <v>286</v>
      </c>
      <c r="D18" s="23">
        <f>SUM(D16:D17)</f>
        <v>1921.8</v>
      </c>
      <c r="E18" s="23">
        <f>SUM(E16:E17)</f>
        <v>1216.5</v>
      </c>
      <c r="F18" s="40">
        <f>SUM(F16:F17)</f>
        <v>355.5</v>
      </c>
      <c r="G18" s="40">
        <f>SUM(G16:G17)</f>
        <v>128.9</v>
      </c>
      <c r="H18" s="41">
        <f>SUM(H16:H17)</f>
        <v>484.4</v>
      </c>
      <c r="I18" s="40">
        <f>F18/E18*100</f>
        <v>29.223181257706539</v>
      </c>
      <c r="J18" s="41">
        <f>H18/E18*100</f>
        <v>39.819153308672419</v>
      </c>
    </row>
    <row r="19" spans="1:10" s="1" customFormat="1" x14ac:dyDescent="0.2">
      <c r="A19" s="45" t="s">
        <v>28</v>
      </c>
      <c r="B19" s="45"/>
      <c r="C19" s="45"/>
      <c r="D19" s="45"/>
      <c r="E19" s="45"/>
      <c r="F19" s="45"/>
      <c r="G19" s="45"/>
      <c r="H19" s="45"/>
      <c r="I19" s="45"/>
      <c r="J19" s="45"/>
    </row>
  </sheetData>
  <mergeCells count="24">
    <mergeCell ref="A12:D12"/>
    <mergeCell ref="G12:J12"/>
    <mergeCell ref="A1:J1"/>
    <mergeCell ref="A2:E2"/>
    <mergeCell ref="G2:J2"/>
    <mergeCell ref="A3:A5"/>
    <mergeCell ref="B3:C5"/>
    <mergeCell ref="D3:D5"/>
    <mergeCell ref="E3:E4"/>
    <mergeCell ref="F3:H3"/>
    <mergeCell ref="I3:J4"/>
    <mergeCell ref="B6:C6"/>
    <mergeCell ref="B7:C7"/>
    <mergeCell ref="B8:C8"/>
    <mergeCell ref="B9:C9"/>
    <mergeCell ref="A10:J10"/>
    <mergeCell ref="I13:J14"/>
    <mergeCell ref="A19:J19"/>
    <mergeCell ref="A13:A15"/>
    <mergeCell ref="B13:B15"/>
    <mergeCell ref="C13:C15"/>
    <mergeCell ref="D13:D15"/>
    <mergeCell ref="E13:E14"/>
    <mergeCell ref="F13:H13"/>
  </mergeCells>
  <phoneticPr fontId="1"/>
  <pageMargins left="0.78740157480314965" right="0.78740157480314965" top="0.98425196850393704" bottom="0.98425196850393704" header="0.51181102362204722" footer="0.51181102362204722"/>
  <pageSetup paperSize="9" scale="165" fitToWidth="0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2024-01-09T07:50:58Z</cp:lastPrinted>
  <dcterms:created xsi:type="dcterms:W3CDTF">2009-01-08T00:17:21Z</dcterms:created>
  <dcterms:modified xsi:type="dcterms:W3CDTF">2025-03-17T01:54:50Z</dcterms:modified>
</cp:coreProperties>
</file>