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3)消防・防災\"/>
    </mc:Choice>
  </mc:AlternateContent>
  <xr:revisionPtr revIDLastSave="0" documentId="13_ncr:1_{62B3175E-5D68-4104-ADBE-011CB97FA157}" xr6:coauthVersionLast="47" xr6:coauthVersionMax="47" xr10:uidLastSave="{00000000-0000-0000-0000-000000000000}"/>
  <bookViews>
    <workbookView xWindow="9510" yWindow="0" windowWidth="9780" windowHeight="11370" xr2:uid="{594C883C-F653-4281-B08F-B9C5BD814329}"/>
  </bookViews>
  <sheets>
    <sheet name="グラフ" sheetId="2" r:id="rId1"/>
    <sheet name="グラフ1" sheetId="3" r:id="rId2"/>
  </sheets>
  <definedNames>
    <definedName name="横軸ラベル_西暦">OFFSET(グラフ!$E$9,MATCH(グラフ!$C$5,グラフ!$C$9:$C$109,0)-1,0,グラフ!$B$6,1)</definedName>
    <definedName name="死者数">OFFSET(グラフ!$P$9,MATCH(グラフ!$C$5,グラフ!$C$9:$C$109,0)-1,0,グラフ!$B$6,1)</definedName>
    <definedName name="出火件数">OFFSET(グラフ!$F$9,MATCH(グラフ!$C$5,グラフ!$C$9:$C$109,0)-1,0,グラフ!$B$6,1)</definedName>
    <definedName name="損害額">OFFSET(グラフ!$S$9,MATCH(グラフ!$C$5,グラフ!$C$9:$C$109,0)-1,0,グラフ!$B$6,1)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A16" i="2"/>
  <c r="A15" i="2"/>
  <c r="A14" i="2"/>
  <c r="E14" i="2" s="1"/>
  <c r="A13" i="2"/>
  <c r="A12" i="2"/>
  <c r="A11" i="2"/>
  <c r="A10" i="2"/>
  <c r="B9" i="2"/>
  <c r="A9" i="2"/>
  <c r="E9" i="2" s="1"/>
  <c r="B6" i="2"/>
  <c r="E5" i="2"/>
  <c r="B15" i="2" l="1"/>
  <c r="B27" i="2"/>
  <c r="B39" i="2"/>
  <c r="B51" i="2"/>
  <c r="B63" i="2"/>
  <c r="B75" i="2"/>
  <c r="B87" i="2"/>
  <c r="B99" i="2"/>
  <c r="E22" i="2"/>
  <c r="B16" i="2"/>
  <c r="D16" i="2" s="1"/>
  <c r="B28" i="2"/>
  <c r="B40" i="2"/>
  <c r="B52" i="2"/>
  <c r="B64" i="2"/>
  <c r="B88" i="2"/>
  <c r="B76" i="2"/>
  <c r="B100" i="2"/>
  <c r="B17" i="2"/>
  <c r="D17" i="2" s="1"/>
  <c r="B41" i="2"/>
  <c r="B65" i="2"/>
  <c r="B77" i="2"/>
  <c r="B101" i="2"/>
  <c r="B30" i="2"/>
  <c r="B54" i="2"/>
  <c r="B32" i="2"/>
  <c r="B44" i="2"/>
  <c r="B56" i="2"/>
  <c r="B92" i="2"/>
  <c r="B104" i="2"/>
  <c r="B33" i="2"/>
  <c r="B45" i="2"/>
  <c r="B57" i="2"/>
  <c r="B81" i="2"/>
  <c r="B93" i="2"/>
  <c r="B105" i="2"/>
  <c r="B22" i="2"/>
  <c r="D22" i="2" s="1"/>
  <c r="B34" i="2"/>
  <c r="B58" i="2"/>
  <c r="B70" i="2"/>
  <c r="B82" i="2"/>
  <c r="B106" i="2"/>
  <c r="B11" i="2"/>
  <c r="D11" i="2" s="1"/>
  <c r="B35" i="2"/>
  <c r="B47" i="2"/>
  <c r="B59" i="2"/>
  <c r="B71" i="2"/>
  <c r="B95" i="2"/>
  <c r="B107" i="2"/>
  <c r="B24" i="2"/>
  <c r="B36" i="2"/>
  <c r="B48" i="2"/>
  <c r="B60" i="2"/>
  <c r="B72" i="2"/>
  <c r="B84" i="2"/>
  <c r="B96" i="2"/>
  <c r="B108" i="2"/>
  <c r="B29" i="2"/>
  <c r="B89" i="2"/>
  <c r="B42" i="2"/>
  <c r="B78" i="2"/>
  <c r="B90" i="2"/>
  <c r="B102" i="2"/>
  <c r="B19" i="2"/>
  <c r="D19" i="2" s="1"/>
  <c r="B43" i="2"/>
  <c r="B67" i="2"/>
  <c r="B91" i="2"/>
  <c r="B20" i="2"/>
  <c r="D20" i="2" s="1"/>
  <c r="B80" i="2"/>
  <c r="B21" i="2"/>
  <c r="D21" i="2" s="1"/>
  <c r="B69" i="2"/>
  <c r="B46" i="2"/>
  <c r="B94" i="2"/>
  <c r="B23" i="2"/>
  <c r="B83" i="2"/>
  <c r="B12" i="2"/>
  <c r="D12" i="2" s="1"/>
  <c r="B13" i="2"/>
  <c r="D13" i="2" s="1"/>
  <c r="B25" i="2"/>
  <c r="B37" i="2"/>
  <c r="B49" i="2"/>
  <c r="B61" i="2"/>
  <c r="B73" i="2"/>
  <c r="B85" i="2"/>
  <c r="B97" i="2"/>
  <c r="B109" i="2"/>
  <c r="B53" i="2"/>
  <c r="B18" i="2"/>
  <c r="D18" i="2" s="1"/>
  <c r="B66" i="2"/>
  <c r="B31" i="2"/>
  <c r="B55" i="2"/>
  <c r="B79" i="2"/>
  <c r="B103" i="2"/>
  <c r="B68" i="2"/>
  <c r="B26" i="2"/>
  <c r="B38" i="2"/>
  <c r="B50" i="2"/>
  <c r="B62" i="2"/>
  <c r="B74" i="2"/>
  <c r="B86" i="2"/>
  <c r="B98" i="2"/>
  <c r="B14" i="2"/>
  <c r="D14" i="2" s="1"/>
  <c r="D10" i="2"/>
  <c r="D15" i="2"/>
  <c r="E10" i="2"/>
  <c r="E11" i="2"/>
  <c r="E15" i="2"/>
  <c r="E19" i="2"/>
  <c r="E12" i="2"/>
  <c r="E16" i="2"/>
  <c r="E20" i="2"/>
  <c r="D9" i="2"/>
  <c r="E13" i="2"/>
  <c r="E17" i="2"/>
  <c r="E2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6C31D734-87C7-47B8-B0E7-76CECDF4E351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<sst xmlns="http://schemas.openxmlformats.org/spreadsheetml/2006/main" count="27" uniqueCount="27">
  <si>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</si>
  <si>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</si>
  <si>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</si>
  <si>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</si>
  <si>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</si>
  <si>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</si>
  <si>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</si>
  <si>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</si>
  <si>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</si>
  <si>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</si>
  <si>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</si>
  <si>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</si>
  <si>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出火件数(件)</t>
    <rPh sb="0" eb="2">
      <t>シュッカ</t>
    </rPh>
    <rPh sb="2" eb="4">
      <t>ケンスウ</t>
    </rPh>
    <rPh sb="5" eb="6">
      <t>ケン</t>
    </rPh>
    <phoneticPr fontId="2"/>
  </si>
  <si>
    <t>出火件数-うち建物(件)</t>
    <rPh sb="7" eb="9">
      <t>タテモノ</t>
    </rPh>
    <phoneticPr fontId="2"/>
  </si>
  <si>
    <t>出火件数-うち林野(件)</t>
    <rPh sb="7" eb="9">
      <t>リンヤ</t>
    </rPh>
    <phoneticPr fontId="2"/>
  </si>
  <si>
    <t>出火件数-うち車両(件)</t>
    <rPh sb="7" eb="9">
      <t>シャリョウ</t>
    </rPh>
    <phoneticPr fontId="2"/>
  </si>
  <si>
    <t>出火件数-うち船舶(件)</t>
    <rPh sb="7" eb="9">
      <t>センパク</t>
    </rPh>
    <phoneticPr fontId="2"/>
  </si>
  <si>
    <t>出火件数-うち航空機(件)</t>
    <rPh sb="7" eb="10">
      <t>コウクウキ</t>
    </rPh>
    <phoneticPr fontId="2"/>
  </si>
  <si>
    <t>出火件数-うちその他(件)</t>
    <rPh sb="9" eb="10">
      <t>タ</t>
    </rPh>
    <phoneticPr fontId="2"/>
  </si>
  <si>
    <t>焼損棟数(棟)</t>
    <rPh sb="0" eb="2">
      <t>ショウソン</t>
    </rPh>
    <rPh sb="2" eb="3">
      <t>ムネ</t>
    </rPh>
    <rPh sb="3" eb="4">
      <t>カズ</t>
    </rPh>
    <phoneticPr fontId="2"/>
  </si>
  <si>
    <t>建物焼損床面積(㎡)</t>
    <rPh sb="0" eb="2">
      <t>タテモノ</t>
    </rPh>
    <rPh sb="2" eb="4">
      <t>ショウソン</t>
    </rPh>
    <rPh sb="4" eb="5">
      <t>ユカ</t>
    </rPh>
    <rPh sb="5" eb="7">
      <t>メンセキ</t>
    </rPh>
    <phoneticPr fontId="2"/>
  </si>
  <si>
    <t>林野焼損面積( a )</t>
    <rPh sb="0" eb="2">
      <t>リンヤ</t>
    </rPh>
    <rPh sb="2" eb="3">
      <t>ヤ</t>
    </rPh>
    <rPh sb="3" eb="4">
      <t>ゾン</t>
    </rPh>
    <rPh sb="4" eb="6">
      <t>メンセキ</t>
    </rPh>
    <phoneticPr fontId="2"/>
  </si>
  <si>
    <t>死者(人)</t>
    <rPh sb="0" eb="2">
      <t>シシャ</t>
    </rPh>
    <phoneticPr fontId="2"/>
  </si>
  <si>
    <t>負傷者(人)</t>
    <rPh sb="0" eb="3">
      <t>フショウシャ</t>
    </rPh>
    <phoneticPr fontId="2"/>
  </si>
  <si>
    <t>り災世帯数(世帯)</t>
    <rPh sb="1" eb="2">
      <t>ワザワ</t>
    </rPh>
    <rPh sb="2" eb="5">
      <t>セタイスウ</t>
    </rPh>
    <phoneticPr fontId="2"/>
  </si>
  <si>
    <t>損害額(億円)</t>
    <rPh sb="0" eb="3">
      <t>ソンガイガク</t>
    </rPh>
    <phoneticPr fontId="2"/>
  </si>
  <si>
    <t>火災発生件数等の推移（資料：消防庁「令和5年における火災の状況(確定値)」）（単位：件ほか）</t>
    <rPh sb="0" eb="2">
      <t>カサイ</t>
    </rPh>
    <rPh sb="2" eb="4">
      <t>ハッセイ</t>
    </rPh>
    <rPh sb="4" eb="6">
      <t>ケンスウ</t>
    </rPh>
    <rPh sb="6" eb="7">
      <t>トウ</t>
    </rPh>
    <rPh sb="8" eb="10">
      <t>スイイ</t>
    </rPh>
    <rPh sb="11" eb="13">
      <t>シリョウ</t>
    </rPh>
    <rPh sb="14" eb="17">
      <t>ショウボウチョウ</t>
    </rPh>
    <rPh sb="18" eb="20">
      <t>レイワ</t>
    </rPh>
    <rPh sb="21" eb="22">
      <t>ネン</t>
    </rPh>
    <rPh sb="26" eb="28">
      <t>カサイ</t>
    </rPh>
    <rPh sb="29" eb="31">
      <t>ジョウキョウ</t>
    </rPh>
    <rPh sb="32" eb="35">
      <t>カクテイチ</t>
    </rPh>
    <rPh sb="39" eb="41">
      <t>タンイ</t>
    </rPh>
    <rPh sb="42" eb="43">
      <t>ケン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</si>
</sst>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yyyy"/>
    <numFmt numFmtId="178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7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7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7" fontId="0" fillId="2" borderId="0" xfId="0" applyNumberFormat="1" applyFill="1">
      <alignment vertical="center"/>
    </xf>
    <xf numFmtId="176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7" fontId="0" fillId="0" borderId="0" xfId="0" applyNumberFormat="1">
      <alignment vertical="center"/>
    </xf>
    <xf numFmtId="0" fontId="0" fillId="0" borderId="0" xfId="0" applyAlignment="1">
      <alignment horizontal="right"/>
    </xf>
    <xf numFmtId="176" fontId="0" fillId="0" borderId="0" xfId="0" applyNumberFormat="1" applyAlignment="1">
      <alignment vertical="center" wrapText="1"/>
    </xf>
    <xf numFmtId="178" fontId="0" fillId="0" borderId="0" xfId="0" applyNumberFormat="1">
      <alignment vertical="center"/>
    </xf>
    <xf numFmtId="178" fontId="0" fillId="0" borderId="0" xfId="0" applyNumberForma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火災発生件数等の推移</a:t>
            </a:r>
            <a:endParaRPr lang="en-US"/>
          </a:p>
        </c:rich>
      </c:tx>
      <c:layout>
        <c:manualLayout>
          <c:xMode val="edge"/>
          <c:yMode val="edge"/>
          <c:x val="0.35912134060165557"/>
          <c:y val="2.50980412823254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7.2568973422232702E-2"/>
          <c:y val="0.10684453558495481"/>
          <c:w val="0.86715223829755017"/>
          <c:h val="0.74504935371720271"/>
        </c:manualLayout>
      </c:layout>
      <c:barChart>
        <c:barDir val="col"/>
        <c:grouping val="clustered"/>
        <c:varyColors val="0"/>
        <c:ser>
          <c:idx val="0"/>
          <c:order val="0"/>
          <c:tx>
            <c:v>出火件数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[0]!出火件数</c:f>
              <c:numCache>
                <c:formatCode>#,##0_ </c:formatCode>
                <c:ptCount val="10"/>
                <c:pt idx="0">
                  <c:v>584</c:v>
                </c:pt>
                <c:pt idx="1">
                  <c:v>600</c:v>
                </c:pt>
                <c:pt idx="2">
                  <c:v>472</c:v>
                </c:pt>
                <c:pt idx="3">
                  <c:v>443</c:v>
                </c:pt>
                <c:pt idx="4">
                  <c:v>456</c:v>
                </c:pt>
                <c:pt idx="5">
                  <c:v>606</c:v>
                </c:pt>
                <c:pt idx="6">
                  <c:v>482</c:v>
                </c:pt>
                <c:pt idx="7">
                  <c:v>494</c:v>
                </c:pt>
                <c:pt idx="8">
                  <c:v>485</c:v>
                </c:pt>
                <c:pt idx="9">
                  <c:v>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B3-4349-9EEA-FFD0B5CE80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623899720"/>
        <c:axId val="623900048"/>
      </c:barChart>
      <c:lineChart>
        <c:grouping val="standard"/>
        <c:varyColors val="0"/>
        <c:ser>
          <c:idx val="1"/>
          <c:order val="1"/>
          <c:tx>
            <c:v>死者数(右目盛)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rgbClr val="FF33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[0]!死者数</c:f>
              <c:numCache>
                <c:formatCode>#,##0_ </c:formatCode>
                <c:ptCount val="10"/>
                <c:pt idx="0">
                  <c:v>26</c:v>
                </c:pt>
                <c:pt idx="1">
                  <c:v>35</c:v>
                </c:pt>
                <c:pt idx="2">
                  <c:v>32</c:v>
                </c:pt>
                <c:pt idx="3">
                  <c:v>14</c:v>
                </c:pt>
                <c:pt idx="4">
                  <c:v>29</c:v>
                </c:pt>
                <c:pt idx="5">
                  <c:v>37</c:v>
                </c:pt>
                <c:pt idx="6">
                  <c:v>27</c:v>
                </c:pt>
                <c:pt idx="7">
                  <c:v>32</c:v>
                </c:pt>
                <c:pt idx="8">
                  <c:v>30</c:v>
                </c:pt>
                <c:pt idx="9">
                  <c:v>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3-4349-9EEA-FFD0B5CE800B}"/>
            </c:ext>
          </c:extLst>
        </c:ser>
        <c:ser>
          <c:idx val="2"/>
          <c:order val="2"/>
          <c:tx>
            <c:v>損害額(右目盛)</c:v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  <c:pt idx="9">
                  <c:v>23</c:v>
                </c:pt>
              </c:strCache>
            </c:strRef>
          </c:cat>
          <c:val>
            <c:numRef>
              <c:f>[0]!損害額</c:f>
              <c:numCache>
                <c:formatCode>0.0_ </c:formatCode>
                <c:ptCount val="10"/>
                <c:pt idx="0">
                  <c:v>13.1</c:v>
                </c:pt>
                <c:pt idx="1">
                  <c:v>14.3</c:v>
                </c:pt>
                <c:pt idx="2">
                  <c:v>10.6</c:v>
                </c:pt>
                <c:pt idx="3">
                  <c:v>7.7</c:v>
                </c:pt>
                <c:pt idx="4">
                  <c:v>22.6</c:v>
                </c:pt>
                <c:pt idx="5">
                  <c:v>12.9</c:v>
                </c:pt>
                <c:pt idx="6">
                  <c:v>12</c:v>
                </c:pt>
                <c:pt idx="7">
                  <c:v>13.1</c:v>
                </c:pt>
                <c:pt idx="8">
                  <c:v>10.199999999999999</c:v>
                </c:pt>
                <c:pt idx="9">
                  <c:v>14.9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3-4349-9EEA-FFD0B5CE80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37063888"/>
        <c:axId val="537064872"/>
      </c:lineChart>
      <c:catAx>
        <c:axId val="623899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23900048"/>
        <c:crosses val="autoZero"/>
        <c:auto val="1"/>
        <c:lblAlgn val="ctr"/>
        <c:lblOffset val="100"/>
        <c:noMultiLvlLbl val="0"/>
      </c:catAx>
      <c:valAx>
        <c:axId val="623900048"/>
        <c:scaling>
          <c:orientation val="minMax"/>
          <c:max val="8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623899720"/>
        <c:crosses val="autoZero"/>
        <c:crossBetween val="between"/>
      </c:valAx>
      <c:valAx>
        <c:axId val="537064872"/>
        <c:scaling>
          <c:orientation val="minMax"/>
          <c:max val="50"/>
        </c:scaling>
        <c:delete val="0"/>
        <c:axPos val="r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37063888"/>
        <c:crosses val="max"/>
        <c:crossBetween val="between"/>
        <c:majorUnit val="10"/>
      </c:valAx>
      <c:catAx>
        <c:axId val="537063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537064872"/>
        <c:crosses val="autoZero"/>
        <c:auto val="1"/>
        <c:lblAlgn val="ctr"/>
        <c:lblOffset val="100"/>
        <c:noMultiLvlLbl val="0"/>
      </c:cat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9251944276196245"/>
          <c:y val="0.12357656310650512"/>
          <c:w val="0.62588171057011832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4FD9A71-B5CB-41EC-93E1-3F2FC408CC33}">
  <sheetPr/>
  <sheetViews>
    <sheetView zoomScale="6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EA55C16-FB72-411E-A9E9-0990EB37DF2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0.0256</cdr:x>
      <cdr:y>0.03704</cdr:y>
    </cdr:from>
    <cdr:to>
      <cdr:x>0.09814</cdr:x>
      <cdr:y>0.09369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9F5D108-1DF5-4A8B-856B-C69F232D52E9}"/>
            </a:ext>
          </a:extLst>
        </cdr:cNvPr>
        <cdr:cNvSpPr txBox="1"/>
      </cdr:nvSpPr>
      <cdr:spPr>
        <a:xfrm xmlns:a="http://schemas.openxmlformats.org/drawingml/2006/main">
          <a:off x="237721" y="224887"/>
          <a:ext cx="673669" cy="343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（件）</a:t>
          </a:r>
        </a:p>
      </cdr:txBody>
    </cdr:sp>
  </cdr:relSizeAnchor>
  <cdr:relSizeAnchor xmlns:cdr="http://schemas.openxmlformats.org/drawingml/2006/chartDrawing">
    <cdr:from>
      <cdr:x>0.81076</cdr:x>
      <cdr:y>0.03887</cdr:y>
    </cdr:from>
    <cdr:to>
      <cdr:x>0.92575</cdr:x>
      <cdr:y>0.09552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ECC0AC-9784-40E0-BF59-2651F4987C69}"/>
            </a:ext>
          </a:extLst>
        </cdr:cNvPr>
        <cdr:cNvSpPr txBox="1"/>
      </cdr:nvSpPr>
      <cdr:spPr>
        <a:xfrm xmlns:a="http://schemas.openxmlformats.org/drawingml/2006/main">
          <a:off x="7529455" y="236006"/>
          <a:ext cx="1067897" cy="343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（人、億円）</a:t>
          </a:r>
        </a:p>
      </cdr:txBody>
    </cdr:sp>
  </cdr:relSizeAnchor>
  <cdr:relSizeAnchor xmlns:cdr="http://schemas.openxmlformats.org/drawingml/2006/chartDrawing">
    <cdr:from>
      <cdr:x>0.91442</cdr:x>
      <cdr:y>0.87329</cdr:y>
    </cdr:from>
    <cdr:to>
      <cdr:x>0.98697</cdr:x>
      <cdr:y>0.92994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ECC0AC-9784-40E0-BF59-2651F4987C69}"/>
            </a:ext>
          </a:extLst>
        </cdr:cNvPr>
        <cdr:cNvSpPr txBox="1"/>
      </cdr:nvSpPr>
      <cdr:spPr>
        <a:xfrm xmlns:a="http://schemas.openxmlformats.org/drawingml/2006/main">
          <a:off x="8492113" y="5302777"/>
          <a:ext cx="673763" cy="3439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0.41026</cdr:x>
      <cdr:y>0.93028</cdr:y>
    </cdr:from>
    <cdr:to>
      <cdr:x>0.9886</cdr:x>
      <cdr:y>1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ECC0AC-9784-40E0-BF59-2651F4987C69}"/>
            </a:ext>
          </a:extLst>
        </cdr:cNvPr>
        <cdr:cNvSpPr txBox="1"/>
      </cdr:nvSpPr>
      <cdr:spPr>
        <a:xfrm xmlns:a="http://schemas.openxmlformats.org/drawingml/2006/main">
          <a:off x="3810000" y="5648854"/>
          <a:ext cx="5371042" cy="4233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資料：消防庁「令和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5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年における火災の状況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(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確定値</a:t>
          </a: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)</a:t>
          </a:r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68177-50CB-4123-98A4-0EBBDDB651C4}">
  <dimension ref="A1:S109"/>
  <sheetViews>
    <sheetView tabSelected="1" topLeftCell="B1" zoomScaleNormal="100" workbookViewId="0">
      <selection activeCell="C8" sqref="C8"/>
    </sheetView>
  </sheetViews>
  <sheetFormatPr defaultColWidth="9" defaultRowHeight="13"/>
  <cols>
    <col min="1" max="2" width="6" style="4" customWidth="1"/>
    <col min="3" max="3" width="9.453125" bestFit="1" customWidth="1"/>
    <col min="4" max="4" width="11.90625" customWidth="1"/>
    <col min="5" max="5" width="9.08984375" bestFit="1" customWidth="1"/>
    <col min="6" max="18" width="9.08984375" style="19" bestFit="1" customWidth="1"/>
    <col min="19" max="19" width="9.08984375" style="25" bestFit="1" customWidth="1"/>
  </cols>
  <sheetData>
    <row r="1" spans="1:19">
      <c r="A1" s="3" t="s">
        <v>0</v>
      </c>
      <c r="C1" s="1" t="s">
        <v>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9">
      <c r="A2" s="3" t="s">
        <v>2</v>
      </c>
      <c r="C2" s="8" t="s">
        <v>3</v>
      </c>
      <c r="F2"/>
      <c r="G2"/>
      <c r="H2"/>
      <c r="I2" s="9"/>
      <c r="J2" s="10"/>
      <c r="K2" s="10"/>
      <c r="L2" s="10"/>
      <c r="M2" s="10"/>
      <c r="N2" s="10"/>
      <c r="O2" s="11"/>
      <c r="P2"/>
      <c r="Q2" s="11"/>
      <c r="R2" s="11"/>
    </row>
    <row r="3" spans="1:19">
      <c r="A3" s="3" t="s">
        <v>4</v>
      </c>
      <c r="C3" s="8" t="s">
        <v>11</v>
      </c>
      <c r="F3"/>
      <c r="G3"/>
      <c r="H3"/>
      <c r="I3" s="9"/>
      <c r="J3" s="12"/>
      <c r="K3" s="12"/>
      <c r="L3" s="12"/>
      <c r="M3" s="12"/>
      <c r="N3" s="12"/>
      <c r="O3" s="12"/>
      <c r="P3"/>
      <c r="Q3"/>
      <c r="R3"/>
    </row>
    <row r="4" spans="1:19">
      <c r="A4" s="3"/>
      <c r="C4" s="13" t="s">
        <v>5</v>
      </c>
      <c r="F4"/>
      <c r="G4"/>
      <c r="H4"/>
      <c r="I4" s="9"/>
      <c r="J4" s="12"/>
      <c r="K4" s="12"/>
      <c r="L4" s="12"/>
      <c r="M4" s="12"/>
      <c r="N4" s="12"/>
      <c r="O4" s="12"/>
      <c r="P4"/>
      <c r="Q4"/>
      <c r="R4"/>
    </row>
    <row r="5" spans="1:19" ht="21" customHeight="1">
      <c r="C5" s="14">
        <v>41640</v>
      </c>
      <c r="D5" s="15" t="s">
        <v>6</v>
      </c>
      <c r="E5" s="16">
        <f>MAX($C$8:$C$108)</f>
        <v>44927</v>
      </c>
      <c r="F5" s="15" t="s">
        <v>7</v>
      </c>
      <c r="G5" s="15"/>
      <c r="H5" s="15"/>
      <c r="I5" s="17"/>
      <c r="J5" s="12"/>
      <c r="K5" s="12"/>
      <c r="L5" s="12"/>
      <c r="M5" s="12"/>
      <c r="N5" s="12"/>
      <c r="O5" s="12"/>
      <c r="P5"/>
      <c r="Q5"/>
      <c r="R5"/>
    </row>
    <row r="6" spans="1:19">
      <c r="B6" s="4">
        <f>COUNTA(C9:C109)-MATCH(C5,C9:C109,0)+1</f>
        <v>10</v>
      </c>
      <c r="F6"/>
      <c r="G6"/>
      <c r="H6"/>
      <c r="I6"/>
      <c r="J6"/>
      <c r="K6"/>
      <c r="L6"/>
      <c r="M6"/>
      <c r="N6"/>
      <c r="O6"/>
      <c r="P6"/>
      <c r="Q6"/>
      <c r="R6"/>
    </row>
    <row r="7" spans="1:19">
      <c r="A7" s="18"/>
      <c r="C7" t="s">
        <v>26</v>
      </c>
    </row>
    <row r="8" spans="1:19" s="21" customFormat="1" ht="39">
      <c r="A8" s="20"/>
      <c r="B8" s="20"/>
      <c r="C8" t="s">
        <v>8</v>
      </c>
      <c r="D8" s="21" t="s">
        <v>9</v>
      </c>
      <c r="E8" s="21" t="s">
        <v>10</v>
      </c>
      <c r="F8" s="24" t="s">
        <v>12</v>
      </c>
      <c r="G8" s="24" t="s">
        <v>13</v>
      </c>
      <c r="H8" s="24" t="s">
        <v>14</v>
      </c>
      <c r="I8" s="24" t="s">
        <v>15</v>
      </c>
      <c r="J8" s="24" t="s">
        <v>16</v>
      </c>
      <c r="K8" s="24" t="s">
        <v>17</v>
      </c>
      <c r="L8" s="24" t="s">
        <v>18</v>
      </c>
      <c r="M8" s="24" t="s">
        <v>19</v>
      </c>
      <c r="N8" s="24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6" t="s">
        <v>25</v>
      </c>
    </row>
    <row r="9" spans="1:19">
      <c r="A9" s="2" t="str">
        <f>IF(C9=EDATE($C$5,0),1,"")</f>
        <v/>
      </c>
      <c r="B9" s="2" t="str">
        <f>IF(C9=EDATE($C$5,0),1,"")</f>
        <v/>
      </c>
      <c r="C9" s="22">
        <v>40179</v>
      </c>
      <c r="D9" s="23" t="str">
        <f t="shared" ref="D9:D21" si="0">IF(OR(A9=1,B9=1,A9),TEXT(C9,"ge"),TEXT(C9," "))</f>
        <v xml:space="preserve"> </v>
      </c>
      <c r="E9" s="23" t="str">
        <f t="shared" ref="E9:E21" si="1">IF(OR(A9=1,A9),TEXT(C9,"yyyy"),TEXT(C9,"yy"))</f>
        <v>10</v>
      </c>
      <c r="F9" s="19">
        <v>527</v>
      </c>
      <c r="G9" s="19">
        <v>380</v>
      </c>
      <c r="H9" s="19">
        <v>20</v>
      </c>
      <c r="I9" s="19">
        <v>51</v>
      </c>
      <c r="J9" s="19">
        <v>1</v>
      </c>
      <c r="K9" s="19">
        <v>0</v>
      </c>
      <c r="L9" s="19">
        <v>75</v>
      </c>
      <c r="M9" s="19">
        <v>560</v>
      </c>
      <c r="N9" s="19">
        <v>26858</v>
      </c>
      <c r="O9" s="19">
        <v>419</v>
      </c>
      <c r="P9" s="19">
        <v>40</v>
      </c>
      <c r="Q9" s="19">
        <v>115</v>
      </c>
      <c r="R9" s="19">
        <v>346</v>
      </c>
      <c r="S9" s="25">
        <v>14.2</v>
      </c>
    </row>
    <row r="10" spans="1:19">
      <c r="A10" s="2" t="str">
        <f t="shared" ref="A10:A73" si="2">IF(C10=EDATE($C$5,0),1,"")</f>
        <v/>
      </c>
      <c r="B10" s="2" t="str">
        <f>IF(C10=EDATE($C$5,0),1,"")</f>
        <v/>
      </c>
      <c r="C10" s="22">
        <v>40544</v>
      </c>
      <c r="D10" s="23" t="str">
        <f t="shared" si="0"/>
        <v xml:space="preserve"> </v>
      </c>
      <c r="E10" s="23" t="str">
        <f t="shared" si="1"/>
        <v>11</v>
      </c>
      <c r="F10" s="19">
        <v>522</v>
      </c>
      <c r="G10" s="19">
        <v>357</v>
      </c>
      <c r="H10" s="19">
        <v>17</v>
      </c>
      <c r="I10" s="19">
        <v>47</v>
      </c>
      <c r="J10" s="19">
        <v>2</v>
      </c>
      <c r="K10" s="19">
        <v>0</v>
      </c>
      <c r="L10" s="19">
        <v>99</v>
      </c>
      <c r="M10" s="19">
        <v>593</v>
      </c>
      <c r="N10" s="19">
        <v>21088</v>
      </c>
      <c r="O10" s="19">
        <v>793</v>
      </c>
      <c r="P10" s="19">
        <v>23</v>
      </c>
      <c r="Q10" s="19">
        <v>120</v>
      </c>
      <c r="R10" s="19">
        <v>331</v>
      </c>
      <c r="S10" s="25">
        <v>9.4</v>
      </c>
    </row>
    <row r="11" spans="1:19">
      <c r="A11" s="2" t="str">
        <f t="shared" si="2"/>
        <v/>
      </c>
      <c r="B11" s="2" t="str">
        <f>IF(OR(A11=1,C11=$E$5),1,"")</f>
        <v/>
      </c>
      <c r="C11" s="22">
        <v>40909</v>
      </c>
      <c r="D11" s="23" t="str">
        <f t="shared" si="0"/>
        <v xml:space="preserve"> </v>
      </c>
      <c r="E11" s="23" t="str">
        <f t="shared" si="1"/>
        <v>12</v>
      </c>
      <c r="F11" s="19">
        <v>525</v>
      </c>
      <c r="G11" s="19">
        <v>338</v>
      </c>
      <c r="H11" s="19">
        <v>22</v>
      </c>
      <c r="I11" s="19">
        <v>60</v>
      </c>
      <c r="J11" s="19">
        <v>1</v>
      </c>
      <c r="K11" s="19">
        <v>0</v>
      </c>
      <c r="L11" s="19">
        <v>104</v>
      </c>
      <c r="M11" s="19">
        <v>572</v>
      </c>
      <c r="N11" s="19">
        <v>36559</v>
      </c>
      <c r="O11" s="19">
        <v>683</v>
      </c>
      <c r="P11" s="19">
        <v>36</v>
      </c>
      <c r="Q11" s="19">
        <v>101</v>
      </c>
      <c r="R11" s="19">
        <v>290</v>
      </c>
      <c r="S11" s="25">
        <v>19.2</v>
      </c>
    </row>
    <row r="12" spans="1:19">
      <c r="A12" s="2" t="str">
        <f t="shared" si="2"/>
        <v/>
      </c>
      <c r="B12" s="2" t="str">
        <f t="shared" ref="B12:B75" si="3">IF(OR(A12=1,C12=$E$5),1,"")</f>
        <v/>
      </c>
      <c r="C12" s="22">
        <v>41275</v>
      </c>
      <c r="D12" s="23" t="str">
        <f t="shared" si="0"/>
        <v xml:space="preserve"> </v>
      </c>
      <c r="E12" s="23" t="str">
        <f t="shared" si="1"/>
        <v>13</v>
      </c>
      <c r="F12" s="19">
        <v>524</v>
      </c>
      <c r="G12" s="19">
        <v>317</v>
      </c>
      <c r="H12" s="19">
        <v>40</v>
      </c>
      <c r="I12" s="19">
        <v>52</v>
      </c>
      <c r="J12" s="19">
        <v>1</v>
      </c>
      <c r="K12" s="19">
        <v>0</v>
      </c>
      <c r="L12" s="19">
        <v>114</v>
      </c>
      <c r="M12" s="19">
        <v>485</v>
      </c>
      <c r="N12" s="19">
        <v>25121</v>
      </c>
      <c r="O12" s="19">
        <v>1938</v>
      </c>
      <c r="P12" s="19">
        <v>38</v>
      </c>
      <c r="Q12" s="19">
        <v>93</v>
      </c>
      <c r="R12" s="19">
        <v>294</v>
      </c>
      <c r="S12" s="25">
        <v>9.6999999999999993</v>
      </c>
    </row>
    <row r="13" spans="1:19">
      <c r="A13" s="2">
        <f t="shared" si="2"/>
        <v>1</v>
      </c>
      <c r="B13" s="2">
        <f t="shared" si="3"/>
        <v>1</v>
      </c>
      <c r="C13" s="22">
        <v>41640</v>
      </c>
      <c r="D13" s="23" t="str">
        <f t="shared" si="0"/>
        <v>H26</v>
      </c>
      <c r="E13" s="23" t="str">
        <f t="shared" si="1"/>
        <v>2014</v>
      </c>
      <c r="F13" s="19">
        <v>584</v>
      </c>
      <c r="G13" s="19">
        <v>291</v>
      </c>
      <c r="H13" s="19">
        <v>58</v>
      </c>
      <c r="I13" s="19">
        <v>51</v>
      </c>
      <c r="J13" s="19">
        <v>3</v>
      </c>
      <c r="K13" s="19">
        <v>0</v>
      </c>
      <c r="L13" s="19">
        <v>181</v>
      </c>
      <c r="M13" s="19">
        <v>519</v>
      </c>
      <c r="N13" s="19">
        <v>27087</v>
      </c>
      <c r="O13" s="19">
        <v>5548</v>
      </c>
      <c r="P13" s="19">
        <v>26</v>
      </c>
      <c r="Q13" s="19">
        <v>96</v>
      </c>
      <c r="R13" s="19">
        <v>263</v>
      </c>
      <c r="S13" s="25">
        <v>13.1</v>
      </c>
    </row>
    <row r="14" spans="1:19">
      <c r="A14" s="2" t="str">
        <f t="shared" si="2"/>
        <v/>
      </c>
      <c r="B14" s="2" t="str">
        <f t="shared" si="3"/>
        <v/>
      </c>
      <c r="C14" s="22">
        <v>42005</v>
      </c>
      <c r="D14" s="23" t="str">
        <f t="shared" si="0"/>
        <v xml:space="preserve"> </v>
      </c>
      <c r="E14" s="23" t="str">
        <f t="shared" si="1"/>
        <v>15</v>
      </c>
      <c r="F14" s="19">
        <v>600</v>
      </c>
      <c r="G14" s="19">
        <v>299</v>
      </c>
      <c r="H14" s="19">
        <v>58</v>
      </c>
      <c r="I14" s="19">
        <v>63</v>
      </c>
      <c r="J14" s="19">
        <v>2</v>
      </c>
      <c r="K14" s="19">
        <v>0</v>
      </c>
      <c r="L14" s="19">
        <v>178</v>
      </c>
      <c r="M14" s="19">
        <v>515</v>
      </c>
      <c r="N14" s="19">
        <v>31646</v>
      </c>
      <c r="O14" s="19">
        <v>2626</v>
      </c>
      <c r="P14" s="19">
        <v>35</v>
      </c>
      <c r="Q14" s="19">
        <v>99</v>
      </c>
      <c r="R14" s="19">
        <v>256</v>
      </c>
      <c r="S14" s="25">
        <v>14.3</v>
      </c>
    </row>
    <row r="15" spans="1:19">
      <c r="A15" s="2" t="str">
        <f t="shared" si="2"/>
        <v/>
      </c>
      <c r="B15" s="2" t="str">
        <f t="shared" si="3"/>
        <v/>
      </c>
      <c r="C15" s="22">
        <v>42370</v>
      </c>
      <c r="D15" s="23" t="str">
        <f t="shared" si="0"/>
        <v xml:space="preserve"> </v>
      </c>
      <c r="E15" s="23" t="str">
        <f t="shared" si="1"/>
        <v>16</v>
      </c>
      <c r="F15" s="19">
        <v>472</v>
      </c>
      <c r="G15" s="19">
        <v>262</v>
      </c>
      <c r="H15" s="19">
        <v>31</v>
      </c>
      <c r="I15" s="19">
        <v>46</v>
      </c>
      <c r="J15" s="19">
        <v>2</v>
      </c>
      <c r="K15" s="19">
        <v>0</v>
      </c>
      <c r="L15" s="19">
        <v>131</v>
      </c>
      <c r="M15" s="19">
        <v>510</v>
      </c>
      <c r="N15" s="19">
        <v>32085</v>
      </c>
      <c r="O15" s="19">
        <v>1837</v>
      </c>
      <c r="P15" s="19">
        <v>32</v>
      </c>
      <c r="Q15" s="19">
        <v>79</v>
      </c>
      <c r="R15" s="19">
        <v>289</v>
      </c>
      <c r="S15" s="25">
        <v>10.6</v>
      </c>
    </row>
    <row r="16" spans="1:19">
      <c r="A16" s="2" t="str">
        <f t="shared" si="2"/>
        <v/>
      </c>
      <c r="B16" s="2" t="str">
        <f t="shared" si="3"/>
        <v/>
      </c>
      <c r="C16" s="22">
        <v>42736</v>
      </c>
      <c r="D16" s="23" t="str">
        <f t="shared" si="0"/>
        <v xml:space="preserve"> </v>
      </c>
      <c r="E16" s="23" t="str">
        <f t="shared" si="1"/>
        <v>17</v>
      </c>
      <c r="F16" s="19">
        <v>443</v>
      </c>
      <c r="G16" s="19">
        <v>277</v>
      </c>
      <c r="H16" s="19">
        <v>23</v>
      </c>
      <c r="I16" s="19">
        <v>43</v>
      </c>
      <c r="J16" s="19">
        <v>2</v>
      </c>
      <c r="K16" s="19">
        <v>0</v>
      </c>
      <c r="L16" s="19">
        <v>98</v>
      </c>
      <c r="M16" s="19">
        <v>438</v>
      </c>
      <c r="N16" s="19">
        <v>19595</v>
      </c>
      <c r="O16" s="19">
        <v>1000</v>
      </c>
      <c r="P16" s="19">
        <v>14</v>
      </c>
      <c r="Q16" s="19">
        <v>84</v>
      </c>
      <c r="R16" s="19">
        <v>254</v>
      </c>
      <c r="S16" s="25">
        <v>7.7</v>
      </c>
    </row>
    <row r="17" spans="1:19">
      <c r="A17" s="2" t="str">
        <f t="shared" si="2"/>
        <v/>
      </c>
      <c r="B17" s="2" t="str">
        <f t="shared" si="3"/>
        <v/>
      </c>
      <c r="C17" s="22">
        <v>43101</v>
      </c>
      <c r="D17" s="23" t="str">
        <f t="shared" si="0"/>
        <v xml:space="preserve"> </v>
      </c>
      <c r="E17" s="23" t="str">
        <f t="shared" si="1"/>
        <v>18</v>
      </c>
      <c r="F17" s="19">
        <v>456</v>
      </c>
      <c r="G17" s="19">
        <v>285</v>
      </c>
      <c r="H17" s="19">
        <v>24</v>
      </c>
      <c r="I17" s="19">
        <v>48</v>
      </c>
      <c r="J17" s="19">
        <v>1</v>
      </c>
      <c r="K17" s="19">
        <v>0</v>
      </c>
      <c r="L17" s="19">
        <v>98</v>
      </c>
      <c r="M17" s="19">
        <v>466</v>
      </c>
      <c r="N17" s="19">
        <v>22873</v>
      </c>
      <c r="O17" s="19">
        <v>1532</v>
      </c>
      <c r="P17" s="19">
        <v>29</v>
      </c>
      <c r="Q17" s="19">
        <v>84</v>
      </c>
      <c r="R17" s="19">
        <v>267</v>
      </c>
      <c r="S17" s="25">
        <v>22.6</v>
      </c>
    </row>
    <row r="18" spans="1:19">
      <c r="A18" s="2" t="str">
        <f t="shared" si="2"/>
        <v/>
      </c>
      <c r="B18" s="2" t="str">
        <f t="shared" si="3"/>
        <v/>
      </c>
      <c r="C18" s="22">
        <v>43466</v>
      </c>
      <c r="D18" s="23" t="str">
        <f t="shared" si="0"/>
        <v xml:space="preserve"> </v>
      </c>
      <c r="E18" s="23" t="str">
        <f t="shared" si="1"/>
        <v>19</v>
      </c>
      <c r="F18" s="19">
        <v>606</v>
      </c>
      <c r="G18" s="19">
        <v>287</v>
      </c>
      <c r="H18" s="19">
        <v>51</v>
      </c>
      <c r="I18" s="19">
        <v>40</v>
      </c>
      <c r="J18" s="19">
        <v>4</v>
      </c>
      <c r="K18" s="19">
        <v>0</v>
      </c>
      <c r="L18" s="19">
        <v>224</v>
      </c>
      <c r="M18" s="19">
        <v>510</v>
      </c>
      <c r="N18" s="19">
        <v>32215</v>
      </c>
      <c r="O18" s="19">
        <v>2860</v>
      </c>
      <c r="P18" s="19">
        <v>37</v>
      </c>
      <c r="Q18" s="19">
        <v>93</v>
      </c>
      <c r="R18" s="19">
        <v>263</v>
      </c>
      <c r="S18" s="25">
        <v>12.9</v>
      </c>
    </row>
    <row r="19" spans="1:19">
      <c r="A19" s="2" t="str">
        <f t="shared" si="2"/>
        <v/>
      </c>
      <c r="B19" s="2" t="str">
        <f t="shared" si="3"/>
        <v/>
      </c>
      <c r="C19" s="22">
        <v>43831</v>
      </c>
      <c r="D19" s="23" t="str">
        <f t="shared" si="0"/>
        <v xml:space="preserve"> </v>
      </c>
      <c r="E19" s="23" t="str">
        <f t="shared" si="1"/>
        <v>20</v>
      </c>
      <c r="F19" s="19">
        <v>482</v>
      </c>
      <c r="G19" s="19">
        <v>263</v>
      </c>
      <c r="H19" s="19">
        <v>31</v>
      </c>
      <c r="I19" s="19">
        <v>45</v>
      </c>
      <c r="J19" s="19">
        <v>2</v>
      </c>
      <c r="K19" s="19">
        <v>0</v>
      </c>
      <c r="L19" s="19">
        <v>141</v>
      </c>
      <c r="M19" s="19">
        <v>472</v>
      </c>
      <c r="N19" s="19">
        <v>24590</v>
      </c>
      <c r="O19" s="19">
        <v>2027</v>
      </c>
      <c r="P19" s="19">
        <v>27</v>
      </c>
      <c r="Q19" s="19">
        <v>96</v>
      </c>
      <c r="R19" s="19">
        <v>236</v>
      </c>
      <c r="S19" s="25">
        <v>12</v>
      </c>
    </row>
    <row r="20" spans="1:19">
      <c r="A20" s="2" t="str">
        <f t="shared" si="2"/>
        <v/>
      </c>
      <c r="B20" s="2" t="str">
        <f t="shared" si="3"/>
        <v/>
      </c>
      <c r="C20" s="22">
        <v>44197</v>
      </c>
      <c r="D20" s="23" t="str">
        <f t="shared" si="0"/>
        <v xml:space="preserve"> </v>
      </c>
      <c r="E20" s="23" t="str">
        <f t="shared" si="1"/>
        <v>21</v>
      </c>
      <c r="F20" s="19">
        <v>494</v>
      </c>
      <c r="G20" s="19">
        <v>275</v>
      </c>
      <c r="H20" s="19">
        <v>17</v>
      </c>
      <c r="I20" s="19">
        <v>44</v>
      </c>
      <c r="J20" s="19">
        <v>2</v>
      </c>
      <c r="K20" s="19">
        <v>0</v>
      </c>
      <c r="L20" s="19">
        <v>156</v>
      </c>
      <c r="M20" s="19">
        <v>481</v>
      </c>
      <c r="N20" s="19">
        <v>26275</v>
      </c>
      <c r="O20" s="19">
        <v>146</v>
      </c>
      <c r="P20" s="19">
        <v>32</v>
      </c>
      <c r="Q20" s="19">
        <v>102</v>
      </c>
      <c r="R20" s="19">
        <v>264</v>
      </c>
      <c r="S20" s="25">
        <v>13.1</v>
      </c>
    </row>
    <row r="21" spans="1:19">
      <c r="A21" s="2" t="str">
        <f t="shared" si="2"/>
        <v/>
      </c>
      <c r="B21" s="2" t="str">
        <f t="shared" si="3"/>
        <v/>
      </c>
      <c r="C21" s="22">
        <v>44562</v>
      </c>
      <c r="D21" s="23" t="str">
        <f t="shared" si="0"/>
        <v xml:space="preserve"> </v>
      </c>
      <c r="E21" s="23" t="str">
        <f t="shared" si="1"/>
        <v>22</v>
      </c>
      <c r="F21" s="19">
        <v>485</v>
      </c>
      <c r="G21" s="19">
        <v>277</v>
      </c>
      <c r="H21" s="19">
        <v>27</v>
      </c>
      <c r="I21" s="19">
        <v>30</v>
      </c>
      <c r="J21" s="19">
        <v>1</v>
      </c>
      <c r="K21" s="19">
        <v>0</v>
      </c>
      <c r="L21" s="19">
        <v>150</v>
      </c>
      <c r="M21" s="19">
        <v>489</v>
      </c>
      <c r="N21" s="19">
        <v>23714</v>
      </c>
      <c r="O21" s="19">
        <v>3784</v>
      </c>
      <c r="P21" s="19">
        <v>30</v>
      </c>
      <c r="Q21" s="19">
        <v>69</v>
      </c>
      <c r="R21" s="19">
        <v>247</v>
      </c>
      <c r="S21" s="25">
        <v>10.199999999999999</v>
      </c>
    </row>
    <row r="22" spans="1:19">
      <c r="A22" s="2" t="str">
        <f t="shared" si="2"/>
        <v/>
      </c>
      <c r="B22" s="2">
        <f t="shared" si="3"/>
        <v>1</v>
      </c>
      <c r="C22" s="22">
        <v>44927</v>
      </c>
      <c r="D22" s="23" t="str">
        <f t="shared" ref="D22" si="4">IF(OR(A22=1,B22=1,A22),TEXT(C22,"ge"),TEXT(C22," "))</f>
        <v>R5</v>
      </c>
      <c r="E22" s="23" t="str">
        <f t="shared" ref="E22" si="5">IF(OR(A22=1,A22),TEXT(C22,"yyyy"),TEXT(C22,"yy"))</f>
        <v>23</v>
      </c>
      <c r="F22" s="19">
        <v>436</v>
      </c>
      <c r="G22" s="19">
        <v>284</v>
      </c>
      <c r="H22" s="19">
        <v>9</v>
      </c>
      <c r="I22" s="19">
        <v>30</v>
      </c>
      <c r="J22" s="19">
        <v>2</v>
      </c>
      <c r="K22" s="19">
        <v>0</v>
      </c>
      <c r="L22" s="19">
        <v>111</v>
      </c>
      <c r="M22" s="19">
        <v>520</v>
      </c>
      <c r="N22" s="19">
        <v>28021</v>
      </c>
      <c r="O22" s="19">
        <v>477</v>
      </c>
      <c r="P22" s="19">
        <v>46</v>
      </c>
      <c r="Q22" s="19">
        <v>85</v>
      </c>
      <c r="R22" s="19">
        <v>311</v>
      </c>
      <c r="S22" s="25">
        <v>14.9</v>
      </c>
    </row>
    <row r="23" spans="1:19">
      <c r="A23" s="2" t="str">
        <f t="shared" si="2"/>
        <v/>
      </c>
      <c r="B23" s="2" t="str">
        <f t="shared" si="3"/>
        <v/>
      </c>
    </row>
    <row r="24" spans="1:19">
      <c r="A24" s="2" t="str">
        <f t="shared" si="2"/>
        <v/>
      </c>
      <c r="B24" s="2" t="str">
        <f t="shared" si="3"/>
        <v/>
      </c>
    </row>
    <row r="25" spans="1:19">
      <c r="A25" s="2" t="str">
        <f t="shared" si="2"/>
        <v/>
      </c>
      <c r="B25" s="2" t="str">
        <f t="shared" si="3"/>
        <v/>
      </c>
    </row>
    <row r="26" spans="1:19">
      <c r="A26" s="2" t="str">
        <f t="shared" si="2"/>
        <v/>
      </c>
      <c r="B26" s="2" t="str">
        <f t="shared" si="3"/>
        <v/>
      </c>
    </row>
    <row r="27" spans="1:19">
      <c r="A27" s="2" t="str">
        <f t="shared" si="2"/>
        <v/>
      </c>
      <c r="B27" s="2" t="str">
        <f t="shared" si="3"/>
        <v/>
      </c>
    </row>
    <row r="28" spans="1:19">
      <c r="A28" s="2" t="str">
        <f t="shared" si="2"/>
        <v/>
      </c>
      <c r="B28" s="2" t="str">
        <f t="shared" si="3"/>
        <v/>
      </c>
    </row>
    <row r="29" spans="1:19">
      <c r="A29" s="2" t="str">
        <f t="shared" si="2"/>
        <v/>
      </c>
      <c r="B29" s="2" t="str">
        <f t="shared" si="3"/>
        <v/>
      </c>
    </row>
    <row r="30" spans="1:19">
      <c r="A30" s="2" t="str">
        <f t="shared" si="2"/>
        <v/>
      </c>
      <c r="B30" s="2" t="str">
        <f t="shared" si="3"/>
        <v/>
      </c>
    </row>
    <row r="31" spans="1:19">
      <c r="A31" s="2" t="str">
        <f t="shared" si="2"/>
        <v/>
      </c>
      <c r="B31" s="2" t="str">
        <f t="shared" si="3"/>
        <v/>
      </c>
    </row>
    <row r="32" spans="1:19">
      <c r="A32" s="2" t="str">
        <f t="shared" si="2"/>
        <v/>
      </c>
      <c r="B32" s="2" t="str">
        <f t="shared" si="3"/>
        <v/>
      </c>
    </row>
    <row r="33" spans="1:2">
      <c r="A33" s="2" t="str">
        <f t="shared" si="2"/>
        <v/>
      </c>
      <c r="B33" s="2" t="str">
        <f t="shared" si="3"/>
        <v/>
      </c>
    </row>
    <row r="34" spans="1:2">
      <c r="A34" s="2" t="str">
        <f t="shared" si="2"/>
        <v/>
      </c>
      <c r="B34" s="2" t="str">
        <f t="shared" si="3"/>
        <v/>
      </c>
    </row>
    <row r="35" spans="1:2">
      <c r="A35" s="2" t="str">
        <f t="shared" si="2"/>
        <v/>
      </c>
      <c r="B35" s="2" t="str">
        <f t="shared" si="3"/>
        <v/>
      </c>
    </row>
    <row r="36" spans="1:2">
      <c r="A36" s="2" t="str">
        <f t="shared" si="2"/>
        <v/>
      </c>
      <c r="B36" s="2" t="str">
        <f t="shared" si="3"/>
        <v/>
      </c>
    </row>
    <row r="37" spans="1:2">
      <c r="A37" s="2" t="str">
        <f t="shared" si="2"/>
        <v/>
      </c>
      <c r="B37" s="2" t="str">
        <f t="shared" si="3"/>
        <v/>
      </c>
    </row>
    <row r="38" spans="1:2">
      <c r="A38" s="2" t="str">
        <f t="shared" si="2"/>
        <v/>
      </c>
      <c r="B38" s="2" t="str">
        <f t="shared" si="3"/>
        <v/>
      </c>
    </row>
    <row r="39" spans="1:2">
      <c r="A39" s="2" t="str">
        <f t="shared" si="2"/>
        <v/>
      </c>
      <c r="B39" s="2" t="str">
        <f t="shared" si="3"/>
        <v/>
      </c>
    </row>
    <row r="40" spans="1:2">
      <c r="A40" s="2" t="str">
        <f t="shared" si="2"/>
        <v/>
      </c>
      <c r="B40" s="2" t="str">
        <f t="shared" si="3"/>
        <v/>
      </c>
    </row>
    <row r="41" spans="1:2">
      <c r="A41" s="2" t="str">
        <f t="shared" si="2"/>
        <v/>
      </c>
      <c r="B41" s="2" t="str">
        <f t="shared" si="3"/>
        <v/>
      </c>
    </row>
    <row r="42" spans="1:2">
      <c r="A42" s="2" t="str">
        <f t="shared" si="2"/>
        <v/>
      </c>
      <c r="B42" s="2" t="str">
        <f t="shared" si="3"/>
        <v/>
      </c>
    </row>
    <row r="43" spans="1:2">
      <c r="A43" s="2" t="str">
        <f t="shared" si="2"/>
        <v/>
      </c>
      <c r="B43" s="2" t="str">
        <f t="shared" si="3"/>
        <v/>
      </c>
    </row>
    <row r="44" spans="1:2">
      <c r="A44" s="2" t="str">
        <f t="shared" si="2"/>
        <v/>
      </c>
      <c r="B44" s="2" t="str">
        <f t="shared" si="3"/>
        <v/>
      </c>
    </row>
    <row r="45" spans="1:2">
      <c r="A45" s="2" t="str">
        <f t="shared" si="2"/>
        <v/>
      </c>
      <c r="B45" s="2" t="str">
        <f t="shared" si="3"/>
        <v/>
      </c>
    </row>
    <row r="46" spans="1:2">
      <c r="A46" s="2" t="str">
        <f t="shared" si="2"/>
        <v/>
      </c>
      <c r="B46" s="2" t="str">
        <f t="shared" si="3"/>
        <v/>
      </c>
    </row>
    <row r="47" spans="1:2">
      <c r="A47" s="2" t="str">
        <f t="shared" si="2"/>
        <v/>
      </c>
      <c r="B47" s="2" t="str">
        <f t="shared" si="3"/>
        <v/>
      </c>
    </row>
    <row r="48" spans="1:2">
      <c r="A48" s="2" t="str">
        <f t="shared" si="2"/>
        <v/>
      </c>
      <c r="B48" s="2" t="str">
        <f t="shared" si="3"/>
        <v/>
      </c>
    </row>
    <row r="49" spans="1:2">
      <c r="A49" s="2" t="str">
        <f t="shared" si="2"/>
        <v/>
      </c>
      <c r="B49" s="2" t="str">
        <f t="shared" si="3"/>
        <v/>
      </c>
    </row>
    <row r="50" spans="1:2">
      <c r="A50" s="2" t="str">
        <f t="shared" si="2"/>
        <v/>
      </c>
      <c r="B50" s="2" t="str">
        <f t="shared" si="3"/>
        <v/>
      </c>
    </row>
    <row r="51" spans="1:2">
      <c r="A51" s="2" t="str">
        <f t="shared" si="2"/>
        <v/>
      </c>
      <c r="B51" s="2" t="str">
        <f t="shared" si="3"/>
        <v/>
      </c>
    </row>
    <row r="52" spans="1:2">
      <c r="A52" s="2" t="str">
        <f t="shared" si="2"/>
        <v/>
      </c>
      <c r="B52" s="2" t="str">
        <f t="shared" si="3"/>
        <v/>
      </c>
    </row>
    <row r="53" spans="1:2">
      <c r="A53" s="2" t="str">
        <f t="shared" si="2"/>
        <v/>
      </c>
      <c r="B53" s="2" t="str">
        <f t="shared" si="3"/>
        <v/>
      </c>
    </row>
    <row r="54" spans="1:2">
      <c r="A54" s="2" t="str">
        <f t="shared" si="2"/>
        <v/>
      </c>
      <c r="B54" s="2" t="str">
        <f t="shared" si="3"/>
        <v/>
      </c>
    </row>
    <row r="55" spans="1:2">
      <c r="A55" s="2" t="str">
        <f t="shared" si="2"/>
        <v/>
      </c>
      <c r="B55" s="2" t="str">
        <f t="shared" si="3"/>
        <v/>
      </c>
    </row>
    <row r="56" spans="1:2">
      <c r="A56" s="2" t="str">
        <f t="shared" si="2"/>
        <v/>
      </c>
      <c r="B56" s="2" t="str">
        <f t="shared" si="3"/>
        <v/>
      </c>
    </row>
    <row r="57" spans="1:2">
      <c r="A57" s="2" t="str">
        <f t="shared" si="2"/>
        <v/>
      </c>
      <c r="B57" s="2" t="str">
        <f t="shared" si="3"/>
        <v/>
      </c>
    </row>
    <row r="58" spans="1:2">
      <c r="A58" s="2" t="str">
        <f t="shared" si="2"/>
        <v/>
      </c>
      <c r="B58" s="2" t="str">
        <f t="shared" si="3"/>
        <v/>
      </c>
    </row>
    <row r="59" spans="1:2">
      <c r="A59" s="2" t="str">
        <f t="shared" si="2"/>
        <v/>
      </c>
      <c r="B59" s="2" t="str">
        <f t="shared" si="3"/>
        <v/>
      </c>
    </row>
    <row r="60" spans="1:2">
      <c r="A60" s="2" t="str">
        <f t="shared" si="2"/>
        <v/>
      </c>
      <c r="B60" s="2" t="str">
        <f t="shared" si="3"/>
        <v/>
      </c>
    </row>
    <row r="61" spans="1:2">
      <c r="A61" s="2" t="str">
        <f t="shared" si="2"/>
        <v/>
      </c>
      <c r="B61" s="2" t="str">
        <f t="shared" si="3"/>
        <v/>
      </c>
    </row>
    <row r="62" spans="1:2">
      <c r="A62" s="2" t="str">
        <f t="shared" si="2"/>
        <v/>
      </c>
      <c r="B62" s="2" t="str">
        <f t="shared" si="3"/>
        <v/>
      </c>
    </row>
    <row r="63" spans="1:2">
      <c r="A63" s="2" t="str">
        <f t="shared" si="2"/>
        <v/>
      </c>
      <c r="B63" s="2" t="str">
        <f t="shared" si="3"/>
        <v/>
      </c>
    </row>
    <row r="64" spans="1:2">
      <c r="A64" s="2" t="str">
        <f t="shared" si="2"/>
        <v/>
      </c>
      <c r="B64" s="2" t="str">
        <f t="shared" si="3"/>
        <v/>
      </c>
    </row>
    <row r="65" spans="1:2">
      <c r="A65" s="2" t="str">
        <f t="shared" si="2"/>
        <v/>
      </c>
      <c r="B65" s="2" t="str">
        <f t="shared" si="3"/>
        <v/>
      </c>
    </row>
    <row r="66" spans="1:2">
      <c r="A66" s="2" t="str">
        <f t="shared" si="2"/>
        <v/>
      </c>
      <c r="B66" s="2" t="str">
        <f t="shared" si="3"/>
        <v/>
      </c>
    </row>
    <row r="67" spans="1:2">
      <c r="A67" s="2" t="str">
        <f t="shared" si="2"/>
        <v/>
      </c>
      <c r="B67" s="2" t="str">
        <f t="shared" si="3"/>
        <v/>
      </c>
    </row>
    <row r="68" spans="1:2">
      <c r="A68" s="2" t="str">
        <f t="shared" si="2"/>
        <v/>
      </c>
      <c r="B68" s="2" t="str">
        <f t="shared" si="3"/>
        <v/>
      </c>
    </row>
    <row r="69" spans="1:2">
      <c r="A69" s="2" t="str">
        <f t="shared" si="2"/>
        <v/>
      </c>
      <c r="B69" s="2" t="str">
        <f t="shared" si="3"/>
        <v/>
      </c>
    </row>
    <row r="70" spans="1:2">
      <c r="A70" s="2" t="str">
        <f t="shared" si="2"/>
        <v/>
      </c>
      <c r="B70" s="2" t="str">
        <f t="shared" si="3"/>
        <v/>
      </c>
    </row>
    <row r="71" spans="1:2">
      <c r="A71" s="2" t="str">
        <f t="shared" si="2"/>
        <v/>
      </c>
      <c r="B71" s="2" t="str">
        <f t="shared" si="3"/>
        <v/>
      </c>
    </row>
    <row r="72" spans="1:2">
      <c r="A72" s="2" t="str">
        <f t="shared" si="2"/>
        <v/>
      </c>
      <c r="B72" s="2" t="str">
        <f t="shared" si="3"/>
        <v/>
      </c>
    </row>
    <row r="73" spans="1:2">
      <c r="A73" s="2" t="str">
        <f t="shared" si="2"/>
        <v/>
      </c>
      <c r="B73" s="2" t="str">
        <f t="shared" si="3"/>
        <v/>
      </c>
    </row>
    <row r="74" spans="1:2">
      <c r="A74" s="2" t="str">
        <f t="shared" ref="A74:A109" si="6">IF(C74=EDATE($C$5,0),1,"")</f>
        <v/>
      </c>
      <c r="B74" s="2" t="str">
        <f t="shared" si="3"/>
        <v/>
      </c>
    </row>
    <row r="75" spans="1:2">
      <c r="A75" s="2" t="str">
        <f t="shared" si="6"/>
        <v/>
      </c>
      <c r="B75" s="2" t="str">
        <f t="shared" si="3"/>
        <v/>
      </c>
    </row>
    <row r="76" spans="1:2">
      <c r="A76" s="2" t="str">
        <f t="shared" si="6"/>
        <v/>
      </c>
      <c r="B76" s="2" t="str">
        <f t="shared" ref="B76:B109" si="7">IF(OR(A76=1,C76=$E$5),1,"")</f>
        <v/>
      </c>
    </row>
    <row r="77" spans="1:2">
      <c r="A77" s="2" t="str">
        <f t="shared" si="6"/>
        <v/>
      </c>
      <c r="B77" s="2" t="str">
        <f t="shared" si="7"/>
        <v/>
      </c>
    </row>
    <row r="78" spans="1:2">
      <c r="A78" s="2" t="str">
        <f t="shared" si="6"/>
        <v/>
      </c>
      <c r="B78" s="2" t="str">
        <f t="shared" si="7"/>
        <v/>
      </c>
    </row>
    <row r="79" spans="1:2">
      <c r="A79" s="2" t="str">
        <f t="shared" si="6"/>
        <v/>
      </c>
      <c r="B79" s="2" t="str">
        <f t="shared" si="7"/>
        <v/>
      </c>
    </row>
    <row r="80" spans="1:2">
      <c r="A80" s="2" t="str">
        <f t="shared" si="6"/>
        <v/>
      </c>
      <c r="B80" s="2" t="str">
        <f t="shared" si="7"/>
        <v/>
      </c>
    </row>
    <row r="81" spans="1:2">
      <c r="A81" s="2" t="str">
        <f t="shared" si="6"/>
        <v/>
      </c>
      <c r="B81" s="2" t="str">
        <f t="shared" si="7"/>
        <v/>
      </c>
    </row>
    <row r="82" spans="1:2">
      <c r="A82" s="2" t="str">
        <f t="shared" si="6"/>
        <v/>
      </c>
      <c r="B82" s="2" t="str">
        <f t="shared" si="7"/>
        <v/>
      </c>
    </row>
    <row r="83" spans="1:2">
      <c r="A83" s="2" t="str">
        <f t="shared" si="6"/>
        <v/>
      </c>
      <c r="B83" s="2" t="str">
        <f t="shared" si="7"/>
        <v/>
      </c>
    </row>
    <row r="84" spans="1:2">
      <c r="A84" s="2" t="str">
        <f t="shared" si="6"/>
        <v/>
      </c>
      <c r="B84" s="2" t="str">
        <f t="shared" si="7"/>
        <v/>
      </c>
    </row>
    <row r="85" spans="1:2">
      <c r="A85" s="2" t="str">
        <f t="shared" si="6"/>
        <v/>
      </c>
      <c r="B85" s="2" t="str">
        <f t="shared" si="7"/>
        <v/>
      </c>
    </row>
    <row r="86" spans="1:2">
      <c r="A86" s="2" t="str">
        <f t="shared" si="6"/>
        <v/>
      </c>
      <c r="B86" s="2" t="str">
        <f t="shared" si="7"/>
        <v/>
      </c>
    </row>
    <row r="87" spans="1:2">
      <c r="A87" s="2" t="str">
        <f t="shared" si="6"/>
        <v/>
      </c>
      <c r="B87" s="2" t="str">
        <f t="shared" si="7"/>
        <v/>
      </c>
    </row>
    <row r="88" spans="1:2">
      <c r="A88" s="2" t="str">
        <f t="shared" si="6"/>
        <v/>
      </c>
      <c r="B88" s="2" t="str">
        <f t="shared" si="7"/>
        <v/>
      </c>
    </row>
    <row r="89" spans="1:2">
      <c r="A89" s="2" t="str">
        <f t="shared" si="6"/>
        <v/>
      </c>
      <c r="B89" s="2" t="str">
        <f t="shared" si="7"/>
        <v/>
      </c>
    </row>
    <row r="90" spans="1:2">
      <c r="A90" s="2" t="str">
        <f t="shared" si="6"/>
        <v/>
      </c>
      <c r="B90" s="2" t="str">
        <f t="shared" si="7"/>
        <v/>
      </c>
    </row>
    <row r="91" spans="1:2">
      <c r="A91" s="2" t="str">
        <f t="shared" si="6"/>
        <v/>
      </c>
      <c r="B91" s="2" t="str">
        <f t="shared" si="7"/>
        <v/>
      </c>
    </row>
    <row r="92" spans="1:2">
      <c r="A92" s="2" t="str">
        <f t="shared" si="6"/>
        <v/>
      </c>
      <c r="B92" s="2" t="str">
        <f t="shared" si="7"/>
        <v/>
      </c>
    </row>
    <row r="93" spans="1:2">
      <c r="A93" s="2" t="str">
        <f t="shared" si="6"/>
        <v/>
      </c>
      <c r="B93" s="2" t="str">
        <f t="shared" si="7"/>
        <v/>
      </c>
    </row>
    <row r="94" spans="1:2">
      <c r="A94" s="2" t="str">
        <f t="shared" si="6"/>
        <v/>
      </c>
      <c r="B94" s="2" t="str">
        <f t="shared" si="7"/>
        <v/>
      </c>
    </row>
    <row r="95" spans="1:2">
      <c r="A95" s="2" t="str">
        <f t="shared" si="6"/>
        <v/>
      </c>
      <c r="B95" s="2" t="str">
        <f t="shared" si="7"/>
        <v/>
      </c>
    </row>
    <row r="96" spans="1:2">
      <c r="A96" s="2" t="str">
        <f t="shared" si="6"/>
        <v/>
      </c>
      <c r="B96" s="2" t="str">
        <f t="shared" si="7"/>
        <v/>
      </c>
    </row>
    <row r="97" spans="1:2">
      <c r="A97" s="2" t="str">
        <f t="shared" si="6"/>
        <v/>
      </c>
      <c r="B97" s="2" t="str">
        <f t="shared" si="7"/>
        <v/>
      </c>
    </row>
    <row r="98" spans="1:2">
      <c r="A98" s="2" t="str">
        <f t="shared" si="6"/>
        <v/>
      </c>
      <c r="B98" s="2" t="str">
        <f t="shared" si="7"/>
        <v/>
      </c>
    </row>
    <row r="99" spans="1:2">
      <c r="A99" s="2" t="str">
        <f t="shared" si="6"/>
        <v/>
      </c>
      <c r="B99" s="2" t="str">
        <f t="shared" si="7"/>
        <v/>
      </c>
    </row>
    <row r="100" spans="1:2">
      <c r="A100" s="2" t="str">
        <f t="shared" si="6"/>
        <v/>
      </c>
      <c r="B100" s="2" t="str">
        <f t="shared" si="7"/>
        <v/>
      </c>
    </row>
    <row r="101" spans="1:2">
      <c r="A101" s="2" t="str">
        <f t="shared" si="6"/>
        <v/>
      </c>
      <c r="B101" s="2" t="str">
        <f t="shared" si="7"/>
        <v/>
      </c>
    </row>
    <row r="102" spans="1:2">
      <c r="A102" s="2" t="str">
        <f t="shared" si="6"/>
        <v/>
      </c>
      <c r="B102" s="2" t="str">
        <f t="shared" si="7"/>
        <v/>
      </c>
    </row>
    <row r="103" spans="1:2">
      <c r="A103" s="2" t="str">
        <f t="shared" si="6"/>
        <v/>
      </c>
      <c r="B103" s="2" t="str">
        <f t="shared" si="7"/>
        <v/>
      </c>
    </row>
    <row r="104" spans="1:2">
      <c r="A104" s="2" t="str">
        <f t="shared" si="6"/>
        <v/>
      </c>
      <c r="B104" s="2" t="str">
        <f t="shared" si="7"/>
        <v/>
      </c>
    </row>
    <row r="105" spans="1:2">
      <c r="A105" s="2" t="str">
        <f t="shared" si="6"/>
        <v/>
      </c>
      <c r="B105" s="2" t="str">
        <f t="shared" si="7"/>
        <v/>
      </c>
    </row>
    <row r="106" spans="1:2">
      <c r="A106" s="2" t="str">
        <f t="shared" si="6"/>
        <v/>
      </c>
      <c r="B106" s="2" t="str">
        <f t="shared" si="7"/>
        <v/>
      </c>
    </row>
    <row r="107" spans="1:2">
      <c r="A107" s="2" t="str">
        <f t="shared" si="6"/>
        <v/>
      </c>
      <c r="B107" s="2" t="str">
        <f t="shared" si="7"/>
        <v/>
      </c>
    </row>
    <row r="108" spans="1:2">
      <c r="A108" s="2" t="str">
        <f t="shared" si="6"/>
        <v/>
      </c>
      <c r="B108" s="2" t="str">
        <f t="shared" si="7"/>
        <v/>
      </c>
    </row>
    <row r="109" spans="1:2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4" orientation="landscape" r:id="rId1"/>
  <headerFooter>
    <oddHeader>&amp;R&amp;F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グラフ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cp:lastPrinted>2023-12-28T05:45:23Z</cp:lastPrinted>
  <dcterms:created xsi:type="dcterms:W3CDTF">2023-12-21T03:55:48Z</dcterms:created>
  <dcterms:modified xsi:type="dcterms:W3CDTF">2025-02-14T07:25:40Z</dcterms:modified>
</cp:coreProperties>
</file>