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77AB4F4E-2A33-43A4-A3F0-E33DBF221290}" xr6:coauthVersionLast="47" xr6:coauthVersionMax="47" xr10:uidLastSave="{00000000-0000-0000-0000-000000000000}"/>
  <bookViews>
    <workbookView xWindow="9510" yWindow="0" windowWidth="9780" windowHeight="11370" xr2:uid="{A883A394-7348-450B-89B5-80C0FA3E4BF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給与住宅">OFFSET(データ!$H$9,MATCH(データ!$C$5,データ!$C$9:$C$109,0)-1,0,データ!$B$6,1)</definedName>
    <definedName name="計">OFFSET(データ!$J$9,MATCH(データ!$C$5,データ!$C$9:$C$109,0)-1,0,データ!$B$6,1)</definedName>
    <definedName name="持家">OFFSET(データ!$F$9,MATCH(データ!$C$5,データ!$C$9:$C$109,0)-1,0,データ!$B$6,1)</definedName>
    <definedName name="貸家">OFFSET(データ!$G$9,MATCH(データ!$C$5,データ!$C$9:$C$109,0)-1,0,データ!$B$6,1)</definedName>
    <definedName name="分譲住宅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2" l="1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3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E42" i="2" s="1"/>
  <c r="A41" i="2"/>
  <c r="A40" i="2"/>
  <c r="A39" i="2"/>
  <c r="A38" i="2"/>
  <c r="A37" i="2"/>
  <c r="A36" i="2"/>
  <c r="A35" i="2"/>
  <c r="A34" i="2"/>
  <c r="E34" i="2" s="1"/>
  <c r="A33" i="2"/>
  <c r="A32" i="2"/>
  <c r="A31" i="2"/>
  <c r="A30" i="2"/>
  <c r="A29" i="2"/>
  <c r="E29" i="2" s="1"/>
  <c r="A28" i="2"/>
  <c r="E28" i="2" s="1"/>
  <c r="A27" i="2"/>
  <c r="A26" i="2"/>
  <c r="A25" i="2"/>
  <c r="E25" i="2" s="1"/>
  <c r="A24" i="2"/>
  <c r="A23" i="2"/>
  <c r="A22" i="2"/>
  <c r="A21" i="2"/>
  <c r="E21" i="2" s="1"/>
  <c r="A20" i="2"/>
  <c r="A19" i="2"/>
  <c r="A18" i="2"/>
  <c r="E18" i="2" s="1"/>
  <c r="A17" i="2"/>
  <c r="E17" i="2" s="1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05" i="2" s="1"/>
  <c r="E45" i="2" l="1"/>
  <c r="D10" i="2"/>
  <c r="E24" i="2"/>
  <c r="E27" i="2"/>
  <c r="E23" i="2"/>
  <c r="E30" i="2"/>
  <c r="E26" i="2"/>
  <c r="E22" i="2"/>
  <c r="E41" i="2"/>
  <c r="E37" i="2"/>
  <c r="E33" i="2"/>
  <c r="E44" i="2"/>
  <c r="E40" i="2"/>
  <c r="E36" i="2"/>
  <c r="E32" i="2"/>
  <c r="E38" i="2"/>
  <c r="E43" i="2"/>
  <c r="E39" i="2"/>
  <c r="E35" i="2"/>
  <c r="E31" i="2"/>
  <c r="E13" i="2"/>
  <c r="E20" i="2"/>
  <c r="E16" i="2"/>
  <c r="E12" i="2"/>
  <c r="E19" i="2"/>
  <c r="E15" i="2"/>
  <c r="E11" i="2"/>
  <c r="B20" i="2"/>
  <c r="D20" i="2" s="1"/>
  <c r="B21" i="2"/>
  <c r="D21" i="2" s="1"/>
  <c r="B15" i="2"/>
  <c r="D15" i="2" s="1"/>
  <c r="B52" i="2"/>
  <c r="B74" i="2"/>
  <c r="B90" i="2"/>
  <c r="B106" i="2"/>
  <c r="B22" i="2"/>
  <c r="D22" i="2" s="1"/>
  <c r="B28" i="2"/>
  <c r="D28" i="2" s="1"/>
  <c r="B35" i="2"/>
  <c r="D35" i="2" s="1"/>
  <c r="B41" i="2"/>
  <c r="D41" i="2" s="1"/>
  <c r="B47" i="2"/>
  <c r="B59" i="2"/>
  <c r="B64" i="2"/>
  <c r="B69" i="2"/>
  <c r="B75" i="2"/>
  <c r="B80" i="2"/>
  <c r="B85" i="2"/>
  <c r="B91" i="2"/>
  <c r="B96" i="2"/>
  <c r="B101" i="2"/>
  <c r="B107" i="2"/>
  <c r="B34" i="2"/>
  <c r="D34" i="2" s="1"/>
  <c r="B58" i="2"/>
  <c r="B16" i="2"/>
  <c r="D16" i="2" s="1"/>
  <c r="B23" i="2"/>
  <c r="D23" i="2" s="1"/>
  <c r="B29" i="2"/>
  <c r="D29" i="2" s="1"/>
  <c r="B42" i="2"/>
  <c r="D42" i="2" s="1"/>
  <c r="B53" i="2"/>
  <c r="B70" i="2"/>
  <c r="B86" i="2"/>
  <c r="B102" i="2"/>
  <c r="B40" i="2"/>
  <c r="D40" i="2" s="1"/>
  <c r="B17" i="2"/>
  <c r="D17" i="2" s="1"/>
  <c r="B30" i="2"/>
  <c r="D30" i="2" s="1"/>
  <c r="B36" i="2"/>
  <c r="D36" i="2" s="1"/>
  <c r="B43" i="2"/>
  <c r="D43" i="2" s="1"/>
  <c r="B48" i="2"/>
  <c r="B54" i="2"/>
  <c r="B60" i="2"/>
  <c r="B65" i="2"/>
  <c r="B71" i="2"/>
  <c r="B76" i="2"/>
  <c r="B81" i="2"/>
  <c r="B87" i="2"/>
  <c r="B92" i="2"/>
  <c r="B97" i="2"/>
  <c r="B103" i="2"/>
  <c r="B108" i="2"/>
  <c r="B11" i="2"/>
  <c r="D11" i="2" s="1"/>
  <c r="B18" i="2"/>
  <c r="D18" i="2" s="1"/>
  <c r="B24" i="2"/>
  <c r="D24" i="2" s="1"/>
  <c r="B31" i="2"/>
  <c r="D31" i="2" s="1"/>
  <c r="B37" i="2"/>
  <c r="D37" i="2" s="1"/>
  <c r="B55" i="2"/>
  <c r="B66" i="2"/>
  <c r="B82" i="2"/>
  <c r="B98" i="2"/>
  <c r="B46" i="2"/>
  <c r="B12" i="2"/>
  <c r="D12" i="2" s="1"/>
  <c r="B19" i="2"/>
  <c r="D19" i="2" s="1"/>
  <c r="B25" i="2"/>
  <c r="D25" i="2" s="1"/>
  <c r="B38" i="2"/>
  <c r="D38" i="2" s="1"/>
  <c r="B44" i="2"/>
  <c r="D44" i="2" s="1"/>
  <c r="B49" i="2"/>
  <c r="B61" i="2"/>
  <c r="B67" i="2"/>
  <c r="B72" i="2"/>
  <c r="B77" i="2"/>
  <c r="B83" i="2"/>
  <c r="B88" i="2"/>
  <c r="B93" i="2"/>
  <c r="B99" i="2"/>
  <c r="B104" i="2"/>
  <c r="B109" i="2"/>
  <c r="B13" i="2"/>
  <c r="D13" i="2" s="1"/>
  <c r="B26" i="2"/>
  <c r="D26" i="2" s="1"/>
  <c r="B32" i="2"/>
  <c r="D32" i="2" s="1"/>
  <c r="B39" i="2"/>
  <c r="D39" i="2" s="1"/>
  <c r="B50" i="2"/>
  <c r="B56" i="2"/>
  <c r="B62" i="2"/>
  <c r="B78" i="2"/>
  <c r="B94" i="2"/>
  <c r="D9" i="2"/>
  <c r="B14" i="2"/>
  <c r="D14" i="2" s="1"/>
  <c r="B27" i="2"/>
  <c r="D27" i="2" s="1"/>
  <c r="B33" i="2"/>
  <c r="D33" i="2" s="1"/>
  <c r="B45" i="2"/>
  <c r="D45" i="2" s="1"/>
  <c r="B51" i="2"/>
  <c r="B57" i="2"/>
  <c r="B63" i="2"/>
  <c r="B68" i="2"/>
  <c r="B73" i="2"/>
  <c r="B79" i="2"/>
  <c r="B84" i="2"/>
  <c r="B89" i="2"/>
  <c r="B95" i="2"/>
  <c r="B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7A2560-1642-4F98-A76B-32EEDE04A33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<sst xmlns="http://schemas.openxmlformats.org/spreadsheetml/2006/main" count="19" uniqueCount="19">
  <si>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分譲住宅</t>
    <rPh sb="0" eb="2">
      <t>ブンジョウ</t>
    </rPh>
    <rPh sb="2" eb="4">
      <t>ジュウタク</t>
    </rPh>
    <phoneticPr fontId="3"/>
  </si>
  <si>
    <t>給与住宅</t>
    <rPh sb="0" eb="2">
      <t>キュウヨ</t>
    </rPh>
    <rPh sb="2" eb="4">
      <t>ジュウタク</t>
    </rPh>
    <phoneticPr fontId="3"/>
  </si>
  <si>
    <t>貸家</t>
    <rPh sb="0" eb="1">
      <t>カシ</t>
    </rPh>
    <rPh sb="1" eb="2">
      <t>イエ</t>
    </rPh>
    <phoneticPr fontId="3"/>
  </si>
  <si>
    <t>持家</t>
    <rPh sb="0" eb="1">
      <t>モ</t>
    </rPh>
    <rPh sb="1" eb="2">
      <t>イエ</t>
    </rPh>
    <phoneticPr fontId="3"/>
  </si>
  <si>
    <t>計</t>
    <rPh sb="0" eb="1">
      <t>ケイ</t>
    </rPh>
    <phoneticPr fontId="3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</si>
  <si>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</si>
  <si>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</si>
  <si>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</si>
  <si>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</si>
  <si>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</si>
  <si>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</si>
  <si>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</si>
  <si>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</si>
  <si>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</si>
  <si>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</si>
  <si>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</si>
  <si>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</si>
  <si>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新設住宅着工戸数（資料：国土交通省「住宅着工統計」）（単位：戸）</t>
    <rPh sb="9" eb="11">
      <t>シリョウ</t>
    </rPh>
    <rPh sb="27" eb="29">
      <t>タンイ</t>
    </rPh>
    <rPh sb="30" eb="31">
      <t>コ</t>
    </rPh>
    <phoneticPr fontId="3"/>
  </si>
  <si>
    <t>https://www.e-stat.go.jp/stat-search/files?page=1&amp;layout=datalist&amp;toukei=00600120&amp;tstat=000001016966&amp;cycle=7&amp;tclass1val=0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</si>
</sst>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0" fontId="2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0" fontId="10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新設住宅着工戸数</a:t>
            </a:r>
          </a:p>
        </c:rich>
      </c:tx>
      <c:layout>
        <c:manualLayout>
          <c:xMode val="edge"/>
          <c:yMode val="edge"/>
          <c:x val="0.41607326498554276"/>
          <c:y val="2.30147398123532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8508637873361093E-2"/>
          <c:y val="0.10678794253222625"/>
          <c:w val="0.88006431889082215"/>
          <c:h val="0.728461230156672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持家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[0]!持家</c:f>
              <c:numCache>
                <c:formatCode>#,##0_ </c:formatCode>
                <c:ptCount val="10"/>
                <c:pt idx="0">
                  <c:v>3336</c:v>
                </c:pt>
                <c:pt idx="1">
                  <c:v>3597</c:v>
                </c:pt>
                <c:pt idx="2">
                  <c:v>3703</c:v>
                </c:pt>
                <c:pt idx="3">
                  <c:v>3813</c:v>
                </c:pt>
                <c:pt idx="4">
                  <c:v>3772</c:v>
                </c:pt>
                <c:pt idx="5">
                  <c:v>3462</c:v>
                </c:pt>
                <c:pt idx="6">
                  <c:v>3572</c:v>
                </c:pt>
                <c:pt idx="7">
                  <c:v>3059</c:v>
                </c:pt>
                <c:pt idx="8">
                  <c:v>2655</c:v>
                </c:pt>
                <c:pt idx="9">
                  <c:v>2490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B-4EEB-8E1B-1FD072B9FC1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貸家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[0]!貸家</c:f>
              <c:numCache>
                <c:formatCode>#,##0_ </c:formatCode>
                <c:ptCount val="10"/>
                <c:pt idx="0">
                  <c:v>1820</c:v>
                </c:pt>
                <c:pt idx="1">
                  <c:v>2256</c:v>
                </c:pt>
                <c:pt idx="2">
                  <c:v>2234</c:v>
                </c:pt>
                <c:pt idx="3">
                  <c:v>1901</c:v>
                </c:pt>
                <c:pt idx="4">
                  <c:v>1734</c:v>
                </c:pt>
                <c:pt idx="5">
                  <c:v>1274</c:v>
                </c:pt>
                <c:pt idx="6">
                  <c:v>1010</c:v>
                </c:pt>
                <c:pt idx="7">
                  <c:v>1348</c:v>
                </c:pt>
                <c:pt idx="8">
                  <c:v>1343</c:v>
                </c:pt>
                <c:pt idx="9">
                  <c:v>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1B-4EEB-8E1B-1FD072B9FC1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[0]!給与住宅</c:f>
              <c:numCache>
                <c:formatCode>#,##0_ </c:formatCode>
                <c:ptCount val="10"/>
                <c:pt idx="0">
                  <c:v>19</c:v>
                </c:pt>
                <c:pt idx="1">
                  <c:v>21</c:v>
                </c:pt>
                <c:pt idx="2">
                  <c:v>38</c:v>
                </c:pt>
                <c:pt idx="3">
                  <c:v>41</c:v>
                </c:pt>
                <c:pt idx="4">
                  <c:v>25</c:v>
                </c:pt>
                <c:pt idx="5">
                  <c:v>112</c:v>
                </c:pt>
                <c:pt idx="6">
                  <c:v>73</c:v>
                </c:pt>
                <c:pt idx="7">
                  <c:v>86</c:v>
                </c:pt>
                <c:pt idx="8">
                  <c:v>28</c:v>
                </c:pt>
                <c:pt idx="9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1B-4EEB-8E1B-1FD072B9FC1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分譲住宅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[0]!分譲住宅</c:f>
              <c:numCache>
                <c:formatCode>#,##0_ </c:formatCode>
                <c:ptCount val="10"/>
                <c:pt idx="0">
                  <c:v>511</c:v>
                </c:pt>
                <c:pt idx="1">
                  <c:v>620</c:v>
                </c:pt>
                <c:pt idx="2">
                  <c:v>534</c:v>
                </c:pt>
                <c:pt idx="3">
                  <c:v>676</c:v>
                </c:pt>
                <c:pt idx="4">
                  <c:v>643</c:v>
                </c:pt>
                <c:pt idx="5">
                  <c:v>823</c:v>
                </c:pt>
                <c:pt idx="6">
                  <c:v>896</c:v>
                </c:pt>
                <c:pt idx="7">
                  <c:v>764</c:v>
                </c:pt>
                <c:pt idx="8">
                  <c:v>629</c:v>
                </c:pt>
                <c:pt idx="9">
                  <c:v>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1B-4EEB-8E1B-1FD072B9FC19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5686</c:v>
                </c:pt>
                <c:pt idx="1">
                  <c:v>6494</c:v>
                </c:pt>
                <c:pt idx="2">
                  <c:v>6509</c:v>
                </c:pt>
                <c:pt idx="3">
                  <c:v>6431</c:v>
                </c:pt>
                <c:pt idx="4">
                  <c:v>6174</c:v>
                </c:pt>
                <c:pt idx="5">
                  <c:v>5671</c:v>
                </c:pt>
                <c:pt idx="6">
                  <c:v>5551</c:v>
                </c:pt>
                <c:pt idx="7">
                  <c:v>5257</c:v>
                </c:pt>
                <c:pt idx="8">
                  <c:v>4655</c:v>
                </c:pt>
                <c:pt idx="9">
                  <c:v>4305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4-400D-8E79-0F963DE31CC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73637568"/>
        <c:axId val="673637896"/>
      </c:barChart>
      <c:catAx>
        <c:axId val="67363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73637896"/>
        <c:crosses val="autoZero"/>
        <c:auto val="1"/>
        <c:lblAlgn val="ctr"/>
        <c:lblOffset val="100"/>
        <c:noMultiLvlLbl val="0"/>
      </c:catAx>
      <c:valAx>
        <c:axId val="673637896"/>
        <c:scaling>
          <c:orientation val="minMax"/>
          <c:max val="8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736375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44325789819512107"/>
          <c:y val="0.10887273409013443"/>
          <c:w val="0.48928282176531462"/>
          <c:h val="5.990372688867900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50E2FC-6BB9-4820-8FA7-78F967F86DDD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1492A7-35FF-4750-9BAF-79079D3B8E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0.03294</cdr:x>
      <cdr:y>0.02832</cdr:y>
    </cdr:from>
    <cdr:to>
      <cdr:x>0.12722</cdr:x>
      <cdr:y>0.10138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86976E5-6519-4ED4-BB62-EBA982692981}"/>
            </a:ext>
          </a:extLst>
        </cdr:cNvPr>
        <cdr:cNvSpPr txBox="1"/>
      </cdr:nvSpPr>
      <cdr:spPr>
        <a:xfrm xmlns:a="http://schemas.openxmlformats.org/drawingml/2006/main">
          <a:off x="306243" y="172028"/>
          <a:ext cx="876557" cy="443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0.51691</cdr:x>
      <cdr:y>0.93451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CB1891-965A-4A34-A59D-DDFCD74AD13B}"/>
            </a:ext>
          </a:extLst>
        </cdr:cNvPr>
        <cdr:cNvSpPr txBox="1"/>
      </cdr:nvSpPr>
      <cdr:spPr>
        <a:xfrm xmlns:a="http://schemas.openxmlformats.org/drawingml/2006/main">
          <a:off x="4806045" y="5677538"/>
          <a:ext cx="4491556" cy="397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資料：国土交通省「住宅着工統計」</a:t>
          </a:r>
        </a:p>
      </cdr:txBody>
    </cdr:sp>
  </cdr:relSizeAnchor>
  <cdr:relSizeAnchor xmlns:cdr="http://schemas.openxmlformats.org/drawingml/2006/chartDrawing">
    <cdr:from>
      <cdr:x>0.94632</cdr:x>
      <cdr:y>0.88562</cdr:y>
    </cdr:from>
    <cdr:to>
      <cdr:x>1</cdr:x>
      <cdr:y>0.95868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3119964-D38B-403F-BB26-40932D025C93}"/>
            </a:ext>
          </a:extLst>
        </cdr:cNvPr>
        <cdr:cNvSpPr txBox="1"/>
      </cdr:nvSpPr>
      <cdr:spPr>
        <a:xfrm xmlns:a="http://schemas.openxmlformats.org/drawingml/2006/main">
          <a:off x="8798549" y="5380471"/>
          <a:ext cx="499052" cy="443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5595-4369-4D68-AC87-39E733E1AD53}">
  <dimension ref="A1:R109"/>
  <sheetViews>
    <sheetView tabSelected="1" topLeftCell="B1" zoomScaleNormal="100" workbookViewId="0">
      <selection activeCell="C8" sqref="C8"/>
    </sheetView>
  </sheetViews>
  <sheetFormatPr defaultColWidth="9" defaultRowHeight="13"/>
  <cols>
    <col min="1" max="2" width="5.58203125" style="7" customWidth="1"/>
    <col min="3" max="3" width="10.75" style="1" bestFit="1" customWidth="1"/>
    <col min="4" max="4" width="11.25" style="1" customWidth="1"/>
    <col min="5" max="5" width="9.08203125" style="1" bestFit="1" customWidth="1"/>
    <col min="6" max="10" width="9.08203125" style="21" bestFit="1" customWidth="1"/>
    <col min="11" max="16384" width="9" style="1"/>
  </cols>
  <sheetData>
    <row r="1" spans="1:18" ht="18">
      <c r="A1" s="6" t="s">
        <v>5</v>
      </c>
      <c r="C1" s="3" t="s">
        <v>6</v>
      </c>
      <c r="D1" s="8"/>
      <c r="E1" s="8"/>
      <c r="F1" s="8"/>
      <c r="G1" s="8"/>
      <c r="H1" s="8"/>
      <c r="I1" s="9"/>
      <c r="J1" t="s">
        <v>18</v>
      </c>
      <c r="K1" s="10"/>
      <c r="L1" s="10"/>
      <c r="M1" s="10"/>
      <c r="N1" s="10"/>
      <c r="O1" s="10"/>
      <c r="P1" s="10"/>
      <c r="Q1" s="10"/>
      <c r="R1" s="10"/>
    </row>
    <row r="2" spans="1:18">
      <c r="A2" s="6" t="s">
        <v>7</v>
      </c>
      <c r="C2" s="11" t="s">
        <v>8</v>
      </c>
      <c r="F2" s="1"/>
      <c r="G2" s="1"/>
      <c r="H2" s="1"/>
      <c r="I2" s="12"/>
      <c r="J2" s="13"/>
      <c r="K2" s="13"/>
      <c r="L2" s="13"/>
      <c r="M2" s="13"/>
      <c r="N2" s="13"/>
      <c r="O2" s="14"/>
      <c r="Q2" s="14"/>
      <c r="R2" s="14"/>
    </row>
    <row r="3" spans="1:18">
      <c r="A3" s="6" t="s">
        <v>9</v>
      </c>
      <c r="C3" s="11" t="s">
        <v>16</v>
      </c>
      <c r="F3" s="1"/>
      <c r="G3" s="1"/>
      <c r="H3" s="1"/>
      <c r="I3" s="12"/>
      <c r="J3" s="2"/>
      <c r="K3" s="2"/>
      <c r="L3" s="2"/>
      <c r="M3" s="2"/>
      <c r="N3" s="2"/>
      <c r="O3" s="2"/>
    </row>
    <row r="4" spans="1:18">
      <c r="A4" s="6"/>
      <c r="C4" s="15" t="s">
        <v>10</v>
      </c>
      <c r="F4" s="1"/>
      <c r="G4" s="1"/>
      <c r="H4" s="1"/>
      <c r="I4" s="12"/>
      <c r="J4" s="2"/>
      <c r="K4" s="2"/>
      <c r="L4" s="2"/>
      <c r="M4" s="2"/>
      <c r="N4" s="2"/>
      <c r="O4" s="2"/>
    </row>
    <row r="5" spans="1:18" ht="21" customHeight="1">
      <c r="C5" s="16">
        <v>42005</v>
      </c>
      <c r="D5" s="17" t="s">
        <v>11</v>
      </c>
      <c r="E5" s="18">
        <f>MAX($C$9:$C$109)</f>
        <v>45292</v>
      </c>
      <c r="F5" s="17" t="s">
        <v>12</v>
      </c>
      <c r="G5" s="17"/>
      <c r="H5" s="17"/>
      <c r="I5" s="19"/>
      <c r="J5" s="2"/>
      <c r="K5" s="2"/>
      <c r="L5" s="2"/>
      <c r="M5" s="2"/>
      <c r="N5" s="2"/>
      <c r="O5" s="2"/>
    </row>
    <row r="6" spans="1:18">
      <c r="B6" s="7">
        <f>COUNTA(C9:C109)-MATCH(C5,C9:C109,0)+1</f>
        <v>10</v>
      </c>
      <c r="F6" s="1"/>
      <c r="G6" s="1"/>
      <c r="H6" s="1"/>
      <c r="I6" s="1"/>
      <c r="J6" s="1"/>
    </row>
    <row r="7" spans="1:18">
      <c r="A7" s="20"/>
      <c r="C7" s="1" t="s">
        <v>17</v>
      </c>
    </row>
    <row r="8" spans="1:18" ht="26">
      <c r="A8" s="22"/>
      <c r="B8" s="22"/>
      <c r="C8" s="1" t="s">
        <v>13</v>
      </c>
      <c r="D8" s="23" t="s">
        <v>14</v>
      </c>
      <c r="E8" s="23" t="s">
        <v>15</v>
      </c>
      <c r="F8" s="21" t="s">
        <v>3</v>
      </c>
      <c r="G8" s="21" t="s">
        <v>2</v>
      </c>
      <c r="H8" s="21" t="s">
        <v>1</v>
      </c>
      <c r="I8" s="21" t="s">
        <v>0</v>
      </c>
      <c r="J8" s="21" t="s">
        <v>4</v>
      </c>
    </row>
    <row r="9" spans="1:18">
      <c r="A9" s="4" t="str">
        <f>IF(C9=EDATE($C$5,0),1,"")</f>
        <v/>
      </c>
      <c r="B9" s="4" t="str">
        <f>IF(C9=EDATE($C$5,0),1,"")</f>
        <v/>
      </c>
      <c r="C9" s="24">
        <v>32143</v>
      </c>
      <c r="D9" s="5" t="str">
        <f t="shared" ref="D9:D10" si="0">IF(OR(A9=1,B9=1,A9),TEXT(C9,"ge"),TEXT(C9," "))</f>
        <v xml:space="preserve"> </v>
      </c>
      <c r="E9" s="5" t="str">
        <f t="shared" ref="E9:E10" si="1">IF(OR(A9=1,A9),TEXT(C9,"yyyy"),TEXT(C9,"yy"))</f>
        <v>88</v>
      </c>
      <c r="F9" s="21">
        <v>6969</v>
      </c>
      <c r="G9" s="21">
        <v>4850</v>
      </c>
      <c r="H9" s="21">
        <v>306</v>
      </c>
      <c r="I9" s="21">
        <v>1212</v>
      </c>
      <c r="J9" s="21">
        <f t="shared" ref="J9:J29" si="2">SUM(F9:I9)</f>
        <v>13337</v>
      </c>
    </row>
    <row r="10" spans="1:18">
      <c r="A10" s="4" t="str">
        <f t="shared" ref="A10:A73" si="3">IF(C10=EDATE($C$5,0),1,"")</f>
        <v/>
      </c>
      <c r="B10" s="4" t="str">
        <f>IF(C10=EDATE($C$5,0),1,"")</f>
        <v/>
      </c>
      <c r="C10" s="24">
        <v>32509</v>
      </c>
      <c r="D10" s="5" t="str">
        <f t="shared" si="0"/>
        <v xml:space="preserve"> </v>
      </c>
      <c r="E10" s="5" t="str">
        <f t="shared" si="1"/>
        <v>89</v>
      </c>
      <c r="F10" s="21">
        <v>6821</v>
      </c>
      <c r="G10" s="21">
        <v>5882</v>
      </c>
      <c r="H10" s="21">
        <v>227</v>
      </c>
      <c r="I10" s="21">
        <v>1381</v>
      </c>
      <c r="J10" s="21">
        <f t="shared" si="2"/>
        <v>14311</v>
      </c>
    </row>
    <row r="11" spans="1:18">
      <c r="A11" s="4" t="str">
        <f t="shared" si="3"/>
        <v/>
      </c>
      <c r="B11" s="4" t="str">
        <f>IF(OR(A11=1,C11=$E$5),1,"")</f>
        <v/>
      </c>
      <c r="C11" s="24">
        <v>32874</v>
      </c>
      <c r="D11" s="5" t="str">
        <f t="shared" ref="D11:D21" si="4">IF(OR(A11=1,B11=1,A11),TEXT(C11,"ge"),TEXT(C11," "))</f>
        <v xml:space="preserve"> </v>
      </c>
      <c r="E11" s="5" t="str">
        <f t="shared" ref="E11:E21" si="5">IF(OR(A11=1,A11),TEXT(C11,"yyyy"),TEXT(C11,"yy"))</f>
        <v>90</v>
      </c>
      <c r="F11" s="21">
        <v>6771</v>
      </c>
      <c r="G11" s="21">
        <v>6008</v>
      </c>
      <c r="H11" s="21">
        <v>276</v>
      </c>
      <c r="I11" s="21">
        <v>1589</v>
      </c>
      <c r="J11" s="21">
        <f t="shared" si="2"/>
        <v>14644</v>
      </c>
    </row>
    <row r="12" spans="1:18">
      <c r="A12" s="4" t="str">
        <f t="shared" si="3"/>
        <v/>
      </c>
      <c r="B12" s="4" t="str">
        <f t="shared" ref="B12:B75" si="6">IF(OR(A12=1,C12=$E$5),1,"")</f>
        <v/>
      </c>
      <c r="C12" s="24">
        <v>33239</v>
      </c>
      <c r="D12" s="5" t="str">
        <f t="shared" si="4"/>
        <v xml:space="preserve"> </v>
      </c>
      <c r="E12" s="5" t="str">
        <f t="shared" si="5"/>
        <v>91</v>
      </c>
      <c r="F12" s="21">
        <v>6598</v>
      </c>
      <c r="G12" s="21">
        <v>4549</v>
      </c>
      <c r="H12" s="21">
        <v>213</v>
      </c>
      <c r="I12" s="21">
        <v>1310</v>
      </c>
      <c r="J12" s="21">
        <f t="shared" si="2"/>
        <v>12670</v>
      </c>
    </row>
    <row r="13" spans="1:18">
      <c r="A13" s="4" t="str">
        <f t="shared" si="3"/>
        <v/>
      </c>
      <c r="B13" s="4" t="str">
        <f t="shared" si="6"/>
        <v/>
      </c>
      <c r="C13" s="24">
        <v>33604</v>
      </c>
      <c r="D13" s="5" t="str">
        <f t="shared" si="4"/>
        <v xml:space="preserve"> </v>
      </c>
      <c r="E13" s="5" t="str">
        <f t="shared" si="5"/>
        <v>92</v>
      </c>
      <c r="F13" s="21">
        <v>7412</v>
      </c>
      <c r="G13" s="21">
        <v>4496</v>
      </c>
      <c r="H13" s="21">
        <v>439</v>
      </c>
      <c r="I13" s="21">
        <v>663</v>
      </c>
      <c r="J13" s="21">
        <f t="shared" si="2"/>
        <v>13010</v>
      </c>
    </row>
    <row r="14" spans="1:18">
      <c r="A14" s="4" t="str">
        <f t="shared" si="3"/>
        <v/>
      </c>
      <c r="B14" s="4" t="str">
        <f t="shared" si="6"/>
        <v/>
      </c>
      <c r="C14" s="24">
        <v>33970</v>
      </c>
      <c r="D14" s="5" t="str">
        <f t="shared" si="4"/>
        <v xml:space="preserve"> </v>
      </c>
      <c r="E14" s="5" t="str">
        <f t="shared" si="5"/>
        <v>93</v>
      </c>
      <c r="F14" s="21">
        <v>8567</v>
      </c>
      <c r="G14" s="21">
        <v>4160</v>
      </c>
      <c r="H14" s="21">
        <v>303</v>
      </c>
      <c r="I14" s="21">
        <v>718</v>
      </c>
      <c r="J14" s="21">
        <f t="shared" si="2"/>
        <v>13748</v>
      </c>
    </row>
    <row r="15" spans="1:18">
      <c r="A15" s="4" t="str">
        <f t="shared" si="3"/>
        <v/>
      </c>
      <c r="B15" s="4" t="str">
        <f t="shared" si="6"/>
        <v/>
      </c>
      <c r="C15" s="24">
        <v>34335</v>
      </c>
      <c r="D15" s="5" t="str">
        <f t="shared" si="4"/>
        <v xml:space="preserve"> </v>
      </c>
      <c r="E15" s="5" t="str">
        <f t="shared" si="5"/>
        <v>94</v>
      </c>
      <c r="F15" s="21">
        <v>9073</v>
      </c>
      <c r="G15" s="21">
        <v>4889</v>
      </c>
      <c r="H15" s="21">
        <v>203</v>
      </c>
      <c r="I15" s="21">
        <v>702</v>
      </c>
      <c r="J15" s="21">
        <f t="shared" si="2"/>
        <v>14867</v>
      </c>
    </row>
    <row r="16" spans="1:18">
      <c r="A16" s="4" t="str">
        <f t="shared" si="3"/>
        <v/>
      </c>
      <c r="B16" s="4" t="str">
        <f t="shared" si="6"/>
        <v/>
      </c>
      <c r="C16" s="24">
        <v>34700</v>
      </c>
      <c r="D16" s="5" t="str">
        <f t="shared" si="4"/>
        <v xml:space="preserve"> </v>
      </c>
      <c r="E16" s="5" t="str">
        <f t="shared" si="5"/>
        <v>95</v>
      </c>
      <c r="F16" s="21">
        <v>8069</v>
      </c>
      <c r="G16" s="21">
        <v>5335</v>
      </c>
      <c r="H16" s="21">
        <v>345</v>
      </c>
      <c r="I16" s="21">
        <v>792</v>
      </c>
      <c r="J16" s="21">
        <f t="shared" si="2"/>
        <v>14541</v>
      </c>
    </row>
    <row r="17" spans="1:10">
      <c r="A17" s="4" t="str">
        <f t="shared" si="3"/>
        <v/>
      </c>
      <c r="B17" s="4" t="str">
        <f t="shared" si="6"/>
        <v/>
      </c>
      <c r="C17" s="24">
        <v>35065</v>
      </c>
      <c r="D17" s="5" t="str">
        <f t="shared" si="4"/>
        <v xml:space="preserve"> </v>
      </c>
      <c r="E17" s="5" t="str">
        <f t="shared" si="5"/>
        <v>96</v>
      </c>
      <c r="F17" s="21">
        <v>9877</v>
      </c>
      <c r="G17" s="21">
        <v>5140</v>
      </c>
      <c r="H17" s="21">
        <v>269</v>
      </c>
      <c r="I17" s="21">
        <v>714</v>
      </c>
      <c r="J17" s="21">
        <f t="shared" si="2"/>
        <v>16000</v>
      </c>
    </row>
    <row r="18" spans="1:10">
      <c r="A18" s="4" t="str">
        <f t="shared" si="3"/>
        <v/>
      </c>
      <c r="B18" s="4" t="str">
        <f t="shared" si="6"/>
        <v/>
      </c>
      <c r="C18" s="24">
        <v>35431</v>
      </c>
      <c r="D18" s="5" t="str">
        <f t="shared" si="4"/>
        <v xml:space="preserve"> </v>
      </c>
      <c r="E18" s="5" t="str">
        <f t="shared" si="5"/>
        <v>97</v>
      </c>
      <c r="F18" s="21">
        <v>7633</v>
      </c>
      <c r="G18" s="21">
        <v>5080</v>
      </c>
      <c r="H18" s="21">
        <v>255</v>
      </c>
      <c r="I18" s="21">
        <v>782</v>
      </c>
      <c r="J18" s="21">
        <f t="shared" si="2"/>
        <v>13750</v>
      </c>
    </row>
    <row r="19" spans="1:10">
      <c r="A19" s="4" t="str">
        <f t="shared" si="3"/>
        <v/>
      </c>
      <c r="B19" s="4" t="str">
        <f t="shared" si="6"/>
        <v/>
      </c>
      <c r="C19" s="24">
        <v>35796</v>
      </c>
      <c r="D19" s="5" t="str">
        <f t="shared" si="4"/>
        <v xml:space="preserve"> </v>
      </c>
      <c r="E19" s="5" t="str">
        <f t="shared" si="5"/>
        <v>98</v>
      </c>
      <c r="F19" s="21">
        <v>6598</v>
      </c>
      <c r="G19" s="21">
        <v>4132</v>
      </c>
      <c r="H19" s="21">
        <v>289</v>
      </c>
      <c r="I19" s="21">
        <v>571</v>
      </c>
      <c r="J19" s="21">
        <f t="shared" si="2"/>
        <v>11590</v>
      </c>
    </row>
    <row r="20" spans="1:10">
      <c r="A20" s="4" t="str">
        <f t="shared" si="3"/>
        <v/>
      </c>
      <c r="B20" s="4" t="str">
        <f t="shared" si="6"/>
        <v/>
      </c>
      <c r="C20" s="24">
        <v>36161</v>
      </c>
      <c r="D20" s="5" t="str">
        <f t="shared" si="4"/>
        <v xml:space="preserve"> </v>
      </c>
      <c r="E20" s="5" t="str">
        <f t="shared" si="5"/>
        <v>99</v>
      </c>
      <c r="F20" s="21">
        <v>7129</v>
      </c>
      <c r="G20" s="21">
        <v>4378</v>
      </c>
      <c r="H20" s="21">
        <v>207</v>
      </c>
      <c r="I20" s="21">
        <v>507</v>
      </c>
      <c r="J20" s="21">
        <f t="shared" si="2"/>
        <v>12221</v>
      </c>
    </row>
    <row r="21" spans="1:10">
      <c r="A21" s="4" t="str">
        <f t="shared" si="3"/>
        <v/>
      </c>
      <c r="B21" s="4" t="str">
        <f t="shared" si="6"/>
        <v/>
      </c>
      <c r="C21" s="24">
        <v>36526</v>
      </c>
      <c r="D21" s="5" t="str">
        <f t="shared" si="4"/>
        <v xml:space="preserve"> </v>
      </c>
      <c r="E21" s="5" t="str">
        <f t="shared" si="5"/>
        <v>00</v>
      </c>
      <c r="F21" s="21">
        <v>6744</v>
      </c>
      <c r="G21" s="21">
        <v>4416</v>
      </c>
      <c r="H21" s="21">
        <v>115</v>
      </c>
      <c r="I21" s="21">
        <v>586</v>
      </c>
      <c r="J21" s="21">
        <f t="shared" si="2"/>
        <v>11861</v>
      </c>
    </row>
    <row r="22" spans="1:10">
      <c r="A22" s="4" t="str">
        <f t="shared" si="3"/>
        <v/>
      </c>
      <c r="B22" s="4" t="str">
        <f t="shared" si="6"/>
        <v/>
      </c>
      <c r="C22" s="24">
        <v>36892</v>
      </c>
      <c r="D22" s="5" t="str">
        <f t="shared" ref="D22:D30" si="7">IF(OR(A22=1,B22=1,A22),TEXT(C22,"ge"),TEXT(C22," "))</f>
        <v xml:space="preserve"> </v>
      </c>
      <c r="E22" s="5" t="str">
        <f t="shared" ref="E22:E30" si="8">IF(OR(A22=1,A22),TEXT(C22,"yyyy"),TEXT(C22,"yy"))</f>
        <v>01</v>
      </c>
      <c r="F22" s="21">
        <v>5765</v>
      </c>
      <c r="G22" s="21">
        <v>4865</v>
      </c>
      <c r="H22" s="21">
        <v>250</v>
      </c>
      <c r="I22" s="21">
        <v>606</v>
      </c>
      <c r="J22" s="21">
        <f t="shared" si="2"/>
        <v>11486</v>
      </c>
    </row>
    <row r="23" spans="1:10">
      <c r="A23" s="4" t="str">
        <f t="shared" si="3"/>
        <v/>
      </c>
      <c r="B23" s="4" t="str">
        <f t="shared" si="6"/>
        <v/>
      </c>
      <c r="C23" s="24">
        <v>37257</v>
      </c>
      <c r="D23" s="5" t="str">
        <f t="shared" si="7"/>
        <v xml:space="preserve"> </v>
      </c>
      <c r="E23" s="5" t="str">
        <f t="shared" si="8"/>
        <v>02</v>
      </c>
      <c r="F23" s="21">
        <v>5570</v>
      </c>
      <c r="G23" s="21">
        <v>4608</v>
      </c>
      <c r="H23" s="21">
        <v>206</v>
      </c>
      <c r="I23" s="21">
        <v>750</v>
      </c>
      <c r="J23" s="21">
        <f t="shared" si="2"/>
        <v>11134</v>
      </c>
    </row>
    <row r="24" spans="1:10">
      <c r="A24" s="4" t="str">
        <f t="shared" si="3"/>
        <v/>
      </c>
      <c r="B24" s="4" t="str">
        <f t="shared" si="6"/>
        <v/>
      </c>
      <c r="C24" s="24">
        <v>37622</v>
      </c>
      <c r="D24" s="5" t="str">
        <f t="shared" si="7"/>
        <v xml:space="preserve"> </v>
      </c>
      <c r="E24" s="5" t="str">
        <f t="shared" si="8"/>
        <v>03</v>
      </c>
      <c r="F24" s="21">
        <v>5131</v>
      </c>
      <c r="G24" s="21">
        <v>3625</v>
      </c>
      <c r="H24" s="21">
        <v>194</v>
      </c>
      <c r="I24" s="21">
        <v>675</v>
      </c>
      <c r="J24" s="21">
        <f t="shared" si="2"/>
        <v>9625</v>
      </c>
    </row>
    <row r="25" spans="1:10">
      <c r="A25" s="4" t="str">
        <f t="shared" si="3"/>
        <v/>
      </c>
      <c r="B25" s="4" t="str">
        <f t="shared" si="6"/>
        <v/>
      </c>
      <c r="C25" s="24">
        <v>37987</v>
      </c>
      <c r="D25" s="5" t="str">
        <f t="shared" si="7"/>
        <v xml:space="preserve"> </v>
      </c>
      <c r="E25" s="5" t="str">
        <f t="shared" si="8"/>
        <v>04</v>
      </c>
      <c r="F25" s="21">
        <v>4788</v>
      </c>
      <c r="G25" s="21">
        <v>3635</v>
      </c>
      <c r="H25" s="21">
        <v>24</v>
      </c>
      <c r="I25" s="21">
        <v>524</v>
      </c>
      <c r="J25" s="21">
        <f t="shared" si="2"/>
        <v>8971</v>
      </c>
    </row>
    <row r="26" spans="1:10">
      <c r="A26" s="4" t="str">
        <f t="shared" si="3"/>
        <v/>
      </c>
      <c r="B26" s="4" t="str">
        <f t="shared" si="6"/>
        <v/>
      </c>
      <c r="C26" s="24">
        <v>38353</v>
      </c>
      <c r="D26" s="5" t="str">
        <f t="shared" si="7"/>
        <v xml:space="preserve"> </v>
      </c>
      <c r="E26" s="5" t="str">
        <f t="shared" si="8"/>
        <v>05</v>
      </c>
      <c r="F26" s="21">
        <v>4242</v>
      </c>
      <c r="G26" s="21">
        <v>2682</v>
      </c>
      <c r="H26" s="21">
        <v>25</v>
      </c>
      <c r="I26" s="21">
        <v>609</v>
      </c>
      <c r="J26" s="21">
        <f t="shared" si="2"/>
        <v>7558</v>
      </c>
    </row>
    <row r="27" spans="1:10">
      <c r="A27" s="4" t="str">
        <f t="shared" si="3"/>
        <v/>
      </c>
      <c r="B27" s="4" t="str">
        <f t="shared" si="6"/>
        <v/>
      </c>
      <c r="C27" s="24">
        <v>38718</v>
      </c>
      <c r="D27" s="5" t="str">
        <f t="shared" si="7"/>
        <v xml:space="preserve"> </v>
      </c>
      <c r="E27" s="5" t="str">
        <f t="shared" si="8"/>
        <v>06</v>
      </c>
      <c r="F27" s="21">
        <v>4316</v>
      </c>
      <c r="G27" s="21">
        <v>2760</v>
      </c>
      <c r="H27" s="21">
        <v>81</v>
      </c>
      <c r="I27" s="21">
        <v>417</v>
      </c>
      <c r="J27" s="21">
        <f t="shared" si="2"/>
        <v>7574</v>
      </c>
    </row>
    <row r="28" spans="1:10">
      <c r="A28" s="4" t="str">
        <f t="shared" si="3"/>
        <v/>
      </c>
      <c r="B28" s="4" t="str">
        <f t="shared" si="6"/>
        <v/>
      </c>
      <c r="C28" s="24">
        <v>39083</v>
      </c>
      <c r="D28" s="5" t="str">
        <f t="shared" si="7"/>
        <v xml:space="preserve"> </v>
      </c>
      <c r="E28" s="5" t="str">
        <f t="shared" si="8"/>
        <v>07</v>
      </c>
      <c r="F28" s="21">
        <v>3562</v>
      </c>
      <c r="G28" s="21">
        <v>2188</v>
      </c>
      <c r="H28" s="21">
        <v>74</v>
      </c>
      <c r="I28" s="21">
        <v>315</v>
      </c>
      <c r="J28" s="21">
        <f t="shared" si="2"/>
        <v>6139</v>
      </c>
    </row>
    <row r="29" spans="1:10">
      <c r="A29" s="4" t="str">
        <f t="shared" si="3"/>
        <v/>
      </c>
      <c r="B29" s="4" t="str">
        <f t="shared" si="6"/>
        <v/>
      </c>
      <c r="C29" s="24">
        <v>39448</v>
      </c>
      <c r="D29" s="5" t="str">
        <f t="shared" si="7"/>
        <v xml:space="preserve"> </v>
      </c>
      <c r="E29" s="5" t="str">
        <f t="shared" si="8"/>
        <v>08</v>
      </c>
      <c r="F29" s="21">
        <v>3305</v>
      </c>
      <c r="G29" s="21">
        <v>2630</v>
      </c>
      <c r="H29" s="21">
        <v>74</v>
      </c>
      <c r="I29" s="21">
        <v>448</v>
      </c>
      <c r="J29" s="21">
        <f t="shared" si="2"/>
        <v>6457</v>
      </c>
    </row>
    <row r="30" spans="1:10">
      <c r="A30" s="4" t="str">
        <f t="shared" si="3"/>
        <v/>
      </c>
      <c r="B30" s="4" t="str">
        <f t="shared" si="6"/>
        <v/>
      </c>
      <c r="C30" s="24">
        <v>39814</v>
      </c>
      <c r="D30" s="5" t="str">
        <f t="shared" si="7"/>
        <v xml:space="preserve"> </v>
      </c>
      <c r="E30" s="5" t="str">
        <f t="shared" si="8"/>
        <v>09</v>
      </c>
      <c r="F30" s="21">
        <v>3002</v>
      </c>
      <c r="G30" s="21">
        <v>2084</v>
      </c>
      <c r="H30" s="21">
        <v>32</v>
      </c>
      <c r="I30" s="21">
        <v>238</v>
      </c>
      <c r="J30" s="21">
        <f>SUM(F30:I30)</f>
        <v>5356</v>
      </c>
    </row>
    <row r="31" spans="1:10">
      <c r="A31" s="4" t="str">
        <f t="shared" si="3"/>
        <v/>
      </c>
      <c r="B31" s="4" t="str">
        <f t="shared" si="6"/>
        <v/>
      </c>
      <c r="C31" s="24">
        <v>40179</v>
      </c>
      <c r="D31" s="5" t="str">
        <f t="shared" ref="D31:D44" si="9">IF(OR(A31=1,B31=1,A31),TEXT(C31,"ge"),TEXT(C31," "))</f>
        <v xml:space="preserve"> </v>
      </c>
      <c r="E31" s="5" t="str">
        <f t="shared" ref="E31:E44" si="10">IF(OR(A31=1,A31),TEXT(C31,"yyyy"),TEXT(C31,"yy"))</f>
        <v>10</v>
      </c>
      <c r="F31" s="21">
        <v>3138</v>
      </c>
      <c r="G31" s="21">
        <v>1286</v>
      </c>
      <c r="H31" s="21">
        <v>79</v>
      </c>
      <c r="I31" s="21">
        <v>205</v>
      </c>
      <c r="J31" s="21">
        <v>4708</v>
      </c>
    </row>
    <row r="32" spans="1:10">
      <c r="A32" s="4" t="str">
        <f t="shared" si="3"/>
        <v/>
      </c>
      <c r="B32" s="4" t="str">
        <f t="shared" si="6"/>
        <v/>
      </c>
      <c r="C32" s="24">
        <v>40544</v>
      </c>
      <c r="D32" s="5" t="str">
        <f t="shared" si="9"/>
        <v xml:space="preserve"> </v>
      </c>
      <c r="E32" s="5" t="str">
        <f t="shared" si="10"/>
        <v>11</v>
      </c>
      <c r="F32" s="21">
        <v>3051</v>
      </c>
      <c r="G32" s="21">
        <v>1581</v>
      </c>
      <c r="H32" s="21">
        <v>4</v>
      </c>
      <c r="I32" s="21">
        <v>254</v>
      </c>
      <c r="J32" s="21">
        <v>4890</v>
      </c>
    </row>
    <row r="33" spans="1:10">
      <c r="A33" s="4" t="str">
        <f t="shared" si="3"/>
        <v/>
      </c>
      <c r="B33" s="4" t="str">
        <f t="shared" si="6"/>
        <v/>
      </c>
      <c r="C33" s="24">
        <v>40909</v>
      </c>
      <c r="D33" s="5" t="str">
        <f t="shared" si="9"/>
        <v xml:space="preserve"> </v>
      </c>
      <c r="E33" s="5" t="str">
        <f t="shared" si="10"/>
        <v>12</v>
      </c>
      <c r="F33" s="21">
        <v>3286</v>
      </c>
      <c r="G33" s="21">
        <v>1844</v>
      </c>
      <c r="H33" s="21">
        <v>23</v>
      </c>
      <c r="I33" s="21">
        <v>425</v>
      </c>
      <c r="J33" s="21">
        <v>5578</v>
      </c>
    </row>
    <row r="34" spans="1:10">
      <c r="A34" s="4" t="str">
        <f t="shared" si="3"/>
        <v/>
      </c>
      <c r="B34" s="4" t="str">
        <f t="shared" si="6"/>
        <v/>
      </c>
      <c r="C34" s="24">
        <v>41275</v>
      </c>
      <c r="D34" s="5" t="str">
        <f t="shared" si="9"/>
        <v xml:space="preserve"> </v>
      </c>
      <c r="E34" s="5" t="str">
        <f t="shared" si="10"/>
        <v>13</v>
      </c>
      <c r="F34" s="21">
        <v>4193</v>
      </c>
      <c r="G34" s="21">
        <v>1958</v>
      </c>
      <c r="H34" s="21">
        <v>22</v>
      </c>
      <c r="I34" s="21">
        <v>288</v>
      </c>
      <c r="J34" s="21">
        <v>6461</v>
      </c>
    </row>
    <row r="35" spans="1:10">
      <c r="A35" s="4" t="str">
        <f t="shared" si="3"/>
        <v/>
      </c>
      <c r="B35" s="4" t="str">
        <f t="shared" si="6"/>
        <v/>
      </c>
      <c r="C35" s="24">
        <v>41640</v>
      </c>
      <c r="D35" s="5" t="str">
        <f t="shared" si="9"/>
        <v xml:space="preserve"> </v>
      </c>
      <c r="E35" s="5" t="str">
        <f t="shared" si="10"/>
        <v>14</v>
      </c>
      <c r="F35" s="21">
        <v>3387</v>
      </c>
      <c r="G35" s="21">
        <v>1721</v>
      </c>
      <c r="H35" s="21">
        <v>7</v>
      </c>
      <c r="I35" s="21">
        <v>354</v>
      </c>
      <c r="J35" s="21">
        <v>5469</v>
      </c>
    </row>
    <row r="36" spans="1:10">
      <c r="A36" s="4">
        <f t="shared" si="3"/>
        <v>1</v>
      </c>
      <c r="B36" s="4">
        <f t="shared" si="6"/>
        <v>1</v>
      </c>
      <c r="C36" s="24">
        <v>42005</v>
      </c>
      <c r="D36" s="5" t="str">
        <f t="shared" si="9"/>
        <v>H27</v>
      </c>
      <c r="E36" s="5" t="str">
        <f t="shared" si="10"/>
        <v>2015</v>
      </c>
      <c r="F36" s="21">
        <v>3336</v>
      </c>
      <c r="G36" s="21">
        <v>1820</v>
      </c>
      <c r="H36" s="21">
        <v>19</v>
      </c>
      <c r="I36" s="21">
        <v>511</v>
      </c>
      <c r="J36" s="21">
        <v>5686</v>
      </c>
    </row>
    <row r="37" spans="1:10">
      <c r="A37" s="4" t="str">
        <f t="shared" si="3"/>
        <v/>
      </c>
      <c r="B37" s="4" t="str">
        <f t="shared" si="6"/>
        <v/>
      </c>
      <c r="C37" s="24">
        <v>42370</v>
      </c>
      <c r="D37" s="5" t="str">
        <f t="shared" si="9"/>
        <v xml:space="preserve"> </v>
      </c>
      <c r="E37" s="5" t="str">
        <f t="shared" si="10"/>
        <v>16</v>
      </c>
      <c r="F37" s="21">
        <v>3597</v>
      </c>
      <c r="G37" s="21">
        <v>2256</v>
      </c>
      <c r="H37" s="21">
        <v>21</v>
      </c>
      <c r="I37" s="21">
        <v>620</v>
      </c>
      <c r="J37" s="21">
        <v>6494</v>
      </c>
    </row>
    <row r="38" spans="1:10">
      <c r="A38" s="4" t="str">
        <f t="shared" si="3"/>
        <v/>
      </c>
      <c r="B38" s="4" t="str">
        <f t="shared" si="6"/>
        <v/>
      </c>
      <c r="C38" s="24">
        <v>42736</v>
      </c>
      <c r="D38" s="5" t="str">
        <f t="shared" si="9"/>
        <v xml:space="preserve"> </v>
      </c>
      <c r="E38" s="5" t="str">
        <f t="shared" si="10"/>
        <v>17</v>
      </c>
      <c r="F38" s="21">
        <v>3703</v>
      </c>
      <c r="G38" s="21">
        <v>2234</v>
      </c>
      <c r="H38" s="21">
        <v>38</v>
      </c>
      <c r="I38" s="21">
        <v>534</v>
      </c>
      <c r="J38" s="21">
        <v>6509</v>
      </c>
    </row>
    <row r="39" spans="1:10">
      <c r="A39" s="4" t="str">
        <f t="shared" si="3"/>
        <v/>
      </c>
      <c r="B39" s="4" t="str">
        <f t="shared" si="6"/>
        <v/>
      </c>
      <c r="C39" s="24">
        <v>43101</v>
      </c>
      <c r="D39" s="5" t="str">
        <f t="shared" si="9"/>
        <v xml:space="preserve"> </v>
      </c>
      <c r="E39" s="5" t="str">
        <f t="shared" si="10"/>
        <v>18</v>
      </c>
      <c r="F39" s="21">
        <v>3813</v>
      </c>
      <c r="G39" s="21">
        <v>1901</v>
      </c>
      <c r="H39" s="21">
        <v>41</v>
      </c>
      <c r="I39" s="21">
        <v>676</v>
      </c>
      <c r="J39" s="21">
        <v>6431</v>
      </c>
    </row>
    <row r="40" spans="1:10">
      <c r="A40" s="4" t="str">
        <f t="shared" si="3"/>
        <v/>
      </c>
      <c r="B40" s="4" t="str">
        <f t="shared" si="6"/>
        <v/>
      </c>
      <c r="C40" s="24">
        <v>43466</v>
      </c>
      <c r="D40" s="5" t="str">
        <f t="shared" si="9"/>
        <v xml:space="preserve"> </v>
      </c>
      <c r="E40" s="5" t="str">
        <f t="shared" si="10"/>
        <v>19</v>
      </c>
      <c r="F40" s="21">
        <v>3772</v>
      </c>
      <c r="G40" s="21">
        <v>1734</v>
      </c>
      <c r="H40" s="21">
        <v>25</v>
      </c>
      <c r="I40" s="21">
        <v>643</v>
      </c>
      <c r="J40" s="21">
        <v>6174</v>
      </c>
    </row>
    <row r="41" spans="1:10">
      <c r="A41" s="4" t="str">
        <f t="shared" si="3"/>
        <v/>
      </c>
      <c r="B41" s="4" t="str">
        <f t="shared" si="6"/>
        <v/>
      </c>
      <c r="C41" s="24">
        <v>43831</v>
      </c>
      <c r="D41" s="5" t="str">
        <f t="shared" si="9"/>
        <v xml:space="preserve"> </v>
      </c>
      <c r="E41" s="5" t="str">
        <f t="shared" si="10"/>
        <v>20</v>
      </c>
      <c r="F41" s="21">
        <v>3462</v>
      </c>
      <c r="G41" s="21">
        <v>1274</v>
      </c>
      <c r="H41" s="21">
        <v>112</v>
      </c>
      <c r="I41" s="21">
        <v>823</v>
      </c>
      <c r="J41" s="21">
        <v>5671</v>
      </c>
    </row>
    <row r="42" spans="1:10">
      <c r="A42" s="4" t="str">
        <f t="shared" si="3"/>
        <v/>
      </c>
      <c r="B42" s="4" t="str">
        <f t="shared" si="6"/>
        <v/>
      </c>
      <c r="C42" s="24">
        <v>44197</v>
      </c>
      <c r="D42" s="5" t="str">
        <f t="shared" si="9"/>
        <v xml:space="preserve"> </v>
      </c>
      <c r="E42" s="5" t="str">
        <f t="shared" si="10"/>
        <v>21</v>
      </c>
      <c r="F42" s="21">
        <v>3572</v>
      </c>
      <c r="G42" s="21">
        <v>1010</v>
      </c>
      <c r="H42" s="21">
        <v>73</v>
      </c>
      <c r="I42" s="21">
        <v>896</v>
      </c>
      <c r="J42" s="21">
        <v>5551</v>
      </c>
    </row>
    <row r="43" spans="1:10">
      <c r="A43" s="4" t="str">
        <f t="shared" si="3"/>
        <v/>
      </c>
      <c r="B43" s="4" t="str">
        <f t="shared" si="6"/>
        <v/>
      </c>
      <c r="C43" s="24">
        <v>44562</v>
      </c>
      <c r="D43" s="5" t="str">
        <f t="shared" si="9"/>
        <v xml:space="preserve"> </v>
      </c>
      <c r="E43" s="5" t="str">
        <f t="shared" si="10"/>
        <v>22</v>
      </c>
      <c r="F43" s="21">
        <v>3059</v>
      </c>
      <c r="G43" s="21">
        <v>1348</v>
      </c>
      <c r="H43" s="21">
        <v>86</v>
      </c>
      <c r="I43" s="21">
        <v>764</v>
      </c>
      <c r="J43" s="21">
        <v>5257</v>
      </c>
    </row>
    <row r="44" spans="1:10">
      <c r="A44" s="4" t="str">
        <f t="shared" si="3"/>
        <v/>
      </c>
      <c r="B44" s="4" t="str">
        <f t="shared" si="6"/>
        <v/>
      </c>
      <c r="C44" s="24">
        <v>44927</v>
      </c>
      <c r="D44" s="5" t="str">
        <f t="shared" si="9"/>
        <v xml:space="preserve"> </v>
      </c>
      <c r="E44" s="5" t="str">
        <f t="shared" si="10"/>
        <v>23</v>
      </c>
      <c r="F44" s="21">
        <v>2655</v>
      </c>
      <c r="G44" s="21">
        <v>1343</v>
      </c>
      <c r="H44" s="21">
        <v>28</v>
      </c>
      <c r="I44" s="21">
        <v>629</v>
      </c>
      <c r="J44" s="21">
        <v>4655</v>
      </c>
    </row>
    <row r="45" spans="1:10">
      <c r="A45" s="4" t="str">
        <f t="shared" si="3"/>
        <v/>
      </c>
      <c r="B45" s="4">
        <f t="shared" si="6"/>
        <v>1</v>
      </c>
      <c r="C45" s="24">
        <v>45292</v>
      </c>
      <c r="D45" s="5" t="str">
        <f t="shared" ref="D45" si="11">IF(OR(A45=1,B45=1,A45),TEXT(C45,"ge"),TEXT(C45," "))</f>
        <v>R6</v>
      </c>
      <c r="E45" s="5" t="str">
        <f t="shared" ref="E45" si="12">IF(OR(A45=1,A45),TEXT(C45,"yyyy"),TEXT(C45,"yy"))</f>
        <v>24</v>
      </c>
      <c r="F45" s="21">
        <v>2490</v>
      </c>
      <c r="G45" s="21">
        <v>1205</v>
      </c>
      <c r="H45" s="21">
        <v>21</v>
      </c>
      <c r="I45" s="21">
        <v>589</v>
      </c>
      <c r="J45" s="21">
        <v>4305</v>
      </c>
    </row>
    <row r="46" spans="1:10">
      <c r="A46" s="4" t="str">
        <f t="shared" si="3"/>
        <v/>
      </c>
      <c r="B46" s="4" t="str">
        <f t="shared" si="6"/>
        <v/>
      </c>
    </row>
    <row r="47" spans="1:10">
      <c r="A47" s="4" t="str">
        <f t="shared" si="3"/>
        <v/>
      </c>
      <c r="B47" s="4" t="str">
        <f t="shared" si="6"/>
        <v/>
      </c>
    </row>
    <row r="48" spans="1:10">
      <c r="A48" s="4" t="str">
        <f t="shared" si="3"/>
        <v/>
      </c>
      <c r="B48" s="4" t="str">
        <f t="shared" si="6"/>
        <v/>
      </c>
    </row>
    <row r="49" spans="1:2">
      <c r="A49" s="4" t="str">
        <f t="shared" si="3"/>
        <v/>
      </c>
      <c r="B49" s="4" t="str">
        <f t="shared" si="6"/>
        <v/>
      </c>
    </row>
    <row r="50" spans="1:2">
      <c r="A50" s="4" t="str">
        <f t="shared" si="3"/>
        <v/>
      </c>
      <c r="B50" s="4" t="str">
        <f t="shared" si="6"/>
        <v/>
      </c>
    </row>
    <row r="51" spans="1:2">
      <c r="A51" s="4" t="str">
        <f t="shared" si="3"/>
        <v/>
      </c>
      <c r="B51" s="4" t="str">
        <f t="shared" si="6"/>
        <v/>
      </c>
    </row>
    <row r="52" spans="1:2">
      <c r="A52" s="4" t="str">
        <f t="shared" si="3"/>
        <v/>
      </c>
      <c r="B52" s="4" t="str">
        <f t="shared" si="6"/>
        <v/>
      </c>
    </row>
    <row r="53" spans="1:2">
      <c r="A53" s="4" t="str">
        <f t="shared" si="3"/>
        <v/>
      </c>
      <c r="B53" s="4" t="str">
        <f t="shared" si="6"/>
        <v/>
      </c>
    </row>
    <row r="54" spans="1:2">
      <c r="A54" s="4" t="str">
        <f t="shared" si="3"/>
        <v/>
      </c>
      <c r="B54" s="4" t="str">
        <f t="shared" si="6"/>
        <v/>
      </c>
    </row>
    <row r="55" spans="1:2">
      <c r="A55" s="4" t="str">
        <f t="shared" si="3"/>
        <v/>
      </c>
      <c r="B55" s="4" t="str">
        <f t="shared" si="6"/>
        <v/>
      </c>
    </row>
    <row r="56" spans="1:2">
      <c r="A56" s="4" t="str">
        <f t="shared" si="3"/>
        <v/>
      </c>
      <c r="B56" s="4" t="str">
        <f t="shared" si="6"/>
        <v/>
      </c>
    </row>
    <row r="57" spans="1:2">
      <c r="A57" s="4" t="str">
        <f t="shared" si="3"/>
        <v/>
      </c>
      <c r="B57" s="4" t="str">
        <f t="shared" si="6"/>
        <v/>
      </c>
    </row>
    <row r="58" spans="1:2">
      <c r="A58" s="4" t="str">
        <f t="shared" si="3"/>
        <v/>
      </c>
      <c r="B58" s="4" t="str">
        <f t="shared" si="6"/>
        <v/>
      </c>
    </row>
    <row r="59" spans="1:2">
      <c r="A59" s="4" t="str">
        <f t="shared" si="3"/>
        <v/>
      </c>
      <c r="B59" s="4" t="str">
        <f t="shared" si="6"/>
        <v/>
      </c>
    </row>
    <row r="60" spans="1:2">
      <c r="A60" s="4" t="str">
        <f t="shared" si="3"/>
        <v/>
      </c>
      <c r="B60" s="4" t="str">
        <f t="shared" si="6"/>
        <v/>
      </c>
    </row>
    <row r="61" spans="1:2">
      <c r="A61" s="4" t="str">
        <f t="shared" si="3"/>
        <v/>
      </c>
      <c r="B61" s="4" t="str">
        <f t="shared" si="6"/>
        <v/>
      </c>
    </row>
    <row r="62" spans="1:2">
      <c r="A62" s="4" t="str">
        <f t="shared" si="3"/>
        <v/>
      </c>
      <c r="B62" s="4" t="str">
        <f t="shared" si="6"/>
        <v/>
      </c>
    </row>
    <row r="63" spans="1:2">
      <c r="A63" s="4" t="str">
        <f t="shared" si="3"/>
        <v/>
      </c>
      <c r="B63" s="4" t="str">
        <f t="shared" si="6"/>
        <v/>
      </c>
    </row>
    <row r="64" spans="1:2">
      <c r="A64" s="4" t="str">
        <f t="shared" si="3"/>
        <v/>
      </c>
      <c r="B64" s="4" t="str">
        <f t="shared" si="6"/>
        <v/>
      </c>
    </row>
    <row r="65" spans="1:2">
      <c r="A65" s="4" t="str">
        <f t="shared" si="3"/>
        <v/>
      </c>
      <c r="B65" s="4" t="str">
        <f t="shared" si="6"/>
        <v/>
      </c>
    </row>
    <row r="66" spans="1:2">
      <c r="A66" s="4" t="str">
        <f t="shared" si="3"/>
        <v/>
      </c>
      <c r="B66" s="4" t="str">
        <f t="shared" si="6"/>
        <v/>
      </c>
    </row>
    <row r="67" spans="1:2">
      <c r="A67" s="4" t="str">
        <f t="shared" si="3"/>
        <v/>
      </c>
      <c r="B67" s="4" t="str">
        <f t="shared" si="6"/>
        <v/>
      </c>
    </row>
    <row r="68" spans="1:2">
      <c r="A68" s="4" t="str">
        <f t="shared" si="3"/>
        <v/>
      </c>
      <c r="B68" s="4" t="str">
        <f t="shared" si="6"/>
        <v/>
      </c>
    </row>
    <row r="69" spans="1:2">
      <c r="A69" s="4" t="str">
        <f t="shared" si="3"/>
        <v/>
      </c>
      <c r="B69" s="4" t="str">
        <f t="shared" si="6"/>
        <v/>
      </c>
    </row>
    <row r="70" spans="1:2">
      <c r="A70" s="4" t="str">
        <f t="shared" si="3"/>
        <v/>
      </c>
      <c r="B70" s="4" t="str">
        <f t="shared" si="6"/>
        <v/>
      </c>
    </row>
    <row r="71" spans="1:2">
      <c r="A71" s="4" t="str">
        <f t="shared" si="3"/>
        <v/>
      </c>
      <c r="B71" s="4" t="str">
        <f t="shared" si="6"/>
        <v/>
      </c>
    </row>
    <row r="72" spans="1:2">
      <c r="A72" s="4" t="str">
        <f t="shared" si="3"/>
        <v/>
      </c>
      <c r="B72" s="4" t="str">
        <f t="shared" si="6"/>
        <v/>
      </c>
    </row>
    <row r="73" spans="1:2">
      <c r="A73" s="4" t="str">
        <f t="shared" si="3"/>
        <v/>
      </c>
      <c r="B73" s="4" t="str">
        <f t="shared" si="6"/>
        <v/>
      </c>
    </row>
    <row r="74" spans="1:2">
      <c r="A74" s="4" t="str">
        <f t="shared" ref="A74:A109" si="13">IF(C74=EDATE($C$5,0),1,"")</f>
        <v/>
      </c>
      <c r="B74" s="4" t="str">
        <f t="shared" si="6"/>
        <v/>
      </c>
    </row>
    <row r="75" spans="1:2">
      <c r="A75" s="4" t="str">
        <f t="shared" si="13"/>
        <v/>
      </c>
      <c r="B75" s="4" t="str">
        <f t="shared" si="6"/>
        <v/>
      </c>
    </row>
    <row r="76" spans="1:2">
      <c r="A76" s="4" t="str">
        <f t="shared" si="13"/>
        <v/>
      </c>
      <c r="B76" s="4" t="str">
        <f t="shared" ref="B76:B109" si="14">IF(OR(A76=1,C76=$E$5),1,"")</f>
        <v/>
      </c>
    </row>
    <row r="77" spans="1:2">
      <c r="A77" s="4" t="str">
        <f t="shared" si="13"/>
        <v/>
      </c>
      <c r="B77" s="4" t="str">
        <f t="shared" si="14"/>
        <v/>
      </c>
    </row>
    <row r="78" spans="1:2">
      <c r="A78" s="4" t="str">
        <f t="shared" si="13"/>
        <v/>
      </c>
      <c r="B78" s="4" t="str">
        <f t="shared" si="14"/>
        <v/>
      </c>
    </row>
    <row r="79" spans="1:2">
      <c r="A79" s="4" t="str">
        <f t="shared" si="13"/>
        <v/>
      </c>
      <c r="B79" s="4" t="str">
        <f t="shared" si="14"/>
        <v/>
      </c>
    </row>
    <row r="80" spans="1:2">
      <c r="A80" s="4" t="str">
        <f t="shared" si="13"/>
        <v/>
      </c>
      <c r="B80" s="4" t="str">
        <f t="shared" si="14"/>
        <v/>
      </c>
    </row>
    <row r="81" spans="1:2">
      <c r="A81" s="4" t="str">
        <f t="shared" si="13"/>
        <v/>
      </c>
      <c r="B81" s="4" t="str">
        <f t="shared" si="14"/>
        <v/>
      </c>
    </row>
    <row r="82" spans="1:2">
      <c r="A82" s="4" t="str">
        <f t="shared" si="13"/>
        <v/>
      </c>
      <c r="B82" s="4" t="str">
        <f t="shared" si="14"/>
        <v/>
      </c>
    </row>
    <row r="83" spans="1:2">
      <c r="A83" s="4" t="str">
        <f t="shared" si="13"/>
        <v/>
      </c>
      <c r="B83" s="4" t="str">
        <f t="shared" si="14"/>
        <v/>
      </c>
    </row>
    <row r="84" spans="1:2">
      <c r="A84" s="4" t="str">
        <f t="shared" si="13"/>
        <v/>
      </c>
      <c r="B84" s="4" t="str">
        <f t="shared" si="14"/>
        <v/>
      </c>
    </row>
    <row r="85" spans="1:2">
      <c r="A85" s="4" t="str">
        <f t="shared" si="13"/>
        <v/>
      </c>
      <c r="B85" s="4" t="str">
        <f t="shared" si="14"/>
        <v/>
      </c>
    </row>
    <row r="86" spans="1:2">
      <c r="A86" s="4" t="str">
        <f t="shared" si="13"/>
        <v/>
      </c>
      <c r="B86" s="4" t="str">
        <f t="shared" si="14"/>
        <v/>
      </c>
    </row>
    <row r="87" spans="1:2">
      <c r="A87" s="4" t="str">
        <f t="shared" si="13"/>
        <v/>
      </c>
      <c r="B87" s="4" t="str">
        <f t="shared" si="14"/>
        <v/>
      </c>
    </row>
    <row r="88" spans="1:2">
      <c r="A88" s="4" t="str">
        <f t="shared" si="13"/>
        <v/>
      </c>
      <c r="B88" s="4" t="str">
        <f t="shared" si="14"/>
        <v/>
      </c>
    </row>
    <row r="89" spans="1:2">
      <c r="A89" s="4" t="str">
        <f t="shared" si="13"/>
        <v/>
      </c>
      <c r="B89" s="4" t="str">
        <f t="shared" si="14"/>
        <v/>
      </c>
    </row>
    <row r="90" spans="1:2">
      <c r="A90" s="4" t="str">
        <f t="shared" si="13"/>
        <v/>
      </c>
      <c r="B90" s="4" t="str">
        <f t="shared" si="14"/>
        <v/>
      </c>
    </row>
    <row r="91" spans="1:2">
      <c r="A91" s="4" t="str">
        <f t="shared" si="13"/>
        <v/>
      </c>
      <c r="B91" s="4" t="str">
        <f t="shared" si="14"/>
        <v/>
      </c>
    </row>
    <row r="92" spans="1:2">
      <c r="A92" s="4" t="str">
        <f t="shared" si="13"/>
        <v/>
      </c>
      <c r="B92" s="4" t="str">
        <f t="shared" si="14"/>
        <v/>
      </c>
    </row>
    <row r="93" spans="1:2">
      <c r="A93" s="4" t="str">
        <f t="shared" si="13"/>
        <v/>
      </c>
      <c r="B93" s="4" t="str">
        <f t="shared" si="14"/>
        <v/>
      </c>
    </row>
    <row r="94" spans="1:2">
      <c r="A94" s="4" t="str">
        <f t="shared" si="13"/>
        <v/>
      </c>
      <c r="B94" s="4" t="str">
        <f t="shared" si="14"/>
        <v/>
      </c>
    </row>
    <row r="95" spans="1:2">
      <c r="A95" s="4" t="str">
        <f t="shared" si="13"/>
        <v/>
      </c>
      <c r="B95" s="4" t="str">
        <f t="shared" si="14"/>
        <v/>
      </c>
    </row>
    <row r="96" spans="1:2">
      <c r="A96" s="4" t="str">
        <f t="shared" si="13"/>
        <v/>
      </c>
      <c r="B96" s="4" t="str">
        <f t="shared" si="14"/>
        <v/>
      </c>
    </row>
    <row r="97" spans="1:2">
      <c r="A97" s="4" t="str">
        <f t="shared" si="13"/>
        <v/>
      </c>
      <c r="B97" s="4" t="str">
        <f t="shared" si="14"/>
        <v/>
      </c>
    </row>
    <row r="98" spans="1:2">
      <c r="A98" s="4" t="str">
        <f t="shared" si="13"/>
        <v/>
      </c>
      <c r="B98" s="4" t="str">
        <f t="shared" si="14"/>
        <v/>
      </c>
    </row>
    <row r="99" spans="1:2">
      <c r="A99" s="4" t="str">
        <f t="shared" si="13"/>
        <v/>
      </c>
      <c r="B99" s="4" t="str">
        <f t="shared" si="14"/>
        <v/>
      </c>
    </row>
    <row r="100" spans="1:2">
      <c r="A100" s="4" t="str">
        <f t="shared" si="13"/>
        <v/>
      </c>
      <c r="B100" s="4" t="str">
        <f t="shared" si="14"/>
        <v/>
      </c>
    </row>
    <row r="101" spans="1:2">
      <c r="A101" s="4" t="str">
        <f t="shared" si="13"/>
        <v/>
      </c>
      <c r="B101" s="4" t="str">
        <f t="shared" si="14"/>
        <v/>
      </c>
    </row>
    <row r="102" spans="1:2">
      <c r="A102" s="4" t="str">
        <f t="shared" si="13"/>
        <v/>
      </c>
      <c r="B102" s="4" t="str">
        <f t="shared" si="14"/>
        <v/>
      </c>
    </row>
    <row r="103" spans="1:2">
      <c r="A103" s="4" t="str">
        <f t="shared" si="13"/>
        <v/>
      </c>
      <c r="B103" s="4" t="str">
        <f t="shared" si="14"/>
        <v/>
      </c>
    </row>
    <row r="104" spans="1:2">
      <c r="A104" s="4" t="str">
        <f t="shared" si="13"/>
        <v/>
      </c>
      <c r="B104" s="4" t="str">
        <f t="shared" si="14"/>
        <v/>
      </c>
    </row>
    <row r="105" spans="1:2">
      <c r="A105" s="4" t="str">
        <f t="shared" si="13"/>
        <v/>
      </c>
      <c r="B105" s="4" t="str">
        <f t="shared" si="14"/>
        <v/>
      </c>
    </row>
    <row r="106" spans="1:2">
      <c r="A106" s="4" t="str">
        <f t="shared" si="13"/>
        <v/>
      </c>
      <c r="B106" s="4" t="str">
        <f t="shared" si="14"/>
        <v/>
      </c>
    </row>
    <row r="107" spans="1:2">
      <c r="A107" s="4" t="str">
        <f t="shared" si="13"/>
        <v/>
      </c>
      <c r="B107" s="4" t="str">
        <f t="shared" si="14"/>
        <v/>
      </c>
    </row>
    <row r="108" spans="1:2">
      <c r="A108" s="4" t="str">
        <f t="shared" si="13"/>
        <v/>
      </c>
      <c r="B108" s="4" t="str">
        <f t="shared" si="14"/>
        <v/>
      </c>
    </row>
    <row r="109" spans="1:2">
      <c r="A109" s="4" t="str">
        <f t="shared" si="13"/>
        <v/>
      </c>
      <c r="B109" s="4" t="str">
        <f t="shared" si="14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&amp;R&amp;F</oddHeader>
  </headerFooter>
  <colBreaks count="1" manualBreakCount="1"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2023-12-28T05:40:54Z</cp:lastPrinted>
  <dcterms:created xsi:type="dcterms:W3CDTF">2023-12-20T05:46:22Z</dcterms:created>
  <dcterms:modified xsi:type="dcterms:W3CDTF">2025-02-14T07:20:09Z</dcterms:modified>
</cp:coreProperties>
</file>