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30_経済統計G\08_工業動態・生産動態・IIP\52_IIP鉱工業生産指数算定関係\01_IIP_鉱工業生産指数\06_基準改定\R02_基準改定\00_公表\★公表用\02青い森オープンデータカタログ\"/>
    </mc:Choice>
  </mc:AlternateContent>
  <xr:revisionPtr revIDLastSave="0" documentId="13_ncr:1_{221574A7-1FAF-42B1-BF6C-C58ACA3E6FA4}" xr6:coauthVersionLast="47" xr6:coauthVersionMax="47" xr10:uidLastSave="{00000000-0000-0000-0000-000000000000}"/>
  <bookViews>
    <workbookView xWindow="20370" yWindow="-1425" windowWidth="29040" windowHeight="15840" xr2:uid="{DDBA75E0-394C-495C-B7C6-A49E347727DF}"/>
  </bookViews>
  <sheets>
    <sheet name="表2-1_H27_採用品目一覧" sheetId="17" r:id="rId1"/>
    <sheet name="【202407】R2_採用品目一覧" sheetId="16" r:id="rId2"/>
    <sheet name="【202407】R2_採用品目一覧(変更見え消し）" sheetId="10" r:id="rId3"/>
    <sheet name="【202407】R2_品目改廃状況" sheetId="5" r:id="rId4"/>
    <sheet name="表3_R2_ウェイト比較表、表4_特殊分類区分" sheetId="4" r:id="rId5"/>
  </sheets>
  <definedNames>
    <definedName name="_xlnm._FilterDatabase" localSheetId="1" hidden="1">【202407】R2_採用品目一覧!$A$1:$J$177</definedName>
    <definedName name="_xlnm._FilterDatabase" localSheetId="2" hidden="1">'【202407】R2_採用品目一覧(変更見え消し）'!$A$1:$K$210</definedName>
    <definedName name="_xlnm._FilterDatabase" localSheetId="3" hidden="1">【202407】R2_品目改廃状況!$A$2:$K$42</definedName>
    <definedName name="_xlnm._FilterDatabase" localSheetId="0" hidden="1">'表2-1_H27_採用品目一覧'!$A$3:$K$175</definedName>
    <definedName name="_xlnm.Print_Area" localSheetId="1">【202407】R2_採用品目一覧!$A$1:$J$165</definedName>
    <definedName name="_xlnm.Print_Area" localSheetId="2">'【202407】R2_採用品目一覧(変更見え消し）'!$A$1:$K$198</definedName>
    <definedName name="_xlnm.Print_Area" localSheetId="3">【202407】R2_品目改廃状況!$A$1:$K$73</definedName>
    <definedName name="_xlnm.Print_Area" localSheetId="0">'表2-1_H27_採用品目一覧'!$A$1:$J$196</definedName>
    <definedName name="_xlnm.Print_Titles" localSheetId="1">【202407】R2_採用品目一覧!$1:$3</definedName>
    <definedName name="_xlnm.Print_Titles" localSheetId="2">'【202407】R2_採用品目一覧(変更見え消し）'!$1:$3</definedName>
    <definedName name="_xlnm.Print_Titles" localSheetId="3">【202407】R2_品目改廃状況!$1:$2</definedName>
    <definedName name="_xlnm.Print_Titles" localSheetId="0">'表2-1_H27_採用品目一覧'!$2:$3</definedName>
    <definedName name="_xlnm.Print_Titles" localSheetId="4">'表3_R2_ウェイト比較表、表4_特殊分類区分'!$1:$4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4" l="1"/>
  <c r="H174" i="17"/>
  <c r="H167" i="17"/>
  <c r="H162" i="17"/>
  <c r="H160" i="17"/>
  <c r="H155" i="17"/>
  <c r="H153" i="17"/>
  <c r="H151" i="17"/>
  <c r="H118" i="17"/>
  <c r="H113" i="17"/>
  <c r="H106" i="17"/>
  <c r="H100" i="17"/>
  <c r="H98" i="17"/>
  <c r="H90" i="17"/>
  <c r="H77" i="17"/>
  <c r="H74" i="17"/>
  <c r="H63" i="17"/>
  <c r="H59" i="17"/>
  <c r="H49" i="17"/>
  <c r="H41" i="17"/>
  <c r="H33" i="17"/>
  <c r="H28" i="17"/>
  <c r="H16" i="17"/>
  <c r="H11" i="17"/>
  <c r="H6" i="17"/>
  <c r="H150" i="17" l="1"/>
  <c r="H5" i="17"/>
  <c r="H4" i="17" s="1"/>
  <c r="H164" i="16" l="1"/>
  <c r="H157" i="16"/>
  <c r="H153" i="16"/>
  <c r="H151" i="16"/>
  <c r="H145" i="16"/>
  <c r="H141" i="16"/>
  <c r="H107" i="16"/>
  <c r="H104" i="16"/>
  <c r="H97" i="16"/>
  <c r="H90" i="16"/>
  <c r="H88" i="16"/>
  <c r="H79" i="16"/>
  <c r="H68" i="16"/>
  <c r="H65" i="16"/>
  <c r="H58" i="16"/>
  <c r="H55" i="16"/>
  <c r="H47" i="16"/>
  <c r="H42" i="16"/>
  <c r="H35" i="16"/>
  <c r="H30" i="16"/>
  <c r="H19" i="16"/>
  <c r="H13" i="16"/>
  <c r="H6" i="16"/>
  <c r="I137" i="10"/>
  <c r="I92" i="10"/>
  <c r="I77" i="10"/>
  <c r="I51" i="10"/>
  <c r="I41" i="5"/>
  <c r="I34" i="10"/>
  <c r="K41" i="5"/>
  <c r="H140" i="16" l="1"/>
  <c r="H5" i="16" s="1"/>
  <c r="H4" i="16" s="1"/>
  <c r="I60" i="10"/>
  <c r="I41" i="10"/>
  <c r="I13" i="10"/>
  <c r="I6" i="10"/>
  <c r="I176" i="10"/>
  <c r="K10" i="4" l="1"/>
  <c r="K11" i="4"/>
  <c r="K12" i="4"/>
  <c r="J24" i="4"/>
  <c r="J6" i="4"/>
  <c r="J5" i="4" s="1"/>
  <c r="J41" i="5"/>
  <c r="J42" i="5" s="1"/>
  <c r="I20" i="10"/>
  <c r="I117" i="10" l="1"/>
  <c r="I106" i="10"/>
  <c r="I73" i="10"/>
  <c r="I189" i="10" l="1"/>
  <c r="I184" i="10"/>
  <c r="I182" i="10"/>
  <c r="I172" i="10"/>
  <c r="I197" i="10"/>
  <c r="I132" i="10"/>
  <c r="I125" i="10"/>
  <c r="I115" i="10"/>
  <c r="I89" i="10"/>
  <c r="I33" i="4"/>
  <c r="K33" i="4" s="1"/>
  <c r="K28" i="4"/>
  <c r="K8" i="4"/>
  <c r="K9" i="4"/>
  <c r="K16" i="4"/>
  <c r="K32" i="4"/>
  <c r="K31" i="4"/>
  <c r="K30" i="4"/>
  <c r="K29" i="4"/>
  <c r="K27" i="4"/>
  <c r="K25" i="4"/>
  <c r="K24" i="4"/>
  <c r="K23" i="4"/>
  <c r="K22" i="4"/>
  <c r="K21" i="4"/>
  <c r="K20" i="4"/>
  <c r="K19" i="4"/>
  <c r="K18" i="4"/>
  <c r="K17" i="4"/>
  <c r="K15" i="4"/>
  <c r="K14" i="4"/>
  <c r="K13" i="4"/>
  <c r="K7" i="4"/>
  <c r="I171" i="10" l="1"/>
  <c r="I5" i="10" s="1"/>
  <c r="I4" i="10" s="1"/>
</calcChain>
</file>

<file path=xl/sharedStrings.xml><?xml version="1.0" encoding="utf-8"?>
<sst xmlns="http://schemas.openxmlformats.org/spreadsheetml/2006/main" count="1697" uniqueCount="386">
  <si>
    <t>ｔ</t>
    <phoneticPr fontId="1"/>
  </si>
  <si>
    <t>業種分類別品目名</t>
  </si>
  <si>
    <t>フェロアロイ</t>
    <phoneticPr fontId="1"/>
  </si>
  <si>
    <t>スチールシャッター</t>
    <phoneticPr fontId="1"/>
  </si>
  <si>
    <t>スチールサッシ・ドア</t>
    <phoneticPr fontId="1"/>
  </si>
  <si>
    <t>投資財（資 本 財）</t>
  </si>
  <si>
    <t>生産財（鉱工業用）</t>
  </si>
  <si>
    <t>亜鉛</t>
    <rPh sb="0" eb="2">
      <t>アエン</t>
    </rPh>
    <phoneticPr fontId="1"/>
  </si>
  <si>
    <t>鉛</t>
    <rPh sb="0" eb="1">
      <t>ナマリ</t>
    </rPh>
    <phoneticPr fontId="1"/>
  </si>
  <si>
    <t>銅被覆線</t>
    <rPh sb="0" eb="1">
      <t>ドウ</t>
    </rPh>
    <rPh sb="1" eb="3">
      <t>ヒフク</t>
    </rPh>
    <rPh sb="3" eb="4">
      <t>セン</t>
    </rPh>
    <phoneticPr fontId="1"/>
  </si>
  <si>
    <t>粉末や金製品</t>
    <rPh sb="0" eb="2">
      <t>フンマツ</t>
    </rPh>
    <rPh sb="3" eb="4">
      <t>キン</t>
    </rPh>
    <rPh sb="4" eb="6">
      <t>セイヒン</t>
    </rPh>
    <phoneticPr fontId="1"/>
  </si>
  <si>
    <t>超小型電動機</t>
    <rPh sb="0" eb="3">
      <t>チョウコガタ</t>
    </rPh>
    <rPh sb="3" eb="6">
      <t>デンドウキ</t>
    </rPh>
    <phoneticPr fontId="1"/>
  </si>
  <si>
    <t>台所・食卓用ガラス製品</t>
    <rPh sb="0" eb="2">
      <t>ダイドコロ</t>
    </rPh>
    <rPh sb="3" eb="6">
      <t>ショクタクヨウ</t>
    </rPh>
    <rPh sb="9" eb="11">
      <t>セイヒン</t>
    </rPh>
    <phoneticPr fontId="1"/>
  </si>
  <si>
    <t>人造宝石</t>
    <rPh sb="0" eb="2">
      <t>ジンゾウ</t>
    </rPh>
    <rPh sb="2" eb="4">
      <t>ホウセキ</t>
    </rPh>
    <phoneticPr fontId="1"/>
  </si>
  <si>
    <t>工業用ゴム製品</t>
    <rPh sb="0" eb="3">
      <t>コウギョウヨウ</t>
    </rPh>
    <rPh sb="5" eb="7">
      <t>セイヒン</t>
    </rPh>
    <phoneticPr fontId="1"/>
  </si>
  <si>
    <t>金属製家具</t>
    <rPh sb="0" eb="3">
      <t>キンゾクセイ</t>
    </rPh>
    <rPh sb="3" eb="5">
      <t>カグ</t>
    </rPh>
    <phoneticPr fontId="1"/>
  </si>
  <si>
    <t>付加価値額</t>
    <rPh sb="0" eb="2">
      <t>フカ</t>
    </rPh>
    <rPh sb="2" eb="4">
      <t>カチ</t>
    </rPh>
    <rPh sb="4" eb="5">
      <t>ガク</t>
    </rPh>
    <phoneticPr fontId="1"/>
  </si>
  <si>
    <t>ウェイト</t>
    <phoneticPr fontId="1"/>
  </si>
  <si>
    <t>単位</t>
    <rPh sb="0" eb="2">
      <t>タンイ</t>
    </rPh>
    <phoneticPr fontId="1"/>
  </si>
  <si>
    <t>特殊分類格付</t>
    <rPh sb="0" eb="2">
      <t>トクシュ</t>
    </rPh>
    <rPh sb="2" eb="4">
      <t>ブンルイ</t>
    </rPh>
    <rPh sb="4" eb="5">
      <t>カク</t>
    </rPh>
    <rPh sb="5" eb="6">
      <t>ツ</t>
    </rPh>
    <phoneticPr fontId="1"/>
  </si>
  <si>
    <t>生産財（鉱工業用）</t>
    <rPh sb="0" eb="2">
      <t>セイサン</t>
    </rPh>
    <rPh sb="2" eb="3">
      <t>ザイ</t>
    </rPh>
    <rPh sb="4" eb="7">
      <t>コウコウギョウ</t>
    </rPh>
    <rPh sb="7" eb="8">
      <t>ヨウ</t>
    </rPh>
    <phoneticPr fontId="1"/>
  </si>
  <si>
    <t>普通鋼粗鋼</t>
    <rPh sb="0" eb="2">
      <t>フツウ</t>
    </rPh>
    <rPh sb="2" eb="3">
      <t>コウ</t>
    </rPh>
    <rPh sb="3" eb="5">
      <t>ソコウ</t>
    </rPh>
    <phoneticPr fontId="1"/>
  </si>
  <si>
    <t>普通鋼熱間圧延小型棒鋼</t>
    <rPh sb="0" eb="1">
      <t>フ</t>
    </rPh>
    <rPh sb="1" eb="2">
      <t>ツウ</t>
    </rPh>
    <rPh sb="2" eb="3">
      <t>テッコウ</t>
    </rPh>
    <rPh sb="3" eb="4">
      <t>ネツカン</t>
    </rPh>
    <rPh sb="4" eb="5">
      <t>カン</t>
    </rPh>
    <rPh sb="5" eb="7">
      <t>アツエン</t>
    </rPh>
    <rPh sb="7" eb="9">
      <t>コガタ</t>
    </rPh>
    <rPh sb="9" eb="10">
      <t>ボウ</t>
    </rPh>
    <rPh sb="10" eb="11">
      <t>コウ</t>
    </rPh>
    <phoneticPr fontId="1"/>
  </si>
  <si>
    <t>投資財（建 設 財）</t>
    <rPh sb="0" eb="2">
      <t>トウシ</t>
    </rPh>
    <rPh sb="2" eb="3">
      <t>ザイ</t>
    </rPh>
    <rPh sb="4" eb="7">
      <t>ケンセツ</t>
    </rPh>
    <rPh sb="8" eb="9">
      <t>ザイ</t>
    </rPh>
    <phoneticPr fontId="1"/>
  </si>
  <si>
    <t>銑鉄鋳物</t>
    <rPh sb="0" eb="2">
      <t>センテツ</t>
    </rPh>
    <rPh sb="2" eb="4">
      <t>イモノ</t>
    </rPh>
    <phoneticPr fontId="1"/>
  </si>
  <si>
    <t>鉄骨</t>
    <rPh sb="0" eb="1">
      <t>テツ</t>
    </rPh>
    <rPh sb="1" eb="2">
      <t>ホネ</t>
    </rPh>
    <phoneticPr fontId="1"/>
  </si>
  <si>
    <t>製缶板金</t>
    <rPh sb="0" eb="2">
      <t>セイカン</t>
    </rPh>
    <rPh sb="2" eb="4">
      <t>バンキン</t>
    </rPh>
    <phoneticPr fontId="1"/>
  </si>
  <si>
    <t>個</t>
    <rPh sb="0" eb="1">
      <t>コ</t>
    </rPh>
    <phoneticPr fontId="1"/>
  </si>
  <si>
    <t>台</t>
    <rPh sb="0" eb="1">
      <t>ダイ</t>
    </rPh>
    <phoneticPr fontId="1"/>
  </si>
  <si>
    <t>投資財（資 本 財）</t>
    <rPh sb="0" eb="2">
      <t>トウシ</t>
    </rPh>
    <rPh sb="2" eb="3">
      <t>ザイ</t>
    </rPh>
    <rPh sb="4" eb="9">
      <t>シホンザイ</t>
    </rPh>
    <phoneticPr fontId="1"/>
  </si>
  <si>
    <t>百万円</t>
    <rPh sb="0" eb="3">
      <t>ヒャクマンエン</t>
    </rPh>
    <phoneticPr fontId="1"/>
  </si>
  <si>
    <t>事務機械器具部分品</t>
    <rPh sb="0" eb="2">
      <t>ジム</t>
    </rPh>
    <rPh sb="2" eb="4">
      <t>キカイ</t>
    </rPh>
    <rPh sb="4" eb="6">
      <t>キグ</t>
    </rPh>
    <rPh sb="6" eb="9">
      <t>ブブンヒン</t>
    </rPh>
    <phoneticPr fontId="1"/>
  </si>
  <si>
    <t>プラウ・培土器・ハロー</t>
    <rPh sb="4" eb="5">
      <t>バイ</t>
    </rPh>
    <rPh sb="5" eb="7">
      <t>ドキ</t>
    </rPh>
    <phoneticPr fontId="1"/>
  </si>
  <si>
    <t>小型電動機</t>
    <rPh sb="0" eb="2">
      <t>コガタ</t>
    </rPh>
    <rPh sb="2" eb="4">
      <t>デンドウ</t>
    </rPh>
    <rPh sb="4" eb="5">
      <t>キ</t>
    </rPh>
    <phoneticPr fontId="1"/>
  </si>
  <si>
    <t>配電盤</t>
    <rPh sb="0" eb="3">
      <t>ハイデンバン</t>
    </rPh>
    <phoneticPr fontId="1"/>
  </si>
  <si>
    <t>面</t>
    <rPh sb="0" eb="1">
      <t>メン</t>
    </rPh>
    <phoneticPr fontId="1"/>
  </si>
  <si>
    <t>分電盤</t>
    <rPh sb="0" eb="1">
      <t>ブン</t>
    </rPh>
    <rPh sb="1" eb="2">
      <t>デン</t>
    </rPh>
    <rPh sb="2" eb="3">
      <t>バン</t>
    </rPh>
    <phoneticPr fontId="1"/>
  </si>
  <si>
    <t>制御装置</t>
    <rPh sb="0" eb="2">
      <t>セイギョ</t>
    </rPh>
    <rPh sb="2" eb="4">
      <t>ソウチ</t>
    </rPh>
    <phoneticPr fontId="1"/>
  </si>
  <si>
    <t>電気測定器</t>
    <rPh sb="0" eb="2">
      <t>デンキ</t>
    </rPh>
    <rPh sb="2" eb="4">
      <t>ソクテイ</t>
    </rPh>
    <rPh sb="4" eb="5">
      <t>キ</t>
    </rPh>
    <phoneticPr fontId="1"/>
  </si>
  <si>
    <t>千円</t>
    <rPh sb="0" eb="2">
      <t>センエン</t>
    </rPh>
    <phoneticPr fontId="1"/>
  </si>
  <si>
    <t>消費財（ 耐  久 ）</t>
    <rPh sb="0" eb="2">
      <t>ショウヒ</t>
    </rPh>
    <rPh sb="2" eb="3">
      <t>ザイ</t>
    </rPh>
    <rPh sb="5" eb="9">
      <t>タイキュウ</t>
    </rPh>
    <phoneticPr fontId="1"/>
  </si>
  <si>
    <t>水晶振動子</t>
    <rPh sb="0" eb="2">
      <t>スイショウ</t>
    </rPh>
    <rPh sb="2" eb="4">
      <t>シンドウ</t>
    </rPh>
    <rPh sb="4" eb="5">
      <t>コ</t>
    </rPh>
    <phoneticPr fontId="1"/>
  </si>
  <si>
    <t>千個</t>
    <rPh sb="0" eb="2">
      <t>センコ</t>
    </rPh>
    <phoneticPr fontId="1"/>
  </si>
  <si>
    <t>固定抵抗器</t>
    <rPh sb="0" eb="2">
      <t>コテイ</t>
    </rPh>
    <rPh sb="2" eb="4">
      <t>テイコウ</t>
    </rPh>
    <rPh sb="4" eb="5">
      <t>キ</t>
    </rPh>
    <phoneticPr fontId="1"/>
  </si>
  <si>
    <t>変成器</t>
    <rPh sb="0" eb="2">
      <t>ヘンセイ</t>
    </rPh>
    <rPh sb="2" eb="3">
      <t>キ</t>
    </rPh>
    <phoneticPr fontId="1"/>
  </si>
  <si>
    <t>鋼船</t>
    <rPh sb="0" eb="2">
      <t>コウセン</t>
    </rPh>
    <phoneticPr fontId="1"/>
  </si>
  <si>
    <t>投資財（資 本 財）</t>
    <rPh sb="0" eb="2">
      <t>トウシ</t>
    </rPh>
    <rPh sb="2" eb="3">
      <t>ザイ</t>
    </rPh>
    <rPh sb="4" eb="7">
      <t>シホン</t>
    </rPh>
    <rPh sb="8" eb="9">
      <t>ザイ</t>
    </rPh>
    <phoneticPr fontId="1"/>
  </si>
  <si>
    <t>自動車部品・同附属品</t>
    <rPh sb="0" eb="3">
      <t>ジドウシャ</t>
    </rPh>
    <rPh sb="3" eb="5">
      <t>ブヒン</t>
    </rPh>
    <rPh sb="6" eb="7">
      <t>ドウ</t>
    </rPh>
    <rPh sb="7" eb="10">
      <t>フゾクヒン</t>
    </rPh>
    <phoneticPr fontId="1"/>
  </si>
  <si>
    <t>カメラ用交換レンズ</t>
    <rPh sb="3" eb="4">
      <t>ヨウ</t>
    </rPh>
    <rPh sb="4" eb="6">
      <t>コウカン</t>
    </rPh>
    <phoneticPr fontId="1"/>
  </si>
  <si>
    <t>カメラ用レンズ</t>
    <rPh sb="3" eb="4">
      <t>ヨウ</t>
    </rPh>
    <phoneticPr fontId="1"/>
  </si>
  <si>
    <t>道路用コンクリート製品</t>
    <rPh sb="0" eb="2">
      <t>ドウロ</t>
    </rPh>
    <rPh sb="2" eb="3">
      <t>ヨウ</t>
    </rPh>
    <rPh sb="9" eb="11">
      <t>セイヒン</t>
    </rPh>
    <phoneticPr fontId="1"/>
  </si>
  <si>
    <t>生コンクリート</t>
    <rPh sb="0" eb="1">
      <t>ナマ</t>
    </rPh>
    <phoneticPr fontId="1"/>
  </si>
  <si>
    <t>化成肥料</t>
    <rPh sb="0" eb="2">
      <t>カセイ</t>
    </rPh>
    <rPh sb="2" eb="4">
      <t>ヒリョウ</t>
    </rPh>
    <phoneticPr fontId="1"/>
  </si>
  <si>
    <t>生産財（その他用）</t>
    <rPh sb="0" eb="2">
      <t>セイサン</t>
    </rPh>
    <rPh sb="2" eb="3">
      <t>ザイ</t>
    </rPh>
    <rPh sb="4" eb="7">
      <t>ソノタ</t>
    </rPh>
    <rPh sb="7" eb="8">
      <t>ヨウ</t>
    </rPh>
    <phoneticPr fontId="1"/>
  </si>
  <si>
    <t>硫酸</t>
    <rPh sb="0" eb="2">
      <t>リュウサン</t>
    </rPh>
    <phoneticPr fontId="1"/>
  </si>
  <si>
    <t>酸素ガス</t>
    <rPh sb="0" eb="2">
      <t>サンソ</t>
    </rPh>
    <phoneticPr fontId="1"/>
  </si>
  <si>
    <t>溶解アセチレン</t>
    <rPh sb="0" eb="2">
      <t>ヨウカイ</t>
    </rPh>
    <phoneticPr fontId="1"/>
  </si>
  <si>
    <t>窒素</t>
    <rPh sb="0" eb="2">
      <t>チッソ</t>
    </rPh>
    <phoneticPr fontId="1"/>
  </si>
  <si>
    <t>医薬品原薬</t>
    <rPh sb="0" eb="3">
      <t>イヤクヒン</t>
    </rPh>
    <rPh sb="3" eb="4">
      <t>ゲン</t>
    </rPh>
    <rPh sb="4" eb="5">
      <t>ヤク</t>
    </rPh>
    <phoneticPr fontId="1"/>
  </si>
  <si>
    <t>舗装材料</t>
    <rPh sb="0" eb="2">
      <t>ホソウ</t>
    </rPh>
    <rPh sb="2" eb="4">
      <t>ザイリョウ</t>
    </rPh>
    <phoneticPr fontId="1"/>
  </si>
  <si>
    <t>プラスチック発泡製品</t>
    <rPh sb="6" eb="8">
      <t>ハッポウ</t>
    </rPh>
    <rPh sb="8" eb="10">
      <t>セイヒン</t>
    </rPh>
    <phoneticPr fontId="1"/>
  </si>
  <si>
    <t>工業用プラスチック製品</t>
    <rPh sb="0" eb="2">
      <t>コウギョウヨウ</t>
    </rPh>
    <rPh sb="2" eb="3">
      <t>ヨウ</t>
    </rPh>
    <rPh sb="9" eb="11">
      <t>セイヒン</t>
    </rPh>
    <phoneticPr fontId="1"/>
  </si>
  <si>
    <t>非塗工・微塗工印刷紙</t>
    <rPh sb="0" eb="1">
      <t>ヒ</t>
    </rPh>
    <rPh sb="1" eb="2">
      <t>ヌ</t>
    </rPh>
    <rPh sb="2" eb="3">
      <t>コウ</t>
    </rPh>
    <rPh sb="4" eb="5">
      <t>ビ</t>
    </rPh>
    <rPh sb="5" eb="6">
      <t>ヌ</t>
    </rPh>
    <rPh sb="6" eb="7">
      <t>コウ</t>
    </rPh>
    <rPh sb="7" eb="9">
      <t>インサツ</t>
    </rPh>
    <rPh sb="9" eb="10">
      <t>カミ</t>
    </rPh>
    <phoneticPr fontId="1"/>
  </si>
  <si>
    <t>塗工紙</t>
    <rPh sb="0" eb="1">
      <t>ヌ</t>
    </rPh>
    <rPh sb="1" eb="2">
      <t>コウ</t>
    </rPh>
    <rPh sb="2" eb="3">
      <t>カミ</t>
    </rPh>
    <phoneticPr fontId="1"/>
  </si>
  <si>
    <t>情報用紙</t>
    <rPh sb="0" eb="2">
      <t>ジョウホウ</t>
    </rPh>
    <rPh sb="2" eb="3">
      <t>ヨウ</t>
    </rPh>
    <rPh sb="3" eb="4">
      <t>ヨウシ</t>
    </rPh>
    <phoneticPr fontId="1"/>
  </si>
  <si>
    <t>板紙</t>
    <rPh sb="0" eb="2">
      <t>イタガミ</t>
    </rPh>
    <phoneticPr fontId="1"/>
  </si>
  <si>
    <t>段ボールシート</t>
    <rPh sb="0" eb="1">
      <t>ダン</t>
    </rPh>
    <phoneticPr fontId="1"/>
  </si>
  <si>
    <t>織物製外衣</t>
    <rPh sb="0" eb="2">
      <t>オリモノ</t>
    </rPh>
    <rPh sb="2" eb="3">
      <t>セイ</t>
    </rPh>
    <rPh sb="3" eb="5">
      <t>ガイイ</t>
    </rPh>
    <phoneticPr fontId="1"/>
  </si>
  <si>
    <t>百デカ</t>
    <rPh sb="0" eb="1">
      <t>ヒャク</t>
    </rPh>
    <phoneticPr fontId="1"/>
  </si>
  <si>
    <t>消費財（非 耐 久）</t>
    <rPh sb="0" eb="2">
      <t>ショウヒ</t>
    </rPh>
    <rPh sb="2" eb="3">
      <t>ザイ</t>
    </rPh>
    <rPh sb="4" eb="5">
      <t>ヒ</t>
    </rPh>
    <rPh sb="6" eb="9">
      <t>タイキュウ</t>
    </rPh>
    <phoneticPr fontId="1"/>
  </si>
  <si>
    <t>下着･補整着</t>
    <rPh sb="0" eb="2">
      <t>シタギ</t>
    </rPh>
    <rPh sb="3" eb="4">
      <t>ホセイ</t>
    </rPh>
    <rPh sb="4" eb="5">
      <t>セイ</t>
    </rPh>
    <rPh sb="5" eb="6">
      <t>ギ</t>
    </rPh>
    <phoneticPr fontId="1"/>
  </si>
  <si>
    <t>ニット製靴下</t>
    <rPh sb="3" eb="4">
      <t>セイ</t>
    </rPh>
    <rPh sb="4" eb="6">
      <t>クツシタ</t>
    </rPh>
    <phoneticPr fontId="1"/>
  </si>
  <si>
    <t>肉製品</t>
    <rPh sb="0" eb="1">
      <t>ニク</t>
    </rPh>
    <rPh sb="1" eb="3">
      <t>セイヒン</t>
    </rPh>
    <phoneticPr fontId="1"/>
  </si>
  <si>
    <t>頭</t>
    <rPh sb="0" eb="1">
      <t>トウ</t>
    </rPh>
    <phoneticPr fontId="1"/>
  </si>
  <si>
    <t>処理牛乳</t>
    <rPh sb="0" eb="2">
      <t>ショリ</t>
    </rPh>
    <rPh sb="2" eb="3">
      <t>ウシ</t>
    </rPh>
    <rPh sb="3" eb="4">
      <t>ニュウ</t>
    </rPh>
    <phoneticPr fontId="1"/>
  </si>
  <si>
    <t>ブロイラー加工品</t>
    <rPh sb="5" eb="8">
      <t>カコウヒン</t>
    </rPh>
    <phoneticPr fontId="1"/>
  </si>
  <si>
    <t>水産缶詰</t>
    <rPh sb="0" eb="2">
      <t>スイサン</t>
    </rPh>
    <rPh sb="2" eb="3">
      <t>カン</t>
    </rPh>
    <rPh sb="3" eb="4">
      <t>ツ</t>
    </rPh>
    <phoneticPr fontId="1"/>
  </si>
  <si>
    <t>水産練製品</t>
    <rPh sb="0" eb="2">
      <t>スイサン</t>
    </rPh>
    <rPh sb="2" eb="3">
      <t>ネ</t>
    </rPh>
    <rPh sb="3" eb="5">
      <t>セイヒン</t>
    </rPh>
    <phoneticPr fontId="1"/>
  </si>
  <si>
    <t>冷凍水産物</t>
    <rPh sb="0" eb="2">
      <t>レイトウ</t>
    </rPh>
    <rPh sb="2" eb="4">
      <t>スイサン</t>
    </rPh>
    <rPh sb="4" eb="5">
      <t>ブツ</t>
    </rPh>
    <phoneticPr fontId="1"/>
  </si>
  <si>
    <t>冷凍水産食品</t>
    <rPh sb="0" eb="2">
      <t>レイトウ</t>
    </rPh>
    <rPh sb="2" eb="4">
      <t>スイサン</t>
    </rPh>
    <rPh sb="4" eb="6">
      <t>ショクヒン</t>
    </rPh>
    <phoneticPr fontId="1"/>
  </si>
  <si>
    <t>素干・塩干・煮干魚介類</t>
    <rPh sb="0" eb="1">
      <t>ス</t>
    </rPh>
    <rPh sb="1" eb="2">
      <t>ホ</t>
    </rPh>
    <rPh sb="3" eb="4">
      <t>シオ</t>
    </rPh>
    <rPh sb="4" eb="5">
      <t>ホ</t>
    </rPh>
    <rPh sb="6" eb="8">
      <t>ニボ</t>
    </rPh>
    <rPh sb="8" eb="11">
      <t>ギョカイルイ</t>
    </rPh>
    <phoneticPr fontId="1"/>
  </si>
  <si>
    <t>その他の水産食料品</t>
    <rPh sb="2" eb="3">
      <t>ホカ</t>
    </rPh>
    <rPh sb="4" eb="6">
      <t>スイサン</t>
    </rPh>
    <rPh sb="6" eb="8">
      <t>ショクリョウ</t>
    </rPh>
    <rPh sb="8" eb="9">
      <t>ヒン</t>
    </rPh>
    <phoneticPr fontId="1"/>
  </si>
  <si>
    <t>味噌</t>
    <rPh sb="0" eb="2">
      <t>ミソ</t>
    </rPh>
    <phoneticPr fontId="1"/>
  </si>
  <si>
    <t>醤油</t>
    <rPh sb="0" eb="2">
      <t>ショウユ</t>
    </rPh>
    <phoneticPr fontId="1"/>
  </si>
  <si>
    <t>麺類</t>
    <rPh sb="0" eb="2">
      <t>メンルイ</t>
    </rPh>
    <phoneticPr fontId="1"/>
  </si>
  <si>
    <t>豆腐･油揚</t>
    <rPh sb="0" eb="2">
      <t>トウフ</t>
    </rPh>
    <rPh sb="3" eb="4">
      <t>アブラ</t>
    </rPh>
    <rPh sb="4" eb="5">
      <t>ア</t>
    </rPh>
    <phoneticPr fontId="1"/>
  </si>
  <si>
    <t>冷凍調理食品</t>
    <rPh sb="0" eb="2">
      <t>レイトウ</t>
    </rPh>
    <rPh sb="2" eb="4">
      <t>チョウリ</t>
    </rPh>
    <rPh sb="4" eb="6">
      <t>ショクヒン</t>
    </rPh>
    <phoneticPr fontId="1"/>
  </si>
  <si>
    <t>清酒</t>
    <rPh sb="0" eb="2">
      <t>セイシュ</t>
    </rPh>
    <phoneticPr fontId="1"/>
  </si>
  <si>
    <t>人造氷</t>
    <rPh sb="0" eb="2">
      <t>ジンゾウ</t>
    </rPh>
    <rPh sb="2" eb="3">
      <t>コオリ</t>
    </rPh>
    <phoneticPr fontId="1"/>
  </si>
  <si>
    <t>配合飼料</t>
    <rPh sb="0" eb="1">
      <t>ハイデンバン</t>
    </rPh>
    <rPh sb="1" eb="2">
      <t>ゴウ</t>
    </rPh>
    <rPh sb="2" eb="4">
      <t>シリョウ</t>
    </rPh>
    <phoneticPr fontId="1"/>
  </si>
  <si>
    <t>単体飼料</t>
    <rPh sb="0" eb="2">
      <t>タンタイ</t>
    </rPh>
    <rPh sb="2" eb="4">
      <t>シリョウ</t>
    </rPh>
    <phoneticPr fontId="1"/>
  </si>
  <si>
    <t>革製履物</t>
    <rPh sb="0" eb="2">
      <t>カワセイ</t>
    </rPh>
    <rPh sb="2" eb="4">
      <t>ハキモノ</t>
    </rPh>
    <phoneticPr fontId="1"/>
  </si>
  <si>
    <t>足</t>
    <rPh sb="0" eb="1">
      <t>ソク</t>
    </rPh>
    <phoneticPr fontId="1"/>
  </si>
  <si>
    <t>木製家具</t>
    <rPh sb="0" eb="2">
      <t>モクセイ</t>
    </rPh>
    <rPh sb="2" eb="4">
      <t>カグ</t>
    </rPh>
    <phoneticPr fontId="1"/>
  </si>
  <si>
    <t>一般製材</t>
    <rPh sb="0" eb="2">
      <t>イッパン</t>
    </rPh>
    <rPh sb="2" eb="4">
      <t>セイザイ</t>
    </rPh>
    <phoneticPr fontId="1"/>
  </si>
  <si>
    <t>単板</t>
    <rPh sb="0" eb="2">
      <t>タンバン</t>
    </rPh>
    <phoneticPr fontId="1"/>
  </si>
  <si>
    <t>木材チップ</t>
    <rPh sb="0" eb="1">
      <t>モクセイ</t>
    </rPh>
    <rPh sb="1" eb="2">
      <t>ザイ</t>
    </rPh>
    <phoneticPr fontId="1"/>
  </si>
  <si>
    <t>スキー用具</t>
    <rPh sb="3" eb="5">
      <t>ヨウグ</t>
    </rPh>
    <phoneticPr fontId="1"/>
  </si>
  <si>
    <t>木製パレット</t>
    <rPh sb="0" eb="2">
      <t>モクセイ</t>
    </rPh>
    <phoneticPr fontId="1"/>
  </si>
  <si>
    <t>看板</t>
    <rPh sb="0" eb="2">
      <t>カンバン</t>
    </rPh>
    <phoneticPr fontId="1"/>
  </si>
  <si>
    <t>石灰石</t>
    <rPh sb="0" eb="2">
      <t>セッカイ</t>
    </rPh>
    <rPh sb="2" eb="3">
      <t>セキ</t>
    </rPh>
    <phoneticPr fontId="1"/>
  </si>
  <si>
    <t>遠心力鉄筋コンクリート（管）</t>
    <rPh sb="0" eb="1">
      <t>エン</t>
    </rPh>
    <rPh sb="1" eb="2">
      <t>シン</t>
    </rPh>
    <rPh sb="2" eb="3">
      <t>リキ</t>
    </rPh>
    <rPh sb="3" eb="5">
      <t>テッキン</t>
    </rPh>
    <rPh sb="12" eb="13">
      <t>カン</t>
    </rPh>
    <phoneticPr fontId="1"/>
  </si>
  <si>
    <t>遠心力鉄筋コンクリート（パイル）</t>
    <rPh sb="0" eb="1">
      <t>エン</t>
    </rPh>
    <rPh sb="1" eb="2">
      <t>シン</t>
    </rPh>
    <rPh sb="2" eb="3">
      <t>リキ</t>
    </rPh>
    <rPh sb="3" eb="5">
      <t>テッキン</t>
    </rPh>
    <phoneticPr fontId="1"/>
  </si>
  <si>
    <t>土木用コンクリートブロック</t>
    <rPh sb="0" eb="2">
      <t>ドボク</t>
    </rPh>
    <rPh sb="2" eb="3">
      <t>ヨウ</t>
    </rPh>
    <phoneticPr fontId="1"/>
  </si>
  <si>
    <t>鉱工業</t>
    <rPh sb="0" eb="3">
      <t>コウコウギョウ</t>
    </rPh>
    <phoneticPr fontId="1"/>
  </si>
  <si>
    <t>製造工業</t>
    <rPh sb="0" eb="2">
      <t>セイゾウ</t>
    </rPh>
    <rPh sb="2" eb="4">
      <t>コウギョウ</t>
    </rPh>
    <phoneticPr fontId="1"/>
  </si>
  <si>
    <t>鉄鋼業</t>
    <rPh sb="0" eb="2">
      <t>テッコウ</t>
    </rPh>
    <rPh sb="2" eb="3">
      <t>ギョウ</t>
    </rPh>
    <phoneticPr fontId="1"/>
  </si>
  <si>
    <t>非鉄金属工業</t>
    <rPh sb="0" eb="2">
      <t>ヒテツ</t>
    </rPh>
    <rPh sb="2" eb="4">
      <t>キンゾク</t>
    </rPh>
    <rPh sb="4" eb="6">
      <t>コウギョウ</t>
    </rPh>
    <phoneticPr fontId="1"/>
  </si>
  <si>
    <t>金属製品工業</t>
    <rPh sb="0" eb="2">
      <t>キンゾク</t>
    </rPh>
    <rPh sb="2" eb="4">
      <t>セイヒン</t>
    </rPh>
    <rPh sb="4" eb="6">
      <t>コウギョウ</t>
    </rPh>
    <phoneticPr fontId="1"/>
  </si>
  <si>
    <t>電気機械工業</t>
    <rPh sb="0" eb="2">
      <t>デンキ</t>
    </rPh>
    <rPh sb="2" eb="4">
      <t>キカイ</t>
    </rPh>
    <rPh sb="4" eb="6">
      <t>コウギョウ</t>
    </rPh>
    <phoneticPr fontId="1"/>
  </si>
  <si>
    <t>情報通信機械工業</t>
    <rPh sb="0" eb="2">
      <t>ジョウホウ</t>
    </rPh>
    <rPh sb="2" eb="4">
      <t>ツウシン</t>
    </rPh>
    <rPh sb="4" eb="6">
      <t>キカイ</t>
    </rPh>
    <rPh sb="6" eb="8">
      <t>コウギョウ</t>
    </rPh>
    <phoneticPr fontId="1"/>
  </si>
  <si>
    <t>電子部品・デバイス工業</t>
    <rPh sb="0" eb="2">
      <t>デンシ</t>
    </rPh>
    <rPh sb="2" eb="4">
      <t>ブヒン</t>
    </rPh>
    <rPh sb="9" eb="11">
      <t>コウギョウ</t>
    </rPh>
    <phoneticPr fontId="1"/>
  </si>
  <si>
    <t>輸送機械工業</t>
    <rPh sb="0" eb="2">
      <t>ユソウ</t>
    </rPh>
    <rPh sb="2" eb="4">
      <t>キカイ</t>
    </rPh>
    <rPh sb="4" eb="6">
      <t>コウギョウ</t>
    </rPh>
    <phoneticPr fontId="1"/>
  </si>
  <si>
    <t>窯業・土石製品工業</t>
    <rPh sb="0" eb="2">
      <t>ヨウギョウ</t>
    </rPh>
    <rPh sb="3" eb="5">
      <t>ドセキ</t>
    </rPh>
    <rPh sb="5" eb="7">
      <t>セイヒン</t>
    </rPh>
    <rPh sb="7" eb="9">
      <t>コウギョウ</t>
    </rPh>
    <phoneticPr fontId="1"/>
  </si>
  <si>
    <t>化学工業</t>
    <rPh sb="0" eb="2">
      <t>カガク</t>
    </rPh>
    <rPh sb="2" eb="4">
      <t>コウギョウ</t>
    </rPh>
    <phoneticPr fontId="1"/>
  </si>
  <si>
    <t>石油・石炭製品工業</t>
    <rPh sb="0" eb="2">
      <t>セキユ</t>
    </rPh>
    <rPh sb="3" eb="5">
      <t>セキタン</t>
    </rPh>
    <rPh sb="5" eb="7">
      <t>セイヒン</t>
    </rPh>
    <rPh sb="7" eb="9">
      <t>コウギョウ</t>
    </rPh>
    <phoneticPr fontId="1"/>
  </si>
  <si>
    <t>プラスチック製品工業</t>
    <rPh sb="6" eb="8">
      <t>セイヒン</t>
    </rPh>
    <rPh sb="8" eb="10">
      <t>コウギョウ</t>
    </rPh>
    <phoneticPr fontId="1"/>
  </si>
  <si>
    <t>パルプ・紙・紙加工品工業</t>
    <rPh sb="4" eb="5">
      <t>カミ</t>
    </rPh>
    <rPh sb="6" eb="10">
      <t>カミカコウヒン</t>
    </rPh>
    <rPh sb="10" eb="12">
      <t>コウギョウ</t>
    </rPh>
    <phoneticPr fontId="1"/>
  </si>
  <si>
    <t>繊維工業</t>
    <rPh sb="0" eb="2">
      <t>センイ</t>
    </rPh>
    <rPh sb="2" eb="4">
      <t>コウギョウ</t>
    </rPh>
    <phoneticPr fontId="1"/>
  </si>
  <si>
    <t>食料品工業</t>
    <rPh sb="0" eb="3">
      <t>ショクリョウヒン</t>
    </rPh>
    <rPh sb="3" eb="5">
      <t>コウギョウ</t>
    </rPh>
    <phoneticPr fontId="1"/>
  </si>
  <si>
    <t>鉱業</t>
    <rPh sb="0" eb="2">
      <t>コウギョウ</t>
    </rPh>
    <phoneticPr fontId="1"/>
  </si>
  <si>
    <t>機械工業（参考）</t>
    <rPh sb="0" eb="2">
      <t>キカイ</t>
    </rPh>
    <rPh sb="2" eb="4">
      <t>コウギョウ</t>
    </rPh>
    <rPh sb="5" eb="7">
      <t>サンコウ</t>
    </rPh>
    <phoneticPr fontId="1"/>
  </si>
  <si>
    <t>電気機械工業（旧分類：参考）</t>
    <rPh sb="0" eb="2">
      <t>デンキ</t>
    </rPh>
    <rPh sb="2" eb="4">
      <t>キカイ</t>
    </rPh>
    <rPh sb="4" eb="6">
      <t>コウギョウ</t>
    </rPh>
    <rPh sb="7" eb="8">
      <t>キュウ</t>
    </rPh>
    <rPh sb="8" eb="10">
      <t>ブンルイ</t>
    </rPh>
    <rPh sb="11" eb="13">
      <t>サンコウ</t>
    </rPh>
    <phoneticPr fontId="1"/>
  </si>
  <si>
    <t>その他工業</t>
    <rPh sb="2" eb="3">
      <t>タ</t>
    </rPh>
    <rPh sb="3" eb="5">
      <t>コウギョウ</t>
    </rPh>
    <phoneticPr fontId="1"/>
  </si>
  <si>
    <t>ゴム製品工業</t>
    <rPh sb="2" eb="4">
      <t>セイヒン</t>
    </rPh>
    <rPh sb="4" eb="6">
      <t>コウギョウ</t>
    </rPh>
    <phoneticPr fontId="1"/>
  </si>
  <si>
    <t>皮革製品工業</t>
    <rPh sb="0" eb="2">
      <t>ヒカク</t>
    </rPh>
    <rPh sb="2" eb="4">
      <t>セイヒン</t>
    </rPh>
    <rPh sb="4" eb="6">
      <t>コウギョウ</t>
    </rPh>
    <phoneticPr fontId="1"/>
  </si>
  <si>
    <t>家具工業</t>
    <rPh sb="0" eb="2">
      <t>カグ</t>
    </rPh>
    <rPh sb="2" eb="4">
      <t>コウギョウ</t>
    </rPh>
    <phoneticPr fontId="1"/>
  </si>
  <si>
    <t>印刷業</t>
    <rPh sb="0" eb="3">
      <t>インサツギョウ</t>
    </rPh>
    <phoneticPr fontId="1"/>
  </si>
  <si>
    <t>木材・木製品工業</t>
    <rPh sb="0" eb="2">
      <t>モクザイ</t>
    </rPh>
    <rPh sb="3" eb="6">
      <t>モクセイヒン</t>
    </rPh>
    <rPh sb="6" eb="8">
      <t>コウギョウ</t>
    </rPh>
    <phoneticPr fontId="1"/>
  </si>
  <si>
    <t>果実酒・蒸留酒・混成酒</t>
    <rPh sb="0" eb="2">
      <t>カジツ</t>
    </rPh>
    <rPh sb="2" eb="3">
      <t>シュ</t>
    </rPh>
    <rPh sb="4" eb="6">
      <t>ジョウリュウ</t>
    </rPh>
    <rPh sb="6" eb="7">
      <t>シュ</t>
    </rPh>
    <rPh sb="8" eb="10">
      <t>コンセイ</t>
    </rPh>
    <rPh sb="10" eb="11">
      <t>シュ</t>
    </rPh>
    <phoneticPr fontId="1"/>
  </si>
  <si>
    <t>その他製品工業</t>
    <rPh sb="2" eb="3">
      <t>タ</t>
    </rPh>
    <rPh sb="3" eb="5">
      <t>セイヒン</t>
    </rPh>
    <rPh sb="5" eb="7">
      <t>コウギョウ</t>
    </rPh>
    <phoneticPr fontId="1"/>
  </si>
  <si>
    <t>凸版・平板印刷物</t>
    <rPh sb="0" eb="2">
      <t>トッパン</t>
    </rPh>
    <rPh sb="3" eb="5">
      <t>ヘイバン</t>
    </rPh>
    <rPh sb="5" eb="8">
      <t>インサツブツ</t>
    </rPh>
    <phoneticPr fontId="1"/>
  </si>
  <si>
    <t>新聞・出版業（参考）</t>
    <rPh sb="0" eb="2">
      <t>シンブン</t>
    </rPh>
    <rPh sb="3" eb="6">
      <t>シュッパンギョウ</t>
    </rPh>
    <rPh sb="7" eb="9">
      <t>サンコウ</t>
    </rPh>
    <phoneticPr fontId="1"/>
  </si>
  <si>
    <t>公益事業（参考）</t>
    <rPh sb="0" eb="2">
      <t>コウエキ</t>
    </rPh>
    <rPh sb="2" eb="4">
      <t>ジギョウ</t>
    </rPh>
    <rPh sb="5" eb="7">
      <t>サンコウ</t>
    </rPh>
    <phoneticPr fontId="1"/>
  </si>
  <si>
    <t>産業総合（鉱工業、公益事業：参考）</t>
    <rPh sb="0" eb="2">
      <t>サンギョウ</t>
    </rPh>
    <rPh sb="2" eb="4">
      <t>ソウゴウ</t>
    </rPh>
    <rPh sb="5" eb="8">
      <t>コウコウギョウ</t>
    </rPh>
    <rPh sb="9" eb="11">
      <t>コウエキ</t>
    </rPh>
    <rPh sb="11" eb="13">
      <t>ジギョウ</t>
    </rPh>
    <rPh sb="14" eb="16">
      <t>サンコウ</t>
    </rPh>
    <phoneticPr fontId="1"/>
  </si>
  <si>
    <t>km</t>
    <phoneticPr fontId="1"/>
  </si>
  <si>
    <t>t</t>
    <phoneticPr fontId="1"/>
  </si>
  <si>
    <t>枚</t>
    <rPh sb="0" eb="1">
      <t>マイ</t>
    </rPh>
    <phoneticPr fontId="1"/>
  </si>
  <si>
    <t>個/㎡</t>
    <rPh sb="0" eb="1">
      <t>コ</t>
    </rPh>
    <phoneticPr fontId="1"/>
  </si>
  <si>
    <t>個/kg/千円</t>
    <rPh sb="0" eb="1">
      <t>コ</t>
    </rPh>
    <rPh sb="5" eb="7">
      <t>センエン</t>
    </rPh>
    <phoneticPr fontId="1"/>
  </si>
  <si>
    <t>〃</t>
    <phoneticPr fontId="1"/>
  </si>
  <si>
    <t>業種分類</t>
    <phoneticPr fontId="1"/>
  </si>
  <si>
    <t>適用</t>
    <rPh sb="0" eb="2">
      <t>テキヨウ</t>
    </rPh>
    <phoneticPr fontId="1"/>
  </si>
  <si>
    <t>新規採用</t>
    <rPh sb="0" eb="2">
      <t>シンキ</t>
    </rPh>
    <rPh sb="2" eb="4">
      <t>サイヨウ</t>
    </rPh>
    <phoneticPr fontId="1"/>
  </si>
  <si>
    <t>最終需要財</t>
    <rPh sb="0" eb="2">
      <t>サイシュウ</t>
    </rPh>
    <rPh sb="2" eb="4">
      <t>ジュヨウ</t>
    </rPh>
    <rPh sb="4" eb="5">
      <t>ザイ</t>
    </rPh>
    <phoneticPr fontId="1"/>
  </si>
  <si>
    <t>投資財</t>
    <rPh sb="0" eb="3">
      <t>トウシザイ</t>
    </rPh>
    <phoneticPr fontId="1"/>
  </si>
  <si>
    <t>資本財</t>
    <rPh sb="0" eb="3">
      <t>シホンザイ</t>
    </rPh>
    <phoneticPr fontId="1"/>
  </si>
  <si>
    <t>建設財</t>
    <rPh sb="0" eb="3">
      <t>ケンセツザイ</t>
    </rPh>
    <phoneticPr fontId="1"/>
  </si>
  <si>
    <t>消費財</t>
    <rPh sb="0" eb="3">
      <t>ショウヒザイ</t>
    </rPh>
    <phoneticPr fontId="1"/>
  </si>
  <si>
    <t>耐久消費財</t>
    <rPh sb="0" eb="2">
      <t>タイキュウ</t>
    </rPh>
    <rPh sb="2" eb="5">
      <t>ショウヒザイ</t>
    </rPh>
    <phoneticPr fontId="1"/>
  </si>
  <si>
    <t>非耐久消費財</t>
    <rPh sb="0" eb="1">
      <t>ヒ</t>
    </rPh>
    <rPh sb="1" eb="3">
      <t>タイキュウ</t>
    </rPh>
    <rPh sb="3" eb="6">
      <t>ショウヒザイ</t>
    </rPh>
    <phoneticPr fontId="1"/>
  </si>
  <si>
    <t>生産財</t>
    <rPh sb="0" eb="3">
      <t>セイサンザイ</t>
    </rPh>
    <phoneticPr fontId="1"/>
  </si>
  <si>
    <t>鉱工業用生産財</t>
    <rPh sb="0" eb="3">
      <t>コウコウギョウ</t>
    </rPh>
    <rPh sb="3" eb="4">
      <t>ヨウ</t>
    </rPh>
    <rPh sb="4" eb="7">
      <t>セイサンザイ</t>
    </rPh>
    <phoneticPr fontId="1"/>
  </si>
  <si>
    <t>その他用生産財</t>
    <rPh sb="2" eb="3">
      <t>タ</t>
    </rPh>
    <rPh sb="3" eb="4">
      <t>ヨウ</t>
    </rPh>
    <rPh sb="4" eb="7">
      <t>セイサンザイ</t>
    </rPh>
    <phoneticPr fontId="1"/>
  </si>
  <si>
    <t>分類</t>
    <rPh sb="0" eb="2">
      <t>ブンルイ</t>
    </rPh>
    <phoneticPr fontId="1"/>
  </si>
  <si>
    <t>定義</t>
    <rPh sb="0" eb="2">
      <t>テイギ</t>
    </rPh>
    <phoneticPr fontId="1"/>
  </si>
  <si>
    <t>　建設財を含み、企業消費財を除く。</t>
    <phoneticPr fontId="1"/>
  </si>
  <si>
    <t>　資本財と建設財の合計。</t>
    <phoneticPr fontId="1"/>
  </si>
  <si>
    <t>　鉱工業または他の産業に原材料等として投入されない製品。ただし、</t>
    <phoneticPr fontId="1"/>
  </si>
  <si>
    <t>　家計で購入される製品（耐久消費財と非耐久消費財の合計）。</t>
    <phoneticPr fontId="1"/>
  </si>
  <si>
    <t>　鉱工業の生産工程に原材料、燃料、部品、容器、消耗品、工具等とし</t>
    <rPh sb="29" eb="30">
      <t>トウ</t>
    </rPh>
    <phoneticPr fontId="1"/>
  </si>
  <si>
    <t>　て再投入される製品。</t>
    <phoneticPr fontId="1"/>
  </si>
  <si>
    <t>　非鉱工業用の原材料、燃料、容器、消耗品及び企業消費財。</t>
    <phoneticPr fontId="1"/>
  </si>
  <si>
    <t>　比較的購入価格が高いもの。</t>
    <phoneticPr fontId="1"/>
  </si>
  <si>
    <t>　建築・土木工事用の資材及び建築物に対する内装品。</t>
    <rPh sb="1" eb="3">
      <t>ケンチク</t>
    </rPh>
    <rPh sb="8" eb="9">
      <t>ヨウ</t>
    </rPh>
    <phoneticPr fontId="1"/>
  </si>
  <si>
    <t>　鉱工業及び他の産業に原材料等として投入される製品。ただし、企業</t>
    <rPh sb="30" eb="32">
      <t>キギョウ</t>
    </rPh>
    <phoneticPr fontId="1"/>
  </si>
  <si>
    <t>　消費財を含み、建設財を除く。</t>
    <phoneticPr fontId="1"/>
  </si>
  <si>
    <t>新規品目</t>
    <rPh sb="0" eb="2">
      <t>シンキ</t>
    </rPh>
    <rPh sb="2" eb="4">
      <t>ヒンモク</t>
    </rPh>
    <phoneticPr fontId="1"/>
  </si>
  <si>
    <t>廃止品目</t>
    <rPh sb="0" eb="2">
      <t>ハイシ</t>
    </rPh>
    <rPh sb="2" eb="4">
      <t>ヒンモク</t>
    </rPh>
    <phoneticPr fontId="1"/>
  </si>
  <si>
    <t>統合・分割・移動・名称変更品目</t>
    <rPh sb="0" eb="2">
      <t>トウゴウ</t>
    </rPh>
    <rPh sb="3" eb="5">
      <t>ブンカツ</t>
    </rPh>
    <rPh sb="6" eb="8">
      <t>イドウ</t>
    </rPh>
    <rPh sb="9" eb="11">
      <t>メイショウ</t>
    </rPh>
    <rPh sb="11" eb="13">
      <t>ヘンコウ</t>
    </rPh>
    <rPh sb="13" eb="15">
      <t>ヒンモク</t>
    </rPh>
    <phoneticPr fontId="1"/>
  </si>
  <si>
    <t>kg</t>
  </si>
  <si>
    <t>建築用金属製品</t>
  </si>
  <si>
    <t>作業工具</t>
    <rPh sb="0" eb="2">
      <t>サギョウ</t>
    </rPh>
    <rPh sb="2" eb="4">
      <t>コウグ</t>
    </rPh>
    <phoneticPr fontId="1"/>
  </si>
  <si>
    <t>鉄塔</t>
    <rPh sb="0" eb="2">
      <t>テットウ</t>
    </rPh>
    <phoneticPr fontId="1"/>
  </si>
  <si>
    <t>精密板金</t>
    <rPh sb="0" eb="2">
      <t>セイミツ</t>
    </rPh>
    <rPh sb="2" eb="4">
      <t>バンキン</t>
    </rPh>
    <phoneticPr fontId="1"/>
  </si>
  <si>
    <t>工業窯炉・同部分品</t>
    <rPh sb="5" eb="6">
      <t>ドウ</t>
    </rPh>
    <rPh sb="6" eb="9">
      <t>ブブンヒン</t>
    </rPh>
    <phoneticPr fontId="1"/>
  </si>
  <si>
    <t>除雪機</t>
    <rPh sb="0" eb="3">
      <t>ジョセツキ</t>
    </rPh>
    <phoneticPr fontId="1"/>
  </si>
  <si>
    <t>プラント用部分品</t>
    <rPh sb="4" eb="5">
      <t>ヨウ</t>
    </rPh>
    <rPh sb="5" eb="8">
      <t>ブブンヒン</t>
    </rPh>
    <phoneticPr fontId="1"/>
  </si>
  <si>
    <t>真空装置・真空機器</t>
  </si>
  <si>
    <t>半導体製造装置（組立用装置）</t>
    <rPh sb="0" eb="3">
      <t>ハンドウタイ</t>
    </rPh>
    <rPh sb="3" eb="5">
      <t>セイゾウ</t>
    </rPh>
    <rPh sb="5" eb="7">
      <t>ソウチ</t>
    </rPh>
    <rPh sb="8" eb="10">
      <t>クミタ</t>
    </rPh>
    <rPh sb="10" eb="11">
      <t>ヨウ</t>
    </rPh>
    <rPh sb="11" eb="13">
      <t>ソウチ</t>
    </rPh>
    <phoneticPr fontId="1"/>
  </si>
  <si>
    <t>半導体製造装置（部分品）</t>
    <rPh sb="0" eb="3">
      <t>ハンドウタイ</t>
    </rPh>
    <rPh sb="3" eb="5">
      <t>セイゾウ</t>
    </rPh>
    <rPh sb="5" eb="7">
      <t>ソウチ</t>
    </rPh>
    <rPh sb="8" eb="11">
      <t>ブブンヒン</t>
    </rPh>
    <phoneticPr fontId="1"/>
  </si>
  <si>
    <t>医療用器械器具</t>
    <rPh sb="0" eb="3">
      <t>イリョウヨウ</t>
    </rPh>
    <rPh sb="3" eb="5">
      <t>キカイ</t>
    </rPh>
    <rPh sb="5" eb="7">
      <t>キグ</t>
    </rPh>
    <phoneticPr fontId="1"/>
  </si>
  <si>
    <t>（内視鏡関連製品）</t>
    <rPh sb="1" eb="4">
      <t>ナイシキョウ</t>
    </rPh>
    <rPh sb="4" eb="6">
      <t>カンレン</t>
    </rPh>
    <rPh sb="6" eb="8">
      <t>セイヒン</t>
    </rPh>
    <phoneticPr fontId="1"/>
  </si>
  <si>
    <t>（部分品）</t>
    <rPh sb="1" eb="4">
      <t>ブブンヒン</t>
    </rPh>
    <phoneticPr fontId="1"/>
  </si>
  <si>
    <t>配線附属品端子</t>
    <rPh sb="5" eb="7">
      <t>タンシ</t>
    </rPh>
    <phoneticPr fontId="1"/>
  </si>
  <si>
    <t>Ｘ線装置関連部品</t>
    <rPh sb="2" eb="4">
      <t>ソウチ</t>
    </rPh>
    <rPh sb="4" eb="6">
      <t>カンレン</t>
    </rPh>
    <rPh sb="6" eb="8">
      <t>ブヒン</t>
    </rPh>
    <phoneticPr fontId="1"/>
  </si>
  <si>
    <t>入出力装置</t>
    <rPh sb="0" eb="3">
      <t>ニュウシュツリョク</t>
    </rPh>
    <rPh sb="3" eb="5">
      <t>ソウチ</t>
    </rPh>
    <phoneticPr fontId="1"/>
  </si>
  <si>
    <t>有線通信機械器具</t>
  </si>
  <si>
    <t>センサー関連部品</t>
    <rPh sb="4" eb="6">
      <t>カンレン</t>
    </rPh>
    <rPh sb="6" eb="8">
      <t>ブヒン</t>
    </rPh>
    <phoneticPr fontId="1"/>
  </si>
  <si>
    <r>
      <t>m</t>
    </r>
    <r>
      <rPr>
        <vertAlign val="superscript"/>
        <sz val="10.35"/>
        <rFont val="ＭＳ Ｐゴシック"/>
        <family val="3"/>
        <charset val="128"/>
      </rPr>
      <t>3</t>
    </r>
  </si>
  <si>
    <t>砕石</t>
    <rPh sb="0" eb="1">
      <t>クダ</t>
    </rPh>
    <rPh sb="1" eb="2">
      <t>イシ</t>
    </rPh>
    <phoneticPr fontId="1"/>
  </si>
  <si>
    <t>炭酸カルシウム精錬加工品</t>
    <rPh sb="0" eb="2">
      <t>タンサン</t>
    </rPh>
    <rPh sb="11" eb="12">
      <t>ヒン</t>
    </rPh>
    <phoneticPr fontId="1"/>
  </si>
  <si>
    <t>プラスチック製容器</t>
    <rPh sb="6" eb="7">
      <t>セイ</t>
    </rPh>
    <rPh sb="7" eb="9">
      <t>ヨウキ</t>
    </rPh>
    <phoneticPr fontId="1"/>
  </si>
  <si>
    <t>パルプモウルド</t>
  </si>
  <si>
    <t>千枚</t>
    <rPh sb="0" eb="2">
      <t>センマイ</t>
    </rPh>
    <phoneticPr fontId="1"/>
  </si>
  <si>
    <t>その他の調味料</t>
    <rPh sb="2" eb="3">
      <t>タ</t>
    </rPh>
    <rPh sb="4" eb="7">
      <t>チョウミリョウ</t>
    </rPh>
    <phoneticPr fontId="1"/>
  </si>
  <si>
    <t>生菓子（和菓子、洋菓子）</t>
    <rPh sb="0" eb="3">
      <t>ナマガシ</t>
    </rPh>
    <rPh sb="4" eb="7">
      <t>ワガシ</t>
    </rPh>
    <rPh sb="8" eb="11">
      <t>ヨウガシ</t>
    </rPh>
    <phoneticPr fontId="1"/>
  </si>
  <si>
    <t>建具</t>
    <rPh sb="0" eb="2">
      <t>タテグ</t>
    </rPh>
    <phoneticPr fontId="1"/>
  </si>
  <si>
    <t>畳</t>
    <rPh sb="0" eb="1">
      <t>タタミ</t>
    </rPh>
    <phoneticPr fontId="1"/>
  </si>
  <si>
    <t>生原皮</t>
    <rPh sb="0" eb="1">
      <t>ナマ</t>
    </rPh>
    <rPh sb="1" eb="3">
      <t>ゲンピ</t>
    </rPh>
    <phoneticPr fontId="1"/>
  </si>
  <si>
    <t>電着画像技術部品</t>
    <rPh sb="0" eb="2">
      <t>デンチャク</t>
    </rPh>
    <rPh sb="2" eb="4">
      <t>ガゾウ</t>
    </rPh>
    <rPh sb="4" eb="6">
      <t>ギジュツ</t>
    </rPh>
    <rPh sb="6" eb="8">
      <t>ブヒン</t>
    </rPh>
    <phoneticPr fontId="1"/>
  </si>
  <si>
    <t>塩蔵品</t>
    <rPh sb="0" eb="3">
      <t>エンゾウヒンシナ</t>
    </rPh>
    <phoneticPr fontId="1"/>
  </si>
  <si>
    <t>はん用機械工業</t>
    <rPh sb="2" eb="3">
      <t>ヨウ</t>
    </rPh>
    <rPh sb="3" eb="5">
      <t>キカイ</t>
    </rPh>
    <rPh sb="5" eb="7">
      <t>コウギョウ</t>
    </rPh>
    <phoneticPr fontId="1"/>
  </si>
  <si>
    <t>生産用機械工業</t>
    <rPh sb="5" eb="7">
      <t>コウギョウ</t>
    </rPh>
    <phoneticPr fontId="1"/>
  </si>
  <si>
    <t>業務用機械工業</t>
    <rPh sb="0" eb="3">
      <t>ギョウムヨウ</t>
    </rPh>
    <rPh sb="5" eb="7">
      <t>コウギョウ</t>
    </rPh>
    <phoneticPr fontId="1"/>
  </si>
  <si>
    <t>業務用機械工業</t>
    <rPh sb="0" eb="2">
      <t>ギョウム</t>
    </rPh>
    <rPh sb="2" eb="3">
      <t>ヨウ</t>
    </rPh>
    <rPh sb="3" eb="5">
      <t>キカイ</t>
    </rPh>
    <rPh sb="5" eb="7">
      <t>コウギョウ</t>
    </rPh>
    <phoneticPr fontId="1"/>
  </si>
  <si>
    <t>一般機械工業（旧分類：参考）</t>
    <rPh sb="0" eb="2">
      <t>イッパン</t>
    </rPh>
    <rPh sb="2" eb="4">
      <t>キカイ</t>
    </rPh>
    <rPh sb="4" eb="6">
      <t>コウギョウ</t>
    </rPh>
    <rPh sb="7" eb="8">
      <t>キュウ</t>
    </rPh>
    <rPh sb="8" eb="10">
      <t>ブンルイ</t>
    </rPh>
    <rPh sb="11" eb="13">
      <t>サンコウ</t>
    </rPh>
    <phoneticPr fontId="1"/>
  </si>
  <si>
    <t>生産用機械工業</t>
    <rPh sb="0" eb="3">
      <t>セイサンヨウ</t>
    </rPh>
    <rPh sb="3" eb="5">
      <t>キカイ</t>
    </rPh>
    <rPh sb="5" eb="7">
      <t>コウギョウ</t>
    </rPh>
    <phoneticPr fontId="1"/>
  </si>
  <si>
    <t>業務用機械工業</t>
    <rPh sb="0" eb="3">
      <t>ギョウムヨウ</t>
    </rPh>
    <rPh sb="3" eb="5">
      <t>キカイ</t>
    </rPh>
    <rPh sb="5" eb="7">
      <t>コウギョウ</t>
    </rPh>
    <phoneticPr fontId="1"/>
  </si>
  <si>
    <t>精密機械工業（旧分類：参考）</t>
    <rPh sb="0" eb="2">
      <t>セイミツ</t>
    </rPh>
    <rPh sb="2" eb="4">
      <t>キカイ</t>
    </rPh>
    <rPh sb="4" eb="6">
      <t>コウギョウ</t>
    </rPh>
    <rPh sb="7" eb="8">
      <t>キュウ</t>
    </rPh>
    <rPh sb="8" eb="10">
      <t>ブンルイ</t>
    </rPh>
    <rPh sb="11" eb="13">
      <t>サンコウ</t>
    </rPh>
    <phoneticPr fontId="1"/>
  </si>
  <si>
    <t>廃止</t>
    <rPh sb="0" eb="2">
      <t>ハイシ</t>
    </rPh>
    <phoneticPr fontId="1"/>
  </si>
  <si>
    <t>表4：特殊分類区分及び定義</t>
    <rPh sb="0" eb="1">
      <t>ヒョウ</t>
    </rPh>
    <rPh sb="3" eb="5">
      <t>トクシュ</t>
    </rPh>
    <rPh sb="5" eb="7">
      <t>ブンルイ</t>
    </rPh>
    <rPh sb="7" eb="9">
      <t>クブン</t>
    </rPh>
    <rPh sb="9" eb="10">
      <t>オヨ</t>
    </rPh>
    <rPh sb="11" eb="13">
      <t>テイギ</t>
    </rPh>
    <phoneticPr fontId="1"/>
  </si>
  <si>
    <t>　家計以外で購入される製品で、原則として想定耐用年数が1年以上の</t>
    <rPh sb="29" eb="31">
      <t>イジョウ</t>
    </rPh>
    <phoneticPr fontId="1"/>
  </si>
  <si>
    <t>　原則として想定耐用年数が1年以上の比較的購入価格が高いもの。</t>
    <phoneticPr fontId="1"/>
  </si>
  <si>
    <t>　原則として想定耐用年数が1年未満または比較的購入価格が低いもの。</t>
    <rPh sb="28" eb="29">
      <t>ヒク</t>
    </rPh>
    <phoneticPr fontId="1"/>
  </si>
  <si>
    <t>パルプ・紙・紙加工品工業</t>
    <rPh sb="4" eb="5">
      <t>カミ</t>
    </rPh>
    <rPh sb="6" eb="7">
      <t>カミ</t>
    </rPh>
    <rPh sb="7" eb="10">
      <t>カコウヒン</t>
    </rPh>
    <rPh sb="10" eb="12">
      <t>コウギョウ</t>
    </rPh>
    <phoneticPr fontId="1"/>
  </si>
  <si>
    <t>業　　種</t>
    <rPh sb="0" eb="1">
      <t>ギョウ</t>
    </rPh>
    <rPh sb="3" eb="4">
      <t>シュ</t>
    </rPh>
    <phoneticPr fontId="1"/>
  </si>
  <si>
    <t>合　　計</t>
    <rPh sb="0" eb="1">
      <t>ゴウ</t>
    </rPh>
    <rPh sb="3" eb="4">
      <t>ケイ</t>
    </rPh>
    <phoneticPr fontId="1"/>
  </si>
  <si>
    <t>㎏</t>
    <phoneticPr fontId="1"/>
  </si>
  <si>
    <t>プラスチック用金型</t>
    <phoneticPr fontId="1"/>
  </si>
  <si>
    <t>kg</t>
    <phoneticPr fontId="1"/>
  </si>
  <si>
    <t>ロボット、同装置の部分品・取付具・附属品</t>
    <phoneticPr fontId="1"/>
  </si>
  <si>
    <t>ワイヤーハーネス</t>
    <phoneticPr fontId="1"/>
  </si>
  <si>
    <t>コネクタ</t>
    <phoneticPr fontId="1"/>
  </si>
  <si>
    <t>カラーフィルタ</t>
    <phoneticPr fontId="1"/>
  </si>
  <si>
    <t>シート</t>
    <phoneticPr fontId="1"/>
  </si>
  <si>
    <t>セメント</t>
    <phoneticPr fontId="1"/>
  </si>
  <si>
    <t>プラスチックフィルム・シート</t>
    <phoneticPr fontId="1"/>
  </si>
  <si>
    <t>デカ</t>
    <phoneticPr fontId="1"/>
  </si>
  <si>
    <t>kl</t>
    <phoneticPr fontId="1"/>
  </si>
  <si>
    <t>ケース</t>
    <phoneticPr fontId="1"/>
  </si>
  <si>
    <t>パン</t>
    <phoneticPr fontId="1"/>
  </si>
  <si>
    <t>住宅建築用木製組立材料</t>
    <phoneticPr fontId="1"/>
  </si>
  <si>
    <t>プラスチック製家具</t>
    <rPh sb="6" eb="7">
      <t>セイ</t>
    </rPh>
    <rPh sb="7" eb="9">
      <t>カグ</t>
    </rPh>
    <phoneticPr fontId="1"/>
  </si>
  <si>
    <t>精米</t>
    <rPh sb="0" eb="2">
      <t>セイマイ</t>
    </rPh>
    <phoneticPr fontId="1"/>
  </si>
  <si>
    <t>食</t>
    <rPh sb="0" eb="1">
      <t>ショク</t>
    </rPh>
    <phoneticPr fontId="1"/>
  </si>
  <si>
    <t>レトルト食品</t>
    <rPh sb="4" eb="6">
      <t>ショクヒン</t>
    </rPh>
    <phoneticPr fontId="1"/>
  </si>
  <si>
    <t>そう(惣)菜</t>
    <rPh sb="3" eb="4">
      <t>ソウ</t>
    </rPh>
    <rPh sb="5" eb="6">
      <t>サイ</t>
    </rPh>
    <phoneticPr fontId="1"/>
  </si>
  <si>
    <t>原料用りんご果汁</t>
    <rPh sb="0" eb="3">
      <t>ゲンリョウヨウ</t>
    </rPh>
    <rPh sb="6" eb="8">
      <t>カジュウ</t>
    </rPh>
    <phoneticPr fontId="1"/>
  </si>
  <si>
    <t>電気機械器具用プラスチック製品</t>
    <rPh sb="0" eb="2">
      <t>デンキ</t>
    </rPh>
    <rPh sb="2" eb="4">
      <t>キカイ</t>
    </rPh>
    <rPh sb="4" eb="7">
      <t>キグヨウ</t>
    </rPh>
    <rPh sb="13" eb="15">
      <t>セイヒン</t>
    </rPh>
    <phoneticPr fontId="1"/>
  </si>
  <si>
    <t>サーミスタ・バリスタ</t>
    <phoneticPr fontId="1"/>
  </si>
  <si>
    <t>水道メータ</t>
    <rPh sb="0" eb="2">
      <t>スイドウ</t>
    </rPh>
    <phoneticPr fontId="1"/>
  </si>
  <si>
    <t>製本機械</t>
    <rPh sb="0" eb="2">
      <t>セイホン</t>
    </rPh>
    <rPh sb="2" eb="4">
      <t>キカイ</t>
    </rPh>
    <phoneticPr fontId="1"/>
  </si>
  <si>
    <t>石油・石炭工業</t>
    <rPh sb="0" eb="2">
      <t>セキユ</t>
    </rPh>
    <rPh sb="3" eb="5">
      <t>セキタン</t>
    </rPh>
    <rPh sb="5" eb="7">
      <t>コウギョウ</t>
    </rPh>
    <phoneticPr fontId="1"/>
  </si>
  <si>
    <t>繊維工業</t>
    <rPh sb="0" eb="2">
      <t>センイ</t>
    </rPh>
    <rPh sb="2" eb="4">
      <t>コウギョウ</t>
    </rPh>
    <rPh sb="3" eb="4">
      <t>カコウ</t>
    </rPh>
    <phoneticPr fontId="1"/>
  </si>
  <si>
    <t>平成27年基準</t>
    <rPh sb="0" eb="2">
      <t>ヘイセイ</t>
    </rPh>
    <rPh sb="4" eb="5">
      <t>ネン</t>
    </rPh>
    <rPh sb="5" eb="7">
      <t>キジュン</t>
    </rPh>
    <phoneticPr fontId="1"/>
  </si>
  <si>
    <t>金属ネームプレート</t>
    <rPh sb="0" eb="2">
      <t>キンゾク</t>
    </rPh>
    <phoneticPr fontId="1"/>
  </si>
  <si>
    <t>カーナビゲーションシステム</t>
    <phoneticPr fontId="1"/>
  </si>
  <si>
    <t>ＰＣコンクリート製品</t>
    <rPh sb="8" eb="10">
      <t>セイヒン</t>
    </rPh>
    <phoneticPr fontId="1"/>
  </si>
  <si>
    <t>半導体集積回路（ＩＣ）</t>
    <rPh sb="0" eb="3">
      <t>ハンドウタイ</t>
    </rPh>
    <rPh sb="3" eb="5">
      <t>シュウセキ</t>
    </rPh>
    <rPh sb="5" eb="7">
      <t>カイロ</t>
    </rPh>
    <phoneticPr fontId="1"/>
  </si>
  <si>
    <t>その他の有機化学工業製品</t>
    <rPh sb="2" eb="3">
      <t>タ</t>
    </rPh>
    <rPh sb="4" eb="6">
      <t>ユウキ</t>
    </rPh>
    <rPh sb="6" eb="8">
      <t>カガク</t>
    </rPh>
    <rPh sb="8" eb="10">
      <t>コウギョウ</t>
    </rPh>
    <rPh sb="10" eb="12">
      <t>セイヒン</t>
    </rPh>
    <phoneticPr fontId="1"/>
  </si>
  <si>
    <t>ニット製アウターシャツ類</t>
    <rPh sb="3" eb="4">
      <t>セイ</t>
    </rPh>
    <rPh sb="11" eb="12">
      <t>ルイ</t>
    </rPh>
    <phoneticPr fontId="1"/>
  </si>
  <si>
    <t>フリーズドライ食品その他の製造食料品</t>
    <rPh sb="7" eb="9">
      <t>ショクヒン</t>
    </rPh>
    <rPh sb="11" eb="12">
      <t>タ</t>
    </rPh>
    <rPh sb="13" eb="15">
      <t>セイゾウ</t>
    </rPh>
    <rPh sb="15" eb="18">
      <t>ショクリョウヒン</t>
    </rPh>
    <phoneticPr fontId="1"/>
  </si>
  <si>
    <t>すし、弁当、おにぎり</t>
    <rPh sb="3" eb="5">
      <t>ベントウ</t>
    </rPh>
    <phoneticPr fontId="1"/>
  </si>
  <si>
    <t>個/千円</t>
    <rPh sb="0" eb="1">
      <t>コ</t>
    </rPh>
    <rPh sb="2" eb="4">
      <t>センエン</t>
    </rPh>
    <phoneticPr fontId="1"/>
  </si>
  <si>
    <t>個/ｔ</t>
    <rPh sb="0" eb="1">
      <t>コ</t>
    </rPh>
    <phoneticPr fontId="1"/>
  </si>
  <si>
    <t>個/kg</t>
    <rPh sb="0" eb="1">
      <t>コ</t>
    </rPh>
    <phoneticPr fontId="1"/>
  </si>
  <si>
    <t>（金属板加工）</t>
    <rPh sb="1" eb="4">
      <t>キンゾクバン</t>
    </rPh>
    <rPh sb="4" eb="6">
      <t>カコウ</t>
    </rPh>
    <phoneticPr fontId="1"/>
  </si>
  <si>
    <t>投資財（資 本 財）</t>
    <rPh sb="0" eb="2">
      <t>トウシ</t>
    </rPh>
    <rPh sb="2" eb="3">
      <t>ザイ</t>
    </rPh>
    <rPh sb="4" eb="5">
      <t>シ</t>
    </rPh>
    <rPh sb="6" eb="7">
      <t>ホン</t>
    </rPh>
    <rPh sb="8" eb="9">
      <t>ザイ</t>
    </rPh>
    <phoneticPr fontId="1"/>
  </si>
  <si>
    <t>投資財（建 設 財）</t>
    <rPh sb="0" eb="2">
      <t>トウシ</t>
    </rPh>
    <rPh sb="2" eb="3">
      <t>ザイ</t>
    </rPh>
    <rPh sb="4" eb="5">
      <t>タツル</t>
    </rPh>
    <rPh sb="6" eb="7">
      <t>セツ</t>
    </rPh>
    <rPh sb="8" eb="9">
      <t>ザイ</t>
    </rPh>
    <phoneticPr fontId="1"/>
  </si>
  <si>
    <t>新</t>
    <rPh sb="0" eb="1">
      <t>シン</t>
    </rPh>
    <phoneticPr fontId="1"/>
  </si>
  <si>
    <t>訂</t>
    <rPh sb="0" eb="1">
      <t>テイ</t>
    </rPh>
    <phoneticPr fontId="1"/>
  </si>
  <si>
    <t>（ステンレス・板金製パネルタンク）</t>
    <rPh sb="7" eb="9">
      <t>バンキン</t>
    </rPh>
    <rPh sb="9" eb="10">
      <t>セイ</t>
    </rPh>
    <phoneticPr fontId="1"/>
  </si>
  <si>
    <t>表示装置の部分品・取付具・附属品</t>
    <rPh sb="5" eb="8">
      <t>ブブンヒン</t>
    </rPh>
    <rPh sb="9" eb="11">
      <t>トリツケ</t>
    </rPh>
    <rPh sb="11" eb="12">
      <t>グ</t>
    </rPh>
    <rPh sb="13" eb="15">
      <t>フゾク</t>
    </rPh>
    <rPh sb="15" eb="16">
      <t>ヒン</t>
    </rPh>
    <phoneticPr fontId="1"/>
  </si>
  <si>
    <t>生産財（その他用）</t>
    <rPh sb="0" eb="2">
      <t>セイサン</t>
    </rPh>
    <rPh sb="2" eb="3">
      <t>ザイ</t>
    </rPh>
    <rPh sb="6" eb="7">
      <t>タ</t>
    </rPh>
    <rPh sb="7" eb="8">
      <t>ヨウ</t>
    </rPh>
    <phoneticPr fontId="1"/>
  </si>
  <si>
    <t>その他の農産保存食料品</t>
    <rPh sb="2" eb="3">
      <t>タ</t>
    </rPh>
    <rPh sb="4" eb="6">
      <t>ノウサン</t>
    </rPh>
    <rPh sb="6" eb="8">
      <t>ホゾン</t>
    </rPh>
    <rPh sb="8" eb="11">
      <t>ショクリョウヒン</t>
    </rPh>
    <phoneticPr fontId="1"/>
  </si>
  <si>
    <t>ジュース・その他の清涼飲料</t>
    <rPh sb="7" eb="8">
      <t>ホカ</t>
    </rPh>
    <rPh sb="9" eb="11">
      <t>セイリョウ</t>
    </rPh>
    <rPh sb="11" eb="13">
      <t>インリョウ</t>
    </rPh>
    <phoneticPr fontId="1"/>
  </si>
  <si>
    <t>非鉄金属合金粉末</t>
    <rPh sb="0" eb="2">
      <t>ヒテツ</t>
    </rPh>
    <rPh sb="2" eb="4">
      <t>キンゾク</t>
    </rPh>
    <rPh sb="4" eb="5">
      <t>ア</t>
    </rPh>
    <rPh sb="6" eb="7">
      <t>コナ</t>
    </rPh>
    <rPh sb="7" eb="8">
      <t>マツ</t>
    </rPh>
    <phoneticPr fontId="1"/>
  </si>
  <si>
    <t>廃</t>
    <rPh sb="0" eb="1">
      <t>ハイ</t>
    </rPh>
    <phoneticPr fontId="1"/>
  </si>
  <si>
    <t>ウェイト
増減</t>
    <rPh sb="5" eb="7">
      <t>ゾウゲン</t>
    </rPh>
    <phoneticPr fontId="1"/>
  </si>
  <si>
    <t>表2-1：平成27年基準青森県鉱工業生産指数採用品目一覧表</t>
    <rPh sb="0" eb="1">
      <t>ヒョウ</t>
    </rPh>
    <rPh sb="5" eb="7">
      <t>ヘイセイ</t>
    </rPh>
    <rPh sb="9" eb="10">
      <t>ネン</t>
    </rPh>
    <rPh sb="10" eb="12">
      <t>キジュン</t>
    </rPh>
    <rPh sb="12" eb="15">
      <t>アオモリケン</t>
    </rPh>
    <rPh sb="15" eb="18">
      <t>コウコウギョウ</t>
    </rPh>
    <rPh sb="18" eb="20">
      <t>セイサン</t>
    </rPh>
    <rPh sb="20" eb="22">
      <t>シスウ</t>
    </rPh>
    <rPh sb="22" eb="24">
      <t>サイヨウ</t>
    </rPh>
    <rPh sb="24" eb="26">
      <t>ヒンモク</t>
    </rPh>
    <rPh sb="26" eb="29">
      <t>イチランヒョウ</t>
    </rPh>
    <phoneticPr fontId="1"/>
  </si>
  <si>
    <t>フェロアロイ</t>
  </si>
  <si>
    <t>ｔ</t>
  </si>
  <si>
    <t>km</t>
  </si>
  <si>
    <t>t</t>
  </si>
  <si>
    <t>スチールシャッター</t>
  </si>
  <si>
    <t>スチールサッシ・ドア</t>
  </si>
  <si>
    <t>㎏</t>
  </si>
  <si>
    <t>プラスチック用金型</t>
  </si>
  <si>
    <t>ロボット、同装置の部分品・取付具・附属品</t>
  </si>
  <si>
    <t>ワイヤーハーネス</t>
  </si>
  <si>
    <t>カーナビゲーションシステム</t>
  </si>
  <si>
    <t>コンデンサ</t>
  </si>
  <si>
    <t>コネクタ</t>
  </si>
  <si>
    <t>サーミスタ・バリスタ</t>
  </si>
  <si>
    <t>カラーフィルタ</t>
  </si>
  <si>
    <t>シート</t>
  </si>
  <si>
    <t>セメント</t>
  </si>
  <si>
    <t>ファインセラミックス</t>
  </si>
  <si>
    <t>プラスチックフィルム・シート</t>
  </si>
  <si>
    <t>t/kg</t>
  </si>
  <si>
    <t>デカ</t>
  </si>
  <si>
    <t>kl</t>
  </si>
  <si>
    <t>ケース</t>
  </si>
  <si>
    <t>パン</t>
  </si>
  <si>
    <t>住宅建築用木製組立材料</t>
  </si>
  <si>
    <t>鉄鋼シャースリット</t>
    <rPh sb="0" eb="2">
      <t>テッコウ</t>
    </rPh>
    <phoneticPr fontId="2"/>
  </si>
  <si>
    <t>鉄スクラップ加工処理品</t>
    <rPh sb="0" eb="1">
      <t>テツ</t>
    </rPh>
    <rPh sb="6" eb="11">
      <t>カコウショリヒン</t>
    </rPh>
    <phoneticPr fontId="2"/>
  </si>
  <si>
    <t>ガス機器・石油機器</t>
    <rPh sb="2" eb="4">
      <t>キキ</t>
    </rPh>
    <rPh sb="5" eb="7">
      <t>セキユ</t>
    </rPh>
    <rPh sb="7" eb="9">
      <t>キキ</t>
    </rPh>
    <phoneticPr fontId="4"/>
  </si>
  <si>
    <t>その他の非鉄金属</t>
    <rPh sb="2" eb="3">
      <t>タ</t>
    </rPh>
    <rPh sb="4" eb="6">
      <t>ヒテツ</t>
    </rPh>
    <rPh sb="6" eb="8">
      <t>キンゾク</t>
    </rPh>
    <phoneticPr fontId="1"/>
  </si>
  <si>
    <t>金属プレート</t>
    <rPh sb="0" eb="2">
      <t>キンゾク</t>
    </rPh>
    <phoneticPr fontId="1"/>
  </si>
  <si>
    <t>ＦＰＤ製造装置</t>
    <rPh sb="3" eb="5">
      <t>セイゾウ</t>
    </rPh>
    <rPh sb="5" eb="7">
      <t>ソウチ</t>
    </rPh>
    <phoneticPr fontId="4"/>
  </si>
  <si>
    <t>千個</t>
    <rPh sb="0" eb="1">
      <t>セン</t>
    </rPh>
    <rPh sb="1" eb="2">
      <t>コ</t>
    </rPh>
    <phoneticPr fontId="1"/>
  </si>
  <si>
    <t>光学器械用レンズ・プリズム</t>
    <rPh sb="0" eb="5">
      <t>コウガクキカイヨウ</t>
    </rPh>
    <phoneticPr fontId="4"/>
  </si>
  <si>
    <t>配電盤・電力制御装置</t>
    <rPh sb="0" eb="3">
      <t>ハイデンバン</t>
    </rPh>
    <rPh sb="4" eb="6">
      <t>デンリョク</t>
    </rPh>
    <rPh sb="6" eb="8">
      <t>セイギョ</t>
    </rPh>
    <rPh sb="8" eb="10">
      <t>ソウチ</t>
    </rPh>
    <phoneticPr fontId="1"/>
  </si>
  <si>
    <t>抵抗器・コンデンサ・変成器</t>
    <rPh sb="0" eb="3">
      <t>テイコウキ</t>
    </rPh>
    <rPh sb="10" eb="12">
      <t>ヘンセイ</t>
    </rPh>
    <rPh sb="12" eb="13">
      <t>キ</t>
    </rPh>
    <phoneticPr fontId="4"/>
  </si>
  <si>
    <t>発酵・医薬品</t>
    <rPh sb="0" eb="2">
      <t>ハッコウ</t>
    </rPh>
    <rPh sb="3" eb="6">
      <t>イヤクヒン</t>
    </rPh>
    <phoneticPr fontId="4"/>
  </si>
  <si>
    <t>軟質プラスチック発泡製品</t>
    <rPh sb="0" eb="2">
      <t>ナンシツ</t>
    </rPh>
    <rPh sb="8" eb="12">
      <t>ハッポウセイヒン</t>
    </rPh>
    <phoneticPr fontId="4"/>
  </si>
  <si>
    <t>その他の工業用プラスチック製品</t>
    <rPh sb="2" eb="3">
      <t>タ</t>
    </rPh>
    <rPh sb="4" eb="7">
      <t>コウギョウヨウ</t>
    </rPh>
    <rPh sb="13" eb="15">
      <t>セイヒン</t>
    </rPh>
    <phoneticPr fontId="2"/>
  </si>
  <si>
    <t>油揚</t>
    <rPh sb="0" eb="1">
      <t>アブラ</t>
    </rPh>
    <rPh sb="1" eb="2">
      <t>ア</t>
    </rPh>
    <phoneticPr fontId="1"/>
  </si>
  <si>
    <t>豆腐</t>
    <rPh sb="0" eb="2">
      <t>トウフ</t>
    </rPh>
    <phoneticPr fontId="1"/>
  </si>
  <si>
    <t>わら工品</t>
    <rPh sb="2" eb="3">
      <t>コウ</t>
    </rPh>
    <rPh sb="3" eb="4">
      <t>ヒン</t>
    </rPh>
    <phoneticPr fontId="8"/>
  </si>
  <si>
    <t>ガス機器・石油機器</t>
    <rPh sb="2" eb="4">
      <t>キキ</t>
    </rPh>
    <rPh sb="5" eb="7">
      <t>セキユ</t>
    </rPh>
    <rPh sb="7" eb="9">
      <t>キキ</t>
    </rPh>
    <phoneticPr fontId="1"/>
  </si>
  <si>
    <t>下着・補整着</t>
    <rPh sb="0" eb="2">
      <t>シタギ</t>
    </rPh>
    <rPh sb="3" eb="5">
      <t>ホセイ</t>
    </rPh>
    <rPh sb="5" eb="6">
      <t>キ</t>
    </rPh>
    <phoneticPr fontId="1"/>
  </si>
  <si>
    <t>単板</t>
    <rPh sb="0" eb="1">
      <t>タン</t>
    </rPh>
    <rPh sb="1" eb="2">
      <t>イタ</t>
    </rPh>
    <phoneticPr fontId="1"/>
  </si>
  <si>
    <t>わら工品</t>
    <rPh sb="2" eb="3">
      <t>コウ</t>
    </rPh>
    <rPh sb="3" eb="4">
      <t>ヒン</t>
    </rPh>
    <phoneticPr fontId="1"/>
  </si>
  <si>
    <t>令和２年基準</t>
    <rPh sb="0" eb="2">
      <t>レイワ</t>
    </rPh>
    <rPh sb="3" eb="4">
      <t>ネン</t>
    </rPh>
    <rPh sb="4" eb="6">
      <t>キジュン</t>
    </rPh>
    <phoneticPr fontId="1"/>
  </si>
  <si>
    <t>統</t>
    <rPh sb="0" eb="1">
      <t>トウ</t>
    </rPh>
    <phoneticPr fontId="1"/>
  </si>
  <si>
    <t>事務機械器具部分品等</t>
    <rPh sb="0" eb="2">
      <t>ジム</t>
    </rPh>
    <rPh sb="2" eb="4">
      <t>キカイ</t>
    </rPh>
    <rPh sb="4" eb="6">
      <t>キグ</t>
    </rPh>
    <rPh sb="6" eb="9">
      <t>ブブンヒン</t>
    </rPh>
    <rPh sb="9" eb="10">
      <t>ナド</t>
    </rPh>
    <phoneticPr fontId="1"/>
  </si>
  <si>
    <t>Ｘ線装置</t>
    <rPh sb="2" eb="4">
      <t>ソウチ</t>
    </rPh>
    <phoneticPr fontId="1"/>
  </si>
  <si>
    <t>表示装置の部分品・取付具・附属品</t>
    <rPh sb="5" eb="8">
      <t>ブブンヒン</t>
    </rPh>
    <rPh sb="9" eb="11">
      <t>トリツケ</t>
    </rPh>
    <rPh sb="11" eb="12">
      <t>グ</t>
    </rPh>
    <rPh sb="13" eb="15">
      <t>フゾク</t>
    </rPh>
    <rPh sb="15" eb="16">
      <t>ヒン</t>
    </rPh>
    <phoneticPr fontId="2"/>
  </si>
  <si>
    <t>センサー関連部品</t>
    <phoneticPr fontId="1"/>
  </si>
  <si>
    <t>㎥／ｔ</t>
    <phoneticPr fontId="1"/>
  </si>
  <si>
    <t>令和２年基準青森県鉱工業生産指数採用品目一覧表（変更部分見え消し）</t>
    <rPh sb="0" eb="2">
      <t>レイワ</t>
    </rPh>
    <rPh sb="3" eb="4">
      <t>ネン</t>
    </rPh>
    <rPh sb="4" eb="6">
      <t>キジュン</t>
    </rPh>
    <rPh sb="6" eb="9">
      <t>アオモリケン</t>
    </rPh>
    <rPh sb="9" eb="12">
      <t>コウコウギョウ</t>
    </rPh>
    <rPh sb="12" eb="14">
      <t>セイサン</t>
    </rPh>
    <rPh sb="14" eb="16">
      <t>シスウ</t>
    </rPh>
    <rPh sb="16" eb="18">
      <t>サイヨウ</t>
    </rPh>
    <rPh sb="18" eb="20">
      <t>ヒンモク</t>
    </rPh>
    <rPh sb="20" eb="23">
      <t>イチランヒョウ</t>
    </rPh>
    <rPh sb="24" eb="26">
      <t>ヘンコウ</t>
    </rPh>
    <rPh sb="26" eb="28">
      <t>ブブン</t>
    </rPh>
    <rPh sb="28" eb="29">
      <t>ミ</t>
    </rPh>
    <rPh sb="30" eb="31">
      <t>ケ</t>
    </rPh>
    <phoneticPr fontId="1"/>
  </si>
  <si>
    <t>発酵・医薬品</t>
    <rPh sb="0" eb="2">
      <t>ハッコウ</t>
    </rPh>
    <rPh sb="3" eb="6">
      <t>イヤクヒン</t>
    </rPh>
    <phoneticPr fontId="1"/>
  </si>
  <si>
    <t>表2-2：令和２年基準青森県鉱工業生産指数採用品目変更状況</t>
    <rPh sb="0" eb="1">
      <t>ヒョウ</t>
    </rPh>
    <rPh sb="5" eb="7">
      <t>レイワ</t>
    </rPh>
    <rPh sb="8" eb="9">
      <t>ネン</t>
    </rPh>
    <rPh sb="9" eb="11">
      <t>キジュン</t>
    </rPh>
    <rPh sb="11" eb="14">
      <t>アオモリケン</t>
    </rPh>
    <rPh sb="14" eb="17">
      <t>コウコウギョウ</t>
    </rPh>
    <rPh sb="17" eb="19">
      <t>セイサン</t>
    </rPh>
    <rPh sb="19" eb="21">
      <t>シスウ</t>
    </rPh>
    <rPh sb="21" eb="23">
      <t>サイヨウ</t>
    </rPh>
    <rPh sb="23" eb="25">
      <t>ヒンモク</t>
    </rPh>
    <rPh sb="25" eb="27">
      <t>ヘンコウ</t>
    </rPh>
    <rPh sb="27" eb="29">
      <t>ジョウキョウ</t>
    </rPh>
    <phoneticPr fontId="1"/>
  </si>
  <si>
    <t>現行通り</t>
    <rPh sb="0" eb="2">
      <t>ゲンコウ</t>
    </rPh>
    <rPh sb="2" eb="3">
      <t>ドオ</t>
    </rPh>
    <phoneticPr fontId="1"/>
  </si>
  <si>
    <t>分</t>
    <rPh sb="0" eb="1">
      <t>ブン</t>
    </rPh>
    <phoneticPr fontId="1"/>
  </si>
  <si>
    <t>豆腐・油揚</t>
    <rPh sb="0" eb="2">
      <t>トウフ</t>
    </rPh>
    <rPh sb="3" eb="5">
      <t>アブラア</t>
    </rPh>
    <phoneticPr fontId="1"/>
  </si>
  <si>
    <t>移</t>
    <rPh sb="0" eb="1">
      <t>イ</t>
    </rPh>
    <phoneticPr fontId="1"/>
  </si>
  <si>
    <t>プラウ・培土器・ハロー</t>
  </si>
  <si>
    <t>「入出力装置」を電気機械工業から移動</t>
    <rPh sb="1" eb="4">
      <t>ニュウシュツリョク</t>
    </rPh>
    <rPh sb="4" eb="6">
      <t>ソウチ</t>
    </rPh>
    <rPh sb="16" eb="18">
      <t>イドウ</t>
    </rPh>
    <phoneticPr fontId="1"/>
  </si>
  <si>
    <t>「入出力装置」をはん用機械工業へ移動</t>
    <rPh sb="1" eb="4">
      <t>ニュウシュツリョク</t>
    </rPh>
    <rPh sb="4" eb="6">
      <t>ソウチ</t>
    </rPh>
    <rPh sb="10" eb="11">
      <t>ヨウ</t>
    </rPh>
    <rPh sb="11" eb="13">
      <t>キカイ</t>
    </rPh>
    <rPh sb="13" eb="15">
      <t>コウギョウ</t>
    </rPh>
    <rPh sb="16" eb="18">
      <t>イドウ</t>
    </rPh>
    <phoneticPr fontId="1"/>
  </si>
  <si>
    <t>「工業用プラスチック製品」を「その他の工業用プラスチック製品」に名称変更</t>
    <rPh sb="17" eb="18">
      <t>タ</t>
    </rPh>
    <rPh sb="19" eb="22">
      <t>コウギョウヨウ</t>
    </rPh>
    <rPh sb="28" eb="30">
      <t>セイヒン</t>
    </rPh>
    <rPh sb="32" eb="34">
      <t>メイショウ</t>
    </rPh>
    <rPh sb="34" eb="36">
      <t>ヘンコウ</t>
    </rPh>
    <phoneticPr fontId="1"/>
  </si>
  <si>
    <t>-</t>
    <phoneticPr fontId="1"/>
  </si>
  <si>
    <t>表3：平成27年基準及び令和２年基準業種別ウェイト比較表</t>
    <rPh sb="0" eb="1">
      <t>ヒョウ</t>
    </rPh>
    <rPh sb="3" eb="5">
      <t>ヘイセイ</t>
    </rPh>
    <rPh sb="7" eb="8">
      <t>ネン</t>
    </rPh>
    <rPh sb="8" eb="10">
      <t>キジュン</t>
    </rPh>
    <rPh sb="10" eb="11">
      <t>オヨ</t>
    </rPh>
    <rPh sb="12" eb="14">
      <t>レイワ</t>
    </rPh>
    <rPh sb="15" eb="16">
      <t>ネン</t>
    </rPh>
    <rPh sb="16" eb="18">
      <t>キジュン</t>
    </rPh>
    <rPh sb="18" eb="20">
      <t>ギョウシュ</t>
    </rPh>
    <rPh sb="20" eb="21">
      <t>ベツ</t>
    </rPh>
    <rPh sb="25" eb="27">
      <t>ヒカク</t>
    </rPh>
    <rPh sb="27" eb="28">
      <t>ヒョウ</t>
    </rPh>
    <phoneticPr fontId="1"/>
  </si>
  <si>
    <t>普通鋼小型棒鋼</t>
    <rPh sb="0" eb="2">
      <t>フツウ</t>
    </rPh>
    <rPh sb="2" eb="3">
      <t>ハガネ</t>
    </rPh>
    <rPh sb="3" eb="5">
      <t>コガタ</t>
    </rPh>
    <rPh sb="5" eb="7">
      <t>ボウコウ</t>
    </rPh>
    <phoneticPr fontId="1"/>
  </si>
  <si>
    <t>製缶板（金属板加工）</t>
    <rPh sb="0" eb="2">
      <t>セイカン</t>
    </rPh>
    <rPh sb="2" eb="3">
      <t>イタ</t>
    </rPh>
    <phoneticPr fontId="1"/>
  </si>
  <si>
    <t>他に分類されない生産用機械</t>
    <rPh sb="0" eb="1">
      <t>ホカ</t>
    </rPh>
    <rPh sb="2" eb="4">
      <t>ブンルイ</t>
    </rPh>
    <rPh sb="8" eb="11">
      <t>セイサンヨウ</t>
    </rPh>
    <rPh sb="11" eb="13">
      <t>キカイ</t>
    </rPh>
    <phoneticPr fontId="1"/>
  </si>
  <si>
    <t>その他の電気機械器具</t>
    <rPh sb="2" eb="3">
      <t>タ</t>
    </rPh>
    <rPh sb="4" eb="6">
      <t>デンキ</t>
    </rPh>
    <rPh sb="6" eb="8">
      <t>キカイ</t>
    </rPh>
    <rPh sb="8" eb="10">
      <t>キグ</t>
    </rPh>
    <phoneticPr fontId="1"/>
  </si>
  <si>
    <t>土木用コンクリートブロック</t>
    <rPh sb="0" eb="3">
      <t>ドボクヨウ</t>
    </rPh>
    <phoneticPr fontId="4"/>
  </si>
  <si>
    <t>道路用コンクリート製品</t>
    <rPh sb="0" eb="3">
      <t>ドウロヨウ</t>
    </rPh>
    <rPh sb="9" eb="11">
      <t>セイヒン</t>
    </rPh>
    <phoneticPr fontId="4"/>
  </si>
  <si>
    <t>ファインセラミックス</t>
    <phoneticPr fontId="1"/>
  </si>
  <si>
    <t>遠心力鉄筋コンクリート製品</t>
    <rPh sb="0" eb="3">
      <t>エンシンリョク</t>
    </rPh>
    <rPh sb="3" eb="5">
      <t>テッキン</t>
    </rPh>
    <rPh sb="11" eb="13">
      <t>セイヒン</t>
    </rPh>
    <phoneticPr fontId="1"/>
  </si>
  <si>
    <t>発砲スチロール箱</t>
    <rPh sb="0" eb="2">
      <t>ハッポウ</t>
    </rPh>
    <rPh sb="7" eb="8">
      <t>ハコ</t>
    </rPh>
    <phoneticPr fontId="4"/>
  </si>
  <si>
    <t>部分肉・冷凍肉・肉加工品</t>
    <rPh sb="0" eb="2">
      <t>ブブン</t>
    </rPh>
    <rPh sb="2" eb="3">
      <t>ニク</t>
    </rPh>
    <rPh sb="4" eb="6">
      <t>レイトウ</t>
    </rPh>
    <rPh sb="6" eb="7">
      <t>ニク</t>
    </rPh>
    <rPh sb="8" eb="9">
      <t>ニク</t>
    </rPh>
    <rPh sb="9" eb="12">
      <t>カコウヒン</t>
    </rPh>
    <phoneticPr fontId="1"/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</si>
  <si>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4"/>
  </si>
  <si>
    <t>㎥</t>
    <phoneticPr fontId="1"/>
  </si>
  <si>
    <t>㎥/t</t>
    <phoneticPr fontId="1"/>
  </si>
  <si>
    <t>「普通鋼熱間圧延小型棒鋼」を「普通鋼小型棒鋼」に名称変更</t>
    <rPh sb="1" eb="3">
      <t>フツウ</t>
    </rPh>
    <rPh sb="3" eb="4">
      <t>コウ</t>
    </rPh>
    <rPh sb="15" eb="17">
      <t>フツウ</t>
    </rPh>
    <rPh sb="17" eb="18">
      <t>コウ</t>
    </rPh>
    <rPh sb="18" eb="20">
      <t>コガタ</t>
    </rPh>
    <rPh sb="20" eb="21">
      <t>ボウ</t>
    </rPh>
    <rPh sb="21" eb="22">
      <t>コウ</t>
    </rPh>
    <rPh sb="24" eb="26">
      <t>メイショウ</t>
    </rPh>
    <rPh sb="26" eb="28">
      <t>ヘンコウ</t>
    </rPh>
    <phoneticPr fontId="1"/>
  </si>
  <si>
    <t>「表示装置の部分品・取付具・附属品」を情報通信工業から移動</t>
    <rPh sb="19" eb="21">
      <t>ジョウホウ</t>
    </rPh>
    <rPh sb="21" eb="23">
      <t>ツウシン</t>
    </rPh>
    <rPh sb="23" eb="25">
      <t>コウギョウメイショウヘンコウイドウ</t>
    </rPh>
    <phoneticPr fontId="1"/>
  </si>
  <si>
    <t>他に分類されない生産用機械</t>
    <rPh sb="2" eb="4">
      <t>ブンルイ</t>
    </rPh>
    <rPh sb="8" eb="10">
      <t>セイサン</t>
    </rPh>
    <phoneticPr fontId="1"/>
  </si>
  <si>
    <t>その他の電気機械器具</t>
    <phoneticPr fontId="1"/>
  </si>
  <si>
    <t>t/㎏</t>
    <phoneticPr fontId="1"/>
  </si>
  <si>
    <t>千円/台</t>
    <rPh sb="0" eb="2">
      <t>センエン</t>
    </rPh>
    <rPh sb="3" eb="4">
      <t>ダイ</t>
    </rPh>
    <phoneticPr fontId="1"/>
  </si>
  <si>
    <t>百万円/千円</t>
    <rPh sb="0" eb="3">
      <t>ヒャクマンエン</t>
    </rPh>
    <rPh sb="4" eb="6">
      <t>センエン</t>
    </rPh>
    <phoneticPr fontId="1"/>
  </si>
  <si>
    <t>個/千個</t>
    <rPh sb="0" eb="1">
      <t>コ</t>
    </rPh>
    <rPh sb="2" eb="4">
      <t>センコ</t>
    </rPh>
    <phoneticPr fontId="1"/>
  </si>
  <si>
    <t>千円/個</t>
    <rPh sb="0" eb="2">
      <t>センエン</t>
    </rPh>
    <rPh sb="3" eb="4">
      <t>コ</t>
    </rPh>
    <phoneticPr fontId="1"/>
  </si>
  <si>
    <t>面/台</t>
    <rPh sb="0" eb="1">
      <t>メン</t>
    </rPh>
    <rPh sb="2" eb="3">
      <t>ダイ</t>
    </rPh>
    <phoneticPr fontId="1"/>
  </si>
  <si>
    <t>木製家具（テーブル類）</t>
    <rPh sb="0" eb="2">
      <t>モクセイ</t>
    </rPh>
    <rPh sb="2" eb="4">
      <t>カグ</t>
    </rPh>
    <rPh sb="9" eb="10">
      <t>ルイ</t>
    </rPh>
    <phoneticPr fontId="1"/>
  </si>
  <si>
    <t>木製家具（棚等）</t>
    <rPh sb="0" eb="2">
      <t>モクセイ</t>
    </rPh>
    <rPh sb="2" eb="4">
      <t>カグ</t>
    </rPh>
    <rPh sb="5" eb="6">
      <t>タナ</t>
    </rPh>
    <rPh sb="6" eb="7">
      <t>ナド</t>
    </rPh>
    <phoneticPr fontId="1"/>
  </si>
  <si>
    <t>「除雪機」と「プラント用部分品」を「他に分類されないはん用機械」に統合</t>
    <rPh sb="1" eb="4">
      <t>ジョセツキ</t>
    </rPh>
    <rPh sb="11" eb="12">
      <t>ヨウ</t>
    </rPh>
    <rPh sb="12" eb="15">
      <t>ブブンヒン</t>
    </rPh>
    <rPh sb="18" eb="19">
      <t>ホカ</t>
    </rPh>
    <rPh sb="20" eb="22">
      <t>ブンルイ</t>
    </rPh>
    <rPh sb="28" eb="29">
      <t>ヨウ</t>
    </rPh>
    <rPh sb="29" eb="31">
      <t>キカイ</t>
    </rPh>
    <rPh sb="33" eb="35">
      <t>トウゴウ</t>
    </rPh>
    <phoneticPr fontId="1"/>
  </si>
  <si>
    <t>「事務機械器具部分」を「事務機械器具部分品等」に変更し、電子部品・デバイス工業の「センサー関連部品」を統合</t>
    <rPh sb="1" eb="3">
      <t>ジム</t>
    </rPh>
    <rPh sb="3" eb="5">
      <t>キカイ</t>
    </rPh>
    <rPh sb="5" eb="7">
      <t>キグ</t>
    </rPh>
    <rPh sb="7" eb="9">
      <t>ブブン</t>
    </rPh>
    <rPh sb="12" eb="14">
      <t>ジム</t>
    </rPh>
    <rPh sb="14" eb="16">
      <t>キカイ</t>
    </rPh>
    <rPh sb="16" eb="18">
      <t>キグ</t>
    </rPh>
    <rPh sb="18" eb="22">
      <t>ブブンヒンナド</t>
    </rPh>
    <rPh sb="24" eb="26">
      <t>ヘンコウ</t>
    </rPh>
    <rPh sb="28" eb="30">
      <t>デンシ</t>
    </rPh>
    <rPh sb="30" eb="32">
      <t>ブヒン</t>
    </rPh>
    <rPh sb="37" eb="39">
      <t>コウギョウ</t>
    </rPh>
    <rPh sb="45" eb="47">
      <t>カンレン</t>
    </rPh>
    <rPh sb="47" eb="49">
      <t>ブヒン</t>
    </rPh>
    <rPh sb="51" eb="53">
      <t>トウゴウ</t>
    </rPh>
    <phoneticPr fontId="1"/>
  </si>
  <si>
    <t>「カメラ用交換レンズ」と「カメラ用レンズ」を「光学器械用レンズ・プリズム」に統合</t>
    <rPh sb="4" eb="5">
      <t>ヨウ</t>
    </rPh>
    <rPh sb="5" eb="7">
      <t>コウカン</t>
    </rPh>
    <rPh sb="16" eb="17">
      <t>ヨウ</t>
    </rPh>
    <rPh sb="23" eb="25">
      <t>コウガク</t>
    </rPh>
    <rPh sb="25" eb="28">
      <t>キカイヨウ</t>
    </rPh>
    <rPh sb="38" eb="40">
      <t>トウゴウ</t>
    </rPh>
    <phoneticPr fontId="1"/>
  </si>
  <si>
    <t>「Ｘ線装置関連部品」を「Ｘ線装置」に名称変更し、生産用機械工業の「製本機械」を統合</t>
    <rPh sb="18" eb="20">
      <t>メイショウ</t>
    </rPh>
    <rPh sb="24" eb="27">
      <t>セイサンヨウ</t>
    </rPh>
    <rPh sb="27" eb="29">
      <t>キカイ</t>
    </rPh>
    <rPh sb="29" eb="31">
      <t>コウギョウ</t>
    </rPh>
    <rPh sb="33" eb="35">
      <t>セイホン</t>
    </rPh>
    <rPh sb="35" eb="37">
      <t>キカイ</t>
    </rPh>
    <rPh sb="39" eb="41">
      <t>トウゴウ</t>
    </rPh>
    <phoneticPr fontId="1"/>
  </si>
  <si>
    <t>「固定抵抗器」、「コンデンサ」、「変成器」を「抵抗器・コンデンサ・変成器」に統合</t>
    <rPh sb="1" eb="3">
      <t>コテイ</t>
    </rPh>
    <rPh sb="3" eb="6">
      <t>テイコウキ</t>
    </rPh>
    <rPh sb="17" eb="19">
      <t>ヘンセイ</t>
    </rPh>
    <rPh sb="19" eb="20">
      <t>キ</t>
    </rPh>
    <rPh sb="23" eb="26">
      <t>テイコウキ</t>
    </rPh>
    <rPh sb="33" eb="35">
      <t>ヘンセイ</t>
    </rPh>
    <rPh sb="35" eb="36">
      <t>キ</t>
    </rPh>
    <rPh sb="38" eb="40">
      <t>トウゴウ</t>
    </rPh>
    <phoneticPr fontId="1"/>
  </si>
  <si>
    <t>「遠心力鉄筋コンクリート（菅）」と「遠心力鉄筋コンクリート（パイル）」を「遠心力鉄筋コンクリート製品」に統合</t>
    <rPh sb="1" eb="4">
      <t>エンシンリョク</t>
    </rPh>
    <rPh sb="4" eb="6">
      <t>テッキン</t>
    </rPh>
    <rPh sb="13" eb="14">
      <t>カン</t>
    </rPh>
    <rPh sb="18" eb="21">
      <t>エンシンリョク</t>
    </rPh>
    <rPh sb="21" eb="23">
      <t>テッキン</t>
    </rPh>
    <rPh sb="37" eb="40">
      <t>エンシンリョク</t>
    </rPh>
    <rPh sb="40" eb="42">
      <t>テッキン</t>
    </rPh>
    <rPh sb="48" eb="50">
      <t>セイヒン</t>
    </rPh>
    <phoneticPr fontId="1"/>
  </si>
  <si>
    <t>「プラスチック発泡製品」を「軟質プラスチック発泡製品」と「発泡スチロール箱」に分割</t>
    <rPh sb="29" eb="31">
      <t>ハッポウ</t>
    </rPh>
    <rPh sb="36" eb="37">
      <t>バコ</t>
    </rPh>
    <rPh sb="39" eb="41">
      <t>ブンカツ</t>
    </rPh>
    <phoneticPr fontId="1"/>
  </si>
  <si>
    <t>「肉製品」を「部分肉・冷凍肉・肉加工品」に名称変更</t>
    <rPh sb="1" eb="4">
      <t>ニクセイヒン</t>
    </rPh>
    <rPh sb="7" eb="9">
      <t>ブブン</t>
    </rPh>
    <rPh sb="9" eb="10">
      <t>ニク</t>
    </rPh>
    <rPh sb="11" eb="13">
      <t>レイトウ</t>
    </rPh>
    <rPh sb="13" eb="14">
      <t>ニク</t>
    </rPh>
    <rPh sb="15" eb="16">
      <t>ニク</t>
    </rPh>
    <rPh sb="16" eb="19">
      <t>カコウヒン</t>
    </rPh>
    <rPh sb="21" eb="23">
      <t>メイショウ</t>
    </rPh>
    <rPh sb="23" eb="25">
      <t>ヘンコウ</t>
    </rPh>
    <phoneticPr fontId="1"/>
  </si>
  <si>
    <t>「木製家具」を「木製家具（テーブル類）と「木製家具（棚等）」に分割</t>
    <rPh sb="1" eb="3">
      <t>モクセイ</t>
    </rPh>
    <rPh sb="3" eb="5">
      <t>カグ</t>
    </rPh>
    <rPh sb="8" eb="10">
      <t>モクセイ</t>
    </rPh>
    <rPh sb="10" eb="12">
      <t>カグ</t>
    </rPh>
    <rPh sb="17" eb="18">
      <t>ルイ</t>
    </rPh>
    <rPh sb="21" eb="23">
      <t>モクセイ</t>
    </rPh>
    <rPh sb="23" eb="25">
      <t>カグ</t>
    </rPh>
    <rPh sb="26" eb="27">
      <t>タナ</t>
    </rPh>
    <rPh sb="27" eb="28">
      <t>ナド</t>
    </rPh>
    <rPh sb="31" eb="33">
      <t>ブンカツ</t>
    </rPh>
    <phoneticPr fontId="1"/>
  </si>
  <si>
    <t>㎥</t>
    <rPh sb="0" eb="1">
      <t>リッポウメートル</t>
    </rPh>
    <phoneticPr fontId="1"/>
  </si>
  <si>
    <t>千㎥</t>
    <rPh sb="0" eb="1">
      <t>セン</t>
    </rPh>
    <phoneticPr fontId="1"/>
  </si>
  <si>
    <t>千㎡</t>
    <rPh sb="0" eb="1">
      <t>セン</t>
    </rPh>
    <phoneticPr fontId="1"/>
  </si>
  <si>
    <t>「製缶板金（ステンレス・板金製パネルタンク）」と「製缶板金（金属板加工）」を「製缶板金」と「製缶板（金属板加工））」に名称変更</t>
    <rPh sb="1" eb="3">
      <t>セイカン</t>
    </rPh>
    <rPh sb="3" eb="5">
      <t>バンキン</t>
    </rPh>
    <rPh sb="12" eb="14">
      <t>バンキン</t>
    </rPh>
    <rPh sb="14" eb="15">
      <t>セイ</t>
    </rPh>
    <rPh sb="25" eb="27">
      <t>セイカン</t>
    </rPh>
    <rPh sb="27" eb="29">
      <t>バンキン</t>
    </rPh>
    <rPh sb="30" eb="33">
      <t>キンゾクバン</t>
    </rPh>
    <rPh sb="33" eb="35">
      <t>カコウ</t>
    </rPh>
    <rPh sb="39" eb="41">
      <t>セイカン</t>
    </rPh>
    <rPh sb="41" eb="43">
      <t>バンキン</t>
    </rPh>
    <rPh sb="46" eb="48">
      <t>セイカン</t>
    </rPh>
    <rPh sb="48" eb="49">
      <t>イタ</t>
    </rPh>
    <rPh sb="50" eb="52">
      <t>キンゾク</t>
    </rPh>
    <rPh sb="52" eb="53">
      <t>イタ</t>
    </rPh>
    <rPh sb="53" eb="55">
      <t>カコウ</t>
    </rPh>
    <rPh sb="59" eb="61">
      <t>メイショウ</t>
    </rPh>
    <rPh sb="61" eb="63">
      <t>ヘンコウ</t>
    </rPh>
    <phoneticPr fontId="1"/>
  </si>
  <si>
    <t>「粉末や金製品」を非金属製品工業の「その他の非鉄金属」に統合</t>
    <rPh sb="9" eb="10">
      <t>ヒ</t>
    </rPh>
    <rPh sb="10" eb="12">
      <t>キンゾク</t>
    </rPh>
    <rPh sb="12" eb="14">
      <t>セイヒン</t>
    </rPh>
    <rPh sb="14" eb="16">
      <t>コウギョウ</t>
    </rPh>
    <rPh sb="20" eb="21">
      <t>タ</t>
    </rPh>
    <rPh sb="22" eb="24">
      <t>ヒテツ</t>
    </rPh>
    <rPh sb="24" eb="26">
      <t>キンゾク</t>
    </rPh>
    <rPh sb="28" eb="30">
      <t>トウゴウ</t>
    </rPh>
    <phoneticPr fontId="1"/>
  </si>
  <si>
    <t>「金属ネームプレート」を「金属プレート」に名称変更</t>
    <rPh sb="1" eb="3">
      <t>キンゾク</t>
    </rPh>
    <rPh sb="13" eb="15">
      <t>キンゾク</t>
    </rPh>
    <rPh sb="21" eb="23">
      <t>メイショウ</t>
    </rPh>
    <rPh sb="23" eb="25">
      <t>ヘンコウ</t>
    </rPh>
    <phoneticPr fontId="1"/>
  </si>
  <si>
    <t>「非鉄金属合金粉末」を「その他の非鉄金属」に統合</t>
    <rPh sb="1" eb="3">
      <t>ヒテツ</t>
    </rPh>
    <rPh sb="3" eb="5">
      <t>キンゾク</t>
    </rPh>
    <rPh sb="5" eb="7">
      <t>ゴウキン</t>
    </rPh>
    <rPh sb="7" eb="9">
      <t>フンマツ</t>
    </rPh>
    <rPh sb="14" eb="15">
      <t>タ</t>
    </rPh>
    <rPh sb="16" eb="18">
      <t>ヒテツ</t>
    </rPh>
    <rPh sb="18" eb="20">
      <t>キンゾク</t>
    </rPh>
    <rPh sb="22" eb="24">
      <t>トウゴウ</t>
    </rPh>
    <phoneticPr fontId="1"/>
  </si>
  <si>
    <t>「真空装置・真空機器」と「半導体製造装置（部分品）」を「FPD製造装置」に統合</t>
    <rPh sb="1" eb="3">
      <t>シンクウ</t>
    </rPh>
    <rPh sb="3" eb="5">
      <t>ソウチ</t>
    </rPh>
    <rPh sb="6" eb="8">
      <t>シンクウ</t>
    </rPh>
    <rPh sb="8" eb="10">
      <t>キキ</t>
    </rPh>
    <rPh sb="13" eb="16">
      <t>ハンドウタイ</t>
    </rPh>
    <rPh sb="16" eb="18">
      <t>セイゾウ</t>
    </rPh>
    <rPh sb="18" eb="20">
      <t>ソウチ</t>
    </rPh>
    <rPh sb="21" eb="23">
      <t>ブブン</t>
    </rPh>
    <rPh sb="23" eb="24">
      <t>ヒン</t>
    </rPh>
    <rPh sb="31" eb="33">
      <t>セイゾウ</t>
    </rPh>
    <rPh sb="33" eb="35">
      <t>ソウチ</t>
    </rPh>
    <rPh sb="37" eb="39">
      <t>トウゴウ</t>
    </rPh>
    <phoneticPr fontId="1"/>
  </si>
  <si>
    <t>「医療用機械器具（内視鏡関連部品）」と「医療用機械器具（部分品）」を「医療用機械器具」に統合</t>
    <rPh sb="1" eb="4">
      <t>イリョウヨウ</t>
    </rPh>
    <rPh sb="4" eb="6">
      <t>キカイ</t>
    </rPh>
    <rPh sb="6" eb="8">
      <t>キグ</t>
    </rPh>
    <rPh sb="9" eb="12">
      <t>ナイシキョウ</t>
    </rPh>
    <rPh sb="12" eb="14">
      <t>カンレン</t>
    </rPh>
    <rPh sb="14" eb="16">
      <t>ブヒン</t>
    </rPh>
    <rPh sb="20" eb="27">
      <t>イリョウヨウキカイキグ</t>
    </rPh>
    <rPh sb="28" eb="31">
      <t>ブブンヒン</t>
    </rPh>
    <rPh sb="35" eb="38">
      <t>イリョウヨウ</t>
    </rPh>
    <rPh sb="38" eb="40">
      <t>キカイ</t>
    </rPh>
    <rPh sb="40" eb="42">
      <t>キグ</t>
    </rPh>
    <rPh sb="44" eb="46">
      <t>トウゴウ</t>
    </rPh>
    <phoneticPr fontId="1"/>
  </si>
  <si>
    <t>「配電盤」「分電盤」「制御装置」を「配電盤・電力制御装置」に統合</t>
    <rPh sb="1" eb="4">
      <t>ハイデンバン</t>
    </rPh>
    <rPh sb="6" eb="9">
      <t>ブンデンバン</t>
    </rPh>
    <rPh sb="11" eb="13">
      <t>セイギョ</t>
    </rPh>
    <rPh sb="13" eb="15">
      <t>ソウチ</t>
    </rPh>
    <rPh sb="18" eb="21">
      <t>ハイデンバン</t>
    </rPh>
    <rPh sb="22" eb="24">
      <t>デンリョク</t>
    </rPh>
    <rPh sb="24" eb="26">
      <t>セイギョ</t>
    </rPh>
    <rPh sb="26" eb="28">
      <t>ソウチ</t>
    </rPh>
    <rPh sb="30" eb="32">
      <t>トウゴウ</t>
    </rPh>
    <phoneticPr fontId="1"/>
  </si>
  <si>
    <t>「表示装置の部分品・取付具・附属品」を非鉄金属工業へ移動</t>
    <rPh sb="19" eb="21">
      <t>ヒテツ</t>
    </rPh>
    <rPh sb="21" eb="23">
      <t>キンゾク</t>
    </rPh>
    <rPh sb="23" eb="25">
      <t>コウギョウメイショウヘンコウイドウ</t>
    </rPh>
    <phoneticPr fontId="1"/>
  </si>
  <si>
    <t>「センサー関連部品」を業務用機械工業の「事務機械器具部分品等」へ統合</t>
    <rPh sb="5" eb="7">
      <t>カンレン</t>
    </rPh>
    <rPh sb="7" eb="9">
      <t>ブヒン</t>
    </rPh>
    <rPh sb="11" eb="14">
      <t>ギョウムヨウ</t>
    </rPh>
    <rPh sb="14" eb="16">
      <t>キカイ</t>
    </rPh>
    <rPh sb="16" eb="18">
      <t>コウギョウ</t>
    </rPh>
    <rPh sb="20" eb="22">
      <t>ジム</t>
    </rPh>
    <rPh sb="22" eb="24">
      <t>キカイ</t>
    </rPh>
    <rPh sb="24" eb="26">
      <t>キグ</t>
    </rPh>
    <rPh sb="26" eb="29">
      <t>ブブンヒン</t>
    </rPh>
    <rPh sb="29" eb="30">
      <t>ナド</t>
    </rPh>
    <rPh sb="32" eb="34">
      <t>トウゴウ</t>
    </rPh>
    <phoneticPr fontId="1"/>
  </si>
  <si>
    <t>「PCコンクリート製品」を「道路用コンクリート製品」に統合</t>
    <phoneticPr fontId="1"/>
  </si>
  <si>
    <t>「豆腐・油揚」を「豆腐」と「油揚」に分割</t>
    <rPh sb="1" eb="3">
      <t>トウフ</t>
    </rPh>
    <rPh sb="4" eb="6">
      <t>アブラア</t>
    </rPh>
    <rPh sb="9" eb="11">
      <t>トウフ</t>
    </rPh>
    <rPh sb="14" eb="15">
      <t>アブラ</t>
    </rPh>
    <rPh sb="15" eb="16">
      <t>ヨウ</t>
    </rPh>
    <rPh sb="18" eb="20">
      <t>ブンカツ</t>
    </rPh>
    <phoneticPr fontId="1"/>
  </si>
  <si>
    <t>「製本機械」を電気機械工業の「X線装置」に統合</t>
    <rPh sb="1" eb="4">
      <t>ジョセツキ</t>
    </rPh>
    <rPh sb="11" eb="12">
      <t>ヨウ</t>
    </rPh>
    <rPh sb="12" eb="15">
      <t>ブブンヒン</t>
    </rPh>
    <rPh sb="18" eb="19">
      <t>ホカ</t>
    </rPh>
    <rPh sb="21" eb="23">
      <t>トウゴウ</t>
    </rPh>
    <phoneticPr fontId="1"/>
  </si>
  <si>
    <t>令和２年基準青森県鉱工業生産指数採用品目一覧表</t>
    <rPh sb="0" eb="2">
      <t>レイワ</t>
    </rPh>
    <rPh sb="3" eb="4">
      <t>ネン</t>
    </rPh>
    <rPh sb="4" eb="6">
      <t>キジュン</t>
    </rPh>
    <rPh sb="6" eb="9">
      <t>アオモリケン</t>
    </rPh>
    <rPh sb="9" eb="12">
      <t>コウコウギョウ</t>
    </rPh>
    <rPh sb="12" eb="14">
      <t>セイサン</t>
    </rPh>
    <rPh sb="14" eb="16">
      <t>シスウ</t>
    </rPh>
    <rPh sb="16" eb="18">
      <t>サイヨウ</t>
    </rPh>
    <rPh sb="18" eb="20">
      <t>ヒンモク</t>
    </rPh>
    <rPh sb="20" eb="23">
      <t>イチランヒョウ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</si>
</sst>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.0"/>
    <numFmt numFmtId="177" formatCode="0_ "/>
    <numFmt numFmtId="178" formatCode="#,##0_ "/>
    <numFmt numFmtId="179" formatCode="#,##0.0_ "/>
    <numFmt numFmtId="180" formatCode="#,##0.0_ ;[Red]\-#,##0.0\ "/>
    <numFmt numFmtId="181" formatCode="#,##0.0_);[Red]\(#,##0.0\)"/>
    <numFmt numFmtId="182" formatCode="0.0;[Red]0.0"/>
    <numFmt numFmtId="183" formatCode="#,##0.0;[Red]#,##0.0"/>
    <numFmt numFmtId="184" formatCode="0.0_ "/>
  </numFmts>
  <fonts count="4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0.35"/>
      <name val="ＭＳ Ｐゴシック"/>
      <family val="3"/>
      <charset val="128"/>
    </font>
    <font>
      <vertAlign val="superscript"/>
      <sz val="10.35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7"/>
      <name val="ＭＳ ゴシック"/>
      <family val="3"/>
      <charset val="128"/>
    </font>
    <font>
      <sz val="7"/>
      <name val="ＭＳ Ｐゴシック"/>
      <family val="3"/>
      <charset val="128"/>
    </font>
    <font>
      <b/>
      <sz val="9"/>
      <name val="ＭＳ Ｐゴシック"/>
      <family val="3"/>
      <charset val="128"/>
    </font>
    <font>
      <strike/>
      <sz val="10.5"/>
      <color rgb="FFFF0000"/>
      <name val="ＭＳ Ｐゴシック"/>
      <family val="3"/>
      <charset val="128"/>
    </font>
    <font>
      <b/>
      <sz val="10.5"/>
      <color rgb="FFFF0000"/>
      <name val="ＭＳ ゴシック"/>
      <family val="3"/>
      <charset val="128"/>
    </font>
    <font>
      <strike/>
      <sz val="10.5"/>
      <color rgb="FFFF0000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Arial"/>
      <family val="2"/>
      <charset val="128"/>
    </font>
    <font>
      <b/>
      <sz val="10.5"/>
      <color rgb="FF00B050"/>
      <name val="ＭＳ ゴシック"/>
      <family val="3"/>
      <charset val="128"/>
    </font>
    <font>
      <sz val="10.5"/>
      <color rgb="FF00B050"/>
      <name val="ＭＳ ゴシック"/>
      <family val="3"/>
      <charset val="128"/>
    </font>
    <font>
      <strike/>
      <sz val="10.5"/>
      <name val="ＭＳ ゴシック"/>
      <family val="3"/>
      <charset val="128"/>
    </font>
    <font>
      <sz val="10.5"/>
      <color theme="3" tint="0.39997558519241921"/>
      <name val="ＭＳ ゴシック"/>
      <family val="3"/>
      <charset val="128"/>
    </font>
    <font>
      <b/>
      <sz val="10.5"/>
      <color theme="3" tint="0.39997558519241921"/>
      <name val="ＭＳ ゴシック"/>
      <family val="3"/>
      <charset val="128"/>
    </font>
    <font>
      <strike/>
      <sz val="10.35"/>
      <color rgb="FFFF0000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rgb="FF0070C0"/>
      <name val="ＭＳ ゴシック"/>
      <family val="3"/>
      <charset val="128"/>
    </font>
    <font>
      <b/>
      <sz val="12"/>
      <name val="BIZ UD明朝 Medium"/>
      <family val="1"/>
      <charset val="128"/>
    </font>
    <font>
      <b/>
      <sz val="10.5"/>
      <name val="BIZ UD明朝 Medium"/>
      <family val="1"/>
      <charset val="128"/>
    </font>
    <font>
      <sz val="11"/>
      <name val="BIZ UD明朝 Medium"/>
      <family val="1"/>
      <charset val="128"/>
    </font>
    <font>
      <sz val="10.5"/>
      <name val="BIZ UD明朝 Medium"/>
      <family val="1"/>
      <charset val="128"/>
    </font>
    <font>
      <sz val="12"/>
      <name val="BIZ UD明朝 Medium"/>
      <family val="1"/>
      <charset val="128"/>
    </font>
    <font>
      <sz val="10.5"/>
      <color rgb="FF538DD5"/>
      <name val="ＭＳ ゴシック"/>
      <family val="3"/>
      <charset val="128"/>
    </font>
    <font>
      <b/>
      <sz val="10.5"/>
      <color rgb="FF0070C0"/>
      <name val="ＭＳ ゴシック"/>
      <family val="3"/>
      <charset val="128"/>
    </font>
    <font>
      <strike/>
      <sz val="10"/>
      <color rgb="FFFF0000"/>
      <name val="ＭＳ ゴシック"/>
      <family val="3"/>
      <charset val="128"/>
    </font>
    <font>
      <strike/>
      <sz val="10"/>
      <color rgb="FFFF0000"/>
      <name val="ＭＳ Ｐゴシック"/>
      <family val="3"/>
      <charset val="128"/>
    </font>
    <font>
      <b/>
      <sz val="10.5"/>
      <color rgb="FF538DD5"/>
      <name val="ＭＳ ゴシック"/>
      <family val="3"/>
      <charset val="128"/>
    </font>
    <font>
      <sz val="10.5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5" fillId="0" borderId="0" applyFont="0" applyFill="0" applyBorder="0" applyAlignment="0" applyProtection="0"/>
    <xf numFmtId="0" fontId="23" fillId="0" borderId="0">
      <alignment vertical="center"/>
    </xf>
  </cellStyleXfs>
  <cellXfs count="41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17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9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79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178" fontId="6" fillId="0" borderId="0" xfId="0" applyNumberFormat="1" applyFont="1" applyAlignment="1">
      <alignment vertical="center"/>
    </xf>
    <xf numFmtId="176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Alignment="1"/>
    <xf numFmtId="0" fontId="7" fillId="0" borderId="1" xfId="0" applyFont="1" applyBorder="1" applyAlignment="1">
      <alignment vertical="center"/>
    </xf>
    <xf numFmtId="179" fontId="6" fillId="0" borderId="2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9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79" fontId="6" fillId="0" borderId="4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shrinkToFit="1"/>
    </xf>
    <xf numFmtId="0" fontId="0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/>
    </xf>
    <xf numFmtId="49" fontId="7" fillId="0" borderId="0" xfId="0" applyNumberFormat="1" applyFont="1" applyBorder="1" applyAlignment="1" applyProtection="1">
      <alignment vertical="center"/>
    </xf>
    <xf numFmtId="0" fontId="10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5" xfId="0" applyNumberFormat="1" applyFont="1" applyBorder="1" applyAlignment="1">
      <alignment vertical="center" shrinkToFit="1"/>
    </xf>
    <xf numFmtId="0" fontId="12" fillId="0" borderId="12" xfId="0" applyFont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/>
    <xf numFmtId="0" fontId="12" fillId="0" borderId="4" xfId="0" applyNumberFormat="1" applyFont="1" applyBorder="1" applyAlignment="1">
      <alignment vertical="center" wrapText="1" shrinkToFit="1"/>
    </xf>
    <xf numFmtId="0" fontId="12" fillId="0" borderId="2" xfId="0" applyNumberFormat="1" applyFont="1" applyBorder="1" applyAlignment="1">
      <alignment vertical="center" wrapText="1" shrinkToFit="1"/>
    </xf>
    <xf numFmtId="0" fontId="12" fillId="0" borderId="13" xfId="0" applyNumberFormat="1" applyFont="1" applyBorder="1" applyAlignment="1">
      <alignment vertical="center" wrapText="1" shrinkToFit="1"/>
    </xf>
    <xf numFmtId="0" fontId="12" fillId="0" borderId="4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13" xfId="0" applyNumberFormat="1" applyFont="1" applyBorder="1" applyAlignment="1">
      <alignment vertical="center" wrapText="1"/>
    </xf>
    <xf numFmtId="177" fontId="12" fillId="0" borderId="13" xfId="0" applyNumberFormat="1" applyFont="1" applyBorder="1" applyAlignment="1">
      <alignment vertical="center" shrinkToFit="1"/>
    </xf>
    <xf numFmtId="0" fontId="12" fillId="0" borderId="13" xfId="0" applyFont="1" applyBorder="1"/>
    <xf numFmtId="0" fontId="12" fillId="0" borderId="14" xfId="0" applyFont="1" applyBorder="1"/>
    <xf numFmtId="177" fontId="12" fillId="0" borderId="15" xfId="0" applyNumberFormat="1" applyFont="1" applyBorder="1"/>
    <xf numFmtId="49" fontId="6" fillId="0" borderId="0" xfId="0" applyNumberFormat="1" applyFont="1" applyBorder="1" applyAlignment="1" applyProtection="1">
      <alignment vertical="center"/>
    </xf>
    <xf numFmtId="49" fontId="9" fillId="0" borderId="0" xfId="0" applyNumberFormat="1" applyFont="1" applyBorder="1" applyAlignment="1" applyProtection="1">
      <alignment vertical="center"/>
    </xf>
    <xf numFmtId="0" fontId="14" fillId="0" borderId="3" xfId="0" applyFont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79" fontId="20" fillId="0" borderId="5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0" fillId="0" borderId="5" xfId="0" applyFont="1" applyBorder="1" applyAlignment="1">
      <alignment horizontal="center"/>
    </xf>
    <xf numFmtId="0" fontId="20" fillId="0" borderId="0" xfId="0" applyFont="1" applyFill="1" applyBorder="1" applyAlignment="1">
      <alignment vertical="center"/>
    </xf>
    <xf numFmtId="49" fontId="20" fillId="0" borderId="0" xfId="0" applyNumberFormat="1" applyFont="1" applyBorder="1" applyAlignment="1" applyProtection="1">
      <alignment vertical="center"/>
    </xf>
    <xf numFmtId="0" fontId="12" fillId="0" borderId="4" xfId="0" applyFont="1" applyBorder="1" applyAlignment="1">
      <alignment vertical="center" shrinkToFit="1"/>
    </xf>
    <xf numFmtId="0" fontId="12" fillId="0" borderId="5" xfId="0" applyFont="1" applyBorder="1" applyAlignment="1">
      <alignment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vertical="center"/>
    </xf>
    <xf numFmtId="0" fontId="12" fillId="2" borderId="10" xfId="0" applyFont="1" applyFill="1" applyBorder="1" applyAlignment="1">
      <alignment vertical="center"/>
    </xf>
    <xf numFmtId="0" fontId="12" fillId="2" borderId="12" xfId="0" applyFont="1" applyFill="1" applyBorder="1" applyAlignment="1">
      <alignment vertical="center"/>
    </xf>
    <xf numFmtId="0" fontId="12" fillId="2" borderId="13" xfId="0" applyNumberFormat="1" applyFont="1" applyFill="1" applyBorder="1" applyAlignment="1">
      <alignment vertical="center" wrapText="1" shrinkToFit="1"/>
    </xf>
    <xf numFmtId="0" fontId="12" fillId="2" borderId="13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2" fillId="3" borderId="13" xfId="0" applyNumberFormat="1" applyFont="1" applyFill="1" applyBorder="1" applyAlignment="1">
      <alignment vertical="center" wrapText="1" shrinkToFit="1"/>
    </xf>
    <xf numFmtId="0" fontId="12" fillId="3" borderId="13" xfId="0" applyNumberFormat="1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/>
    </xf>
    <xf numFmtId="0" fontId="25" fillId="0" borderId="5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19" fillId="0" borderId="6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9" fontId="6" fillId="0" borderId="1" xfId="0" applyNumberFormat="1" applyFont="1" applyBorder="1" applyAlignment="1" applyProtection="1">
      <alignment vertic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vertical="center"/>
    </xf>
    <xf numFmtId="0" fontId="12" fillId="0" borderId="4" xfId="0" applyNumberFormat="1" applyFont="1" applyBorder="1" applyAlignment="1">
      <alignment vertical="center" shrinkToFit="1"/>
    </xf>
    <xf numFmtId="0" fontId="14" fillId="0" borderId="0" xfId="0" applyFont="1" applyBorder="1" applyAlignment="1">
      <alignment horizontal="center" vertical="center" shrinkToFit="1"/>
    </xf>
    <xf numFmtId="0" fontId="12" fillId="0" borderId="5" xfId="0" applyNumberFormat="1" applyFont="1" applyBorder="1" applyAlignment="1">
      <alignment vertical="center" wrapText="1" shrinkToFit="1"/>
    </xf>
    <xf numFmtId="0" fontId="27" fillId="0" borderId="0" xfId="0" applyFont="1" applyBorder="1" applyAlignment="1">
      <alignment horizontal="left" vertical="center"/>
    </xf>
    <xf numFmtId="49" fontId="27" fillId="0" borderId="0" xfId="0" applyNumberFormat="1" applyFont="1" applyBorder="1" applyAlignment="1" applyProtection="1">
      <alignment vertical="center"/>
    </xf>
    <xf numFmtId="0" fontId="24" fillId="0" borderId="0" xfId="0" applyFont="1" applyAlignment="1">
      <alignment vertical="center"/>
    </xf>
    <xf numFmtId="179" fontId="6" fillId="0" borderId="6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182" fontId="6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Border="1" applyAlignment="1">
      <alignment horizontal="center"/>
    </xf>
    <xf numFmtId="0" fontId="12" fillId="0" borderId="5" xfId="0" applyFont="1" applyBorder="1" applyAlignment="1">
      <alignment horizontal="left" vertical="center" shrinkToFit="1"/>
    </xf>
    <xf numFmtId="0" fontId="12" fillId="0" borderId="10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3" borderId="5" xfId="0" applyNumberFormat="1" applyFont="1" applyFill="1" applyBorder="1" applyAlignment="1">
      <alignment vertical="center" wrapText="1" shrinkToFit="1"/>
    </xf>
    <xf numFmtId="0" fontId="12" fillId="3" borderId="4" xfId="0" applyNumberFormat="1" applyFont="1" applyFill="1" applyBorder="1" applyAlignment="1">
      <alignment vertical="center" wrapText="1" shrinkToFit="1"/>
    </xf>
    <xf numFmtId="0" fontId="12" fillId="3" borderId="4" xfId="0" applyNumberFormat="1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vertical="center" wrapText="1" shrinkToFit="1"/>
    </xf>
    <xf numFmtId="0" fontId="14" fillId="0" borderId="5" xfId="0" applyFont="1" applyBorder="1" applyAlignment="1">
      <alignment horizontal="left" vertical="center" shrinkToFit="1"/>
    </xf>
    <xf numFmtId="0" fontId="12" fillId="0" borderId="3" xfId="0" applyFont="1" applyFill="1" applyBorder="1" applyAlignment="1">
      <alignment vertical="center"/>
    </xf>
    <xf numFmtId="0" fontId="12" fillId="0" borderId="4" xfId="0" applyNumberFormat="1" applyFont="1" applyFill="1" applyBorder="1" applyAlignment="1">
      <alignment vertical="center" wrapText="1" shrinkToFit="1"/>
    </xf>
    <xf numFmtId="0" fontId="12" fillId="0" borderId="0" xfId="0" applyFont="1" applyFill="1" applyBorder="1" applyAlignment="1">
      <alignment vertical="center"/>
    </xf>
    <xf numFmtId="0" fontId="12" fillId="0" borderId="5" xfId="0" applyNumberFormat="1" applyFont="1" applyFill="1" applyBorder="1" applyAlignment="1">
      <alignment vertical="center" wrapText="1" shrinkToFit="1"/>
    </xf>
    <xf numFmtId="0" fontId="12" fillId="3" borderId="15" xfId="0" applyFont="1" applyFill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1" fillId="0" borderId="5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12" fillId="0" borderId="7" xfId="0" applyNumberFormat="1" applyFont="1" applyBorder="1" applyAlignment="1">
      <alignment vertical="center" wrapText="1" shrinkToFit="1"/>
    </xf>
    <xf numFmtId="0" fontId="12" fillId="3" borderId="0" xfId="0" applyFont="1" applyFill="1" applyBorder="1" applyAlignment="1">
      <alignment vertical="center"/>
    </xf>
    <xf numFmtId="0" fontId="12" fillId="0" borderId="2" xfId="0" applyNumberFormat="1" applyFont="1" applyFill="1" applyBorder="1" applyAlignment="1">
      <alignment vertical="center" wrapText="1" shrinkToFit="1"/>
    </xf>
    <xf numFmtId="0" fontId="12" fillId="0" borderId="9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22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 shrinkToFit="1"/>
    </xf>
    <xf numFmtId="0" fontId="25" fillId="0" borderId="6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/>
    </xf>
    <xf numFmtId="0" fontId="31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49" fontId="25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>
      <alignment vertical="center"/>
    </xf>
    <xf numFmtId="179" fontId="21" fillId="0" borderId="5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1" fillId="0" borderId="6" xfId="0" applyFont="1" applyBorder="1" applyAlignment="1">
      <alignment horizontal="center" vertical="center"/>
    </xf>
    <xf numFmtId="179" fontId="25" fillId="0" borderId="5" xfId="0" applyNumberFormat="1" applyFont="1" applyBorder="1" applyAlignment="1">
      <alignment horizontal="right" vertical="center"/>
    </xf>
    <xf numFmtId="49" fontId="31" fillId="0" borderId="1" xfId="0" applyNumberFormat="1" applyFont="1" applyBorder="1" applyAlignment="1" applyProtection="1">
      <alignment vertical="center"/>
    </xf>
    <xf numFmtId="0" fontId="12" fillId="0" borderId="13" xfId="0" applyNumberFormat="1" applyFont="1" applyFill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4" xfId="0" applyFont="1" applyBorder="1" applyAlignment="1">
      <alignment horizontal="left" vertical="center" wrapText="1"/>
    </xf>
    <xf numFmtId="0" fontId="28" fillId="0" borderId="7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12" fillId="0" borderId="10" xfId="0" applyNumberFormat="1" applyFont="1" applyFill="1" applyBorder="1" applyAlignment="1">
      <alignment vertical="center" wrapText="1"/>
    </xf>
    <xf numFmtId="0" fontId="12" fillId="0" borderId="8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3" xfId="0" applyFont="1" applyBorder="1" applyAlignment="1">
      <alignment vertical="center" wrapText="1" shrinkToFit="1"/>
    </xf>
    <xf numFmtId="0" fontId="14" fillId="0" borderId="6" xfId="0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left" vertical="center" shrinkToFit="1"/>
    </xf>
    <xf numFmtId="0" fontId="27" fillId="0" borderId="6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 shrinkToFit="1"/>
    </xf>
    <xf numFmtId="0" fontId="12" fillId="0" borderId="13" xfId="0" applyFont="1" applyBorder="1" applyAlignment="1">
      <alignment horizontal="center" vertical="center" shrinkToFit="1"/>
    </xf>
    <xf numFmtId="0" fontId="34" fillId="0" borderId="4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5" fillId="0" borderId="3" xfId="0" applyFont="1" applyBorder="1" applyAlignment="1">
      <alignment vertical="center"/>
    </xf>
    <xf numFmtId="0" fontId="33" fillId="0" borderId="7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horizontal="center" vertical="center" shrinkToFit="1"/>
    </xf>
    <xf numFmtId="0" fontId="35" fillId="0" borderId="0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0" fontId="35" fillId="0" borderId="2" xfId="0" applyFont="1" applyBorder="1" applyAlignment="1">
      <alignment horizontal="center" vertical="center" shrinkToFit="1"/>
    </xf>
    <xf numFmtId="181" fontId="35" fillId="0" borderId="5" xfId="0" applyNumberFormat="1" applyFont="1" applyBorder="1" applyAlignment="1">
      <alignment vertical="center"/>
    </xf>
    <xf numFmtId="180" fontId="35" fillId="0" borderId="6" xfId="0" applyNumberFormat="1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181" fontId="35" fillId="0" borderId="5" xfId="0" applyNumberFormat="1" applyFont="1" applyBorder="1" applyAlignment="1">
      <alignment horizontal="center" vertical="center"/>
    </xf>
    <xf numFmtId="0" fontId="33" fillId="0" borderId="7" xfId="0" applyFont="1" applyBorder="1" applyAlignment="1">
      <alignment horizontal="distributed" vertical="center"/>
    </xf>
    <xf numFmtId="0" fontId="34" fillId="0" borderId="0" xfId="0" applyFont="1" applyBorder="1" applyAlignment="1">
      <alignment horizontal="distributed" vertical="center"/>
    </xf>
    <xf numFmtId="0" fontId="33" fillId="0" borderId="8" xfId="0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33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181" fontId="35" fillId="0" borderId="2" xfId="0" applyNumberFormat="1" applyFont="1" applyBorder="1" applyAlignment="1">
      <alignment horizontal="center" vertical="center"/>
    </xf>
    <xf numFmtId="180" fontId="35" fillId="0" borderId="9" xfId="0" applyNumberFormat="1" applyFont="1" applyBorder="1" applyAlignment="1">
      <alignment vertical="center"/>
    </xf>
    <xf numFmtId="176" fontId="35" fillId="0" borderId="0" xfId="0" applyNumberFormat="1" applyFont="1" applyBorder="1" applyAlignment="1">
      <alignment vertical="center"/>
    </xf>
    <xf numFmtId="0" fontId="35" fillId="0" borderId="0" xfId="0" applyFont="1" applyBorder="1" applyAlignment="1">
      <alignment horizontal="center" vertical="center"/>
    </xf>
    <xf numFmtId="0" fontId="32" fillId="0" borderId="0" xfId="0" applyFont="1"/>
    <xf numFmtId="0" fontId="33" fillId="0" borderId="0" xfId="0" applyFont="1"/>
    <xf numFmtId="0" fontId="35" fillId="0" borderId="0" xfId="0" applyFont="1" applyAlignment="1"/>
    <xf numFmtId="0" fontId="35" fillId="0" borderId="0" xfId="0" applyFont="1"/>
    <xf numFmtId="0" fontId="35" fillId="0" borderId="0" xfId="0" applyFont="1" applyAlignment="1">
      <alignment horizontal="center"/>
    </xf>
    <xf numFmtId="0" fontId="35" fillId="0" borderId="7" xfId="0" applyFont="1" applyBorder="1"/>
    <xf numFmtId="0" fontId="35" fillId="0" borderId="0" xfId="0" applyFont="1" applyBorder="1"/>
    <xf numFmtId="0" fontId="35" fillId="0" borderId="8" xfId="0" applyFont="1" applyBorder="1"/>
    <xf numFmtId="0" fontId="36" fillId="0" borderId="0" xfId="0" applyFont="1" applyAlignment="1">
      <alignment vertical="center"/>
    </xf>
    <xf numFmtId="0" fontId="35" fillId="0" borderId="4" xfId="0" applyFont="1" applyBorder="1" applyAlignment="1">
      <alignment horizontal="center" vertical="center" shrinkToFit="1"/>
    </xf>
    <xf numFmtId="0" fontId="34" fillId="0" borderId="5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181" fontId="35" fillId="0" borderId="4" xfId="0" applyNumberFormat="1" applyFont="1" applyBorder="1" applyAlignment="1">
      <alignment vertical="center"/>
    </xf>
    <xf numFmtId="0" fontId="35" fillId="0" borderId="7" xfId="0" applyFont="1" applyBorder="1" applyAlignment="1">
      <alignment vertical="center"/>
    </xf>
    <xf numFmtId="181" fontId="35" fillId="0" borderId="2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vertical="center"/>
    </xf>
    <xf numFmtId="0" fontId="14" fillId="0" borderId="13" xfId="0" applyFont="1" applyBorder="1" applyAlignment="1">
      <alignment horizontal="center" vertical="center" shrinkToFit="1"/>
    </xf>
    <xf numFmtId="0" fontId="12" fillId="4" borderId="13" xfId="0" applyNumberFormat="1" applyFont="1" applyFill="1" applyBorder="1" applyAlignment="1">
      <alignment vertical="center" wrapText="1" shrinkToFit="1"/>
    </xf>
    <xf numFmtId="0" fontId="12" fillId="4" borderId="14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left" vertical="center" shrinkToFit="1"/>
    </xf>
    <xf numFmtId="0" fontId="24" fillId="0" borderId="7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shrinkToFit="1"/>
    </xf>
    <xf numFmtId="0" fontId="38" fillId="0" borderId="0" xfId="0" applyFont="1" applyAlignment="1">
      <alignment vertical="center"/>
    </xf>
    <xf numFmtId="0" fontId="38" fillId="0" borderId="7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1" fillId="0" borderId="5" xfId="0" applyFont="1" applyBorder="1" applyAlignment="1">
      <alignment horizontal="center" vertical="center" shrinkToFit="1"/>
    </xf>
    <xf numFmtId="49" fontId="31" fillId="0" borderId="0" xfId="0" applyNumberFormat="1" applyFont="1" applyBorder="1" applyAlignment="1" applyProtection="1">
      <alignment vertical="center"/>
    </xf>
    <xf numFmtId="0" fontId="31" fillId="0" borderId="0" xfId="0" applyFont="1" applyAlignment="1">
      <alignment vertical="center"/>
    </xf>
    <xf numFmtId="49" fontId="37" fillId="0" borderId="0" xfId="0" applyNumberFormat="1" applyFont="1" applyBorder="1" applyAlignment="1" applyProtection="1">
      <alignment vertical="center"/>
    </xf>
    <xf numFmtId="0" fontId="39" fillId="0" borderId="0" xfId="0" applyFont="1" applyBorder="1" applyAlignment="1">
      <alignment vertical="center"/>
    </xf>
    <xf numFmtId="49" fontId="39" fillId="0" borderId="0" xfId="0" applyNumberFormat="1" applyFont="1" applyBorder="1" applyAlignment="1" applyProtection="1">
      <alignment vertical="center"/>
    </xf>
    <xf numFmtId="49" fontId="20" fillId="0" borderId="1" xfId="0" applyNumberFormat="1" applyFont="1" applyBorder="1" applyAlignment="1" applyProtection="1">
      <alignment vertical="center"/>
    </xf>
    <xf numFmtId="0" fontId="20" fillId="0" borderId="2" xfId="0" applyFont="1" applyBorder="1" applyAlignment="1">
      <alignment horizontal="center" vertical="center"/>
    </xf>
    <xf numFmtId="0" fontId="37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 applyProtection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6" xfId="0" applyFont="1" applyBorder="1" applyAlignment="1">
      <alignment vertical="center"/>
    </xf>
    <xf numFmtId="183" fontId="40" fillId="0" borderId="0" xfId="0" applyNumberFormat="1" applyFont="1"/>
    <xf numFmtId="0" fontId="41" fillId="0" borderId="6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 shrinkToFi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 shrinkToFit="1"/>
    </xf>
    <xf numFmtId="49" fontId="6" fillId="0" borderId="0" xfId="0" applyNumberFormat="1" applyFont="1" applyAlignment="1">
      <alignment vertical="center"/>
    </xf>
    <xf numFmtId="49" fontId="8" fillId="0" borderId="5" xfId="0" applyNumberFormat="1" applyFont="1" applyBorder="1" applyAlignment="1">
      <alignment horizontal="center"/>
    </xf>
    <xf numFmtId="49" fontId="7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9" fillId="0" borderId="0" xfId="0" applyFont="1" applyAlignment="1">
      <alignment vertical="center"/>
    </xf>
    <xf numFmtId="49" fontId="6" fillId="0" borderId="3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49" fontId="6" fillId="0" borderId="1" xfId="0" applyNumberFormat="1" applyFont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0" borderId="2" xfId="0" applyNumberFormat="1" applyFont="1" applyBorder="1" applyAlignment="1">
      <alignment vertical="center" shrinkToFit="1"/>
    </xf>
    <xf numFmtId="0" fontId="42" fillId="0" borderId="0" xfId="0" applyFont="1" applyAlignment="1">
      <alignment horizontal="center"/>
    </xf>
    <xf numFmtId="184" fontId="6" fillId="0" borderId="0" xfId="0" applyNumberFormat="1" applyFont="1" applyAlignment="1">
      <alignment vertical="center"/>
    </xf>
    <xf numFmtId="184" fontId="6" fillId="0" borderId="5" xfId="0" applyNumberFormat="1" applyFont="1" applyBorder="1" applyAlignment="1">
      <alignment vertical="center"/>
    </xf>
    <xf numFmtId="0" fontId="37" fillId="0" borderId="5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 shrinkToFit="1"/>
    </xf>
    <xf numFmtId="0" fontId="35" fillId="0" borderId="5" xfId="0" applyFont="1" applyBorder="1" applyAlignment="1">
      <alignment horizontal="center" vertical="center" shrinkToFit="1"/>
    </xf>
    <xf numFmtId="0" fontId="35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 shrinkToFit="1"/>
    </xf>
    <xf numFmtId="0" fontId="6" fillId="0" borderId="6" xfId="0" applyFont="1" applyBorder="1" applyAlignment="1">
      <alignment horizontal="left" vertical="center" shrinkToFit="1"/>
    </xf>
    <xf numFmtId="0" fontId="7" fillId="0" borderId="7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49" fontId="6" fillId="0" borderId="0" xfId="0" applyNumberFormat="1" applyFont="1" applyAlignment="1">
      <alignment horizontal="left" vertical="center" shrinkToFit="1"/>
    </xf>
    <xf numFmtId="49" fontId="6" fillId="0" borderId="6" xfId="0" applyNumberFormat="1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>
      <alignment horizontal="left" vertical="center" shrinkToFit="1"/>
    </xf>
    <xf numFmtId="49" fontId="6" fillId="0" borderId="0" xfId="0" applyNumberFormat="1" applyFont="1" applyBorder="1" applyAlignment="1" applyProtection="1">
      <alignment vertical="center" shrinkToFit="1"/>
    </xf>
    <xf numFmtId="0" fontId="0" fillId="0" borderId="0" xfId="0" applyFont="1" applyBorder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0" fontId="0" fillId="0" borderId="0" xfId="0" applyFont="1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49" fontId="6" fillId="0" borderId="0" xfId="0" applyNumberFormat="1" applyFont="1" applyBorder="1" applyAlignment="1" applyProtection="1">
      <alignment horizontal="left" vertical="center" shrinkToFit="1"/>
    </xf>
    <xf numFmtId="49" fontId="6" fillId="0" borderId="6" xfId="0" applyNumberFormat="1" applyFont="1" applyBorder="1" applyAlignment="1" applyProtection="1">
      <alignment horizontal="left" vertical="center" shrinkToFit="1"/>
    </xf>
    <xf numFmtId="0" fontId="0" fillId="0" borderId="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>
      <alignment horizontal="distributed" vertical="center"/>
    </xf>
    <xf numFmtId="0" fontId="25" fillId="0" borderId="0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14" xfId="0" applyFont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3" fillId="0" borderId="3" xfId="0" applyFont="1" applyFill="1" applyBorder="1" applyAlignment="1">
      <alignment horizontal="distributed" vertical="center"/>
    </xf>
    <xf numFmtId="0" fontId="17" fillId="0" borderId="3" xfId="0" applyFont="1" applyFill="1" applyBorder="1" applyAlignment="1">
      <alignment horizontal="distributed" vertical="center"/>
    </xf>
    <xf numFmtId="0" fontId="17" fillId="0" borderId="3" xfId="0" applyFont="1" applyFill="1" applyBorder="1" applyAlignment="1">
      <alignment vertical="center"/>
    </xf>
    <xf numFmtId="0" fontId="13" fillId="0" borderId="12" xfId="0" applyFont="1" applyBorder="1" applyAlignment="1">
      <alignment horizontal="distributed" vertical="center"/>
    </xf>
    <xf numFmtId="0" fontId="12" fillId="0" borderId="4" xfId="0" applyFont="1" applyBorder="1" applyAlignment="1">
      <alignment horizontal="left" vertical="center" wrapText="1" shrinkToFit="1"/>
    </xf>
    <xf numFmtId="0" fontId="12" fillId="0" borderId="2" xfId="0" applyFont="1" applyBorder="1" applyAlignment="1">
      <alignment horizontal="left" vertical="center" wrapText="1" shrinkToFit="1"/>
    </xf>
    <xf numFmtId="0" fontId="13" fillId="0" borderId="0" xfId="0" applyFont="1" applyBorder="1" applyAlignment="1">
      <alignment horizontal="distributed" vertical="center"/>
    </xf>
    <xf numFmtId="0" fontId="14" fillId="0" borderId="0" xfId="0" applyFont="1" applyBorder="1" applyAlignment="1">
      <alignment horizontal="distributed"/>
    </xf>
    <xf numFmtId="0" fontId="14" fillId="0" borderId="0" xfId="0" applyFont="1" applyBorder="1" applyAlignment="1"/>
    <xf numFmtId="0" fontId="13" fillId="0" borderId="3" xfId="0" applyFont="1" applyBorder="1" applyAlignment="1">
      <alignment horizontal="distributed" vertical="center"/>
    </xf>
    <xf numFmtId="0" fontId="14" fillId="0" borderId="3" xfId="0" applyFont="1" applyBorder="1" applyAlignment="1">
      <alignment horizontal="distributed"/>
    </xf>
    <xf numFmtId="0" fontId="14" fillId="0" borderId="3" xfId="0" applyFont="1" applyBorder="1" applyAlignment="1"/>
    <xf numFmtId="0" fontId="13" fillId="3" borderId="1" xfId="0" applyFont="1" applyFill="1" applyBorder="1" applyAlignment="1">
      <alignment horizontal="distributed" vertical="center"/>
    </xf>
    <xf numFmtId="0" fontId="17" fillId="3" borderId="1" xfId="0" applyFont="1" applyFill="1" applyBorder="1" applyAlignment="1">
      <alignment horizontal="distributed" vertical="center"/>
    </xf>
    <xf numFmtId="0" fontId="17" fillId="3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distributed" vertical="center"/>
    </xf>
    <xf numFmtId="0" fontId="17" fillId="0" borderId="0" xfId="0" applyFont="1" applyFill="1" applyBorder="1" applyAlignment="1">
      <alignment horizontal="distributed" vertical="center"/>
    </xf>
    <xf numFmtId="0" fontId="17" fillId="0" borderId="0" xfId="0" applyFont="1" applyFill="1" applyBorder="1" applyAlignment="1">
      <alignment vertical="center"/>
    </xf>
    <xf numFmtId="0" fontId="13" fillId="0" borderId="1" xfId="0" applyFont="1" applyBorder="1" applyAlignment="1">
      <alignment horizontal="distributed" vertical="center" shrinkToFit="1"/>
    </xf>
    <xf numFmtId="0" fontId="14" fillId="0" borderId="1" xfId="0" applyFont="1" applyBorder="1" applyAlignment="1">
      <alignment horizontal="distributed" vertical="center" shrinkToFit="1"/>
    </xf>
    <xf numFmtId="0" fontId="13" fillId="0" borderId="1" xfId="0" applyFont="1" applyFill="1" applyBorder="1" applyAlignment="1">
      <alignment horizontal="distributed" vertical="center"/>
    </xf>
    <xf numFmtId="0" fontId="17" fillId="0" borderId="1" xfId="0" applyFont="1" applyFill="1" applyBorder="1" applyAlignment="1">
      <alignment horizontal="distributed"/>
    </xf>
    <xf numFmtId="0" fontId="17" fillId="0" borderId="1" xfId="0" applyFont="1" applyFill="1" applyBorder="1" applyAlignment="1"/>
    <xf numFmtId="0" fontId="13" fillId="2" borderId="12" xfId="0" applyFont="1" applyFill="1" applyBorder="1" applyAlignment="1">
      <alignment horizontal="distributed" vertical="center"/>
    </xf>
    <xf numFmtId="0" fontId="17" fillId="2" borderId="12" xfId="0" applyFont="1" applyFill="1" applyBorder="1" applyAlignment="1">
      <alignment horizontal="distributed" vertical="center"/>
    </xf>
    <xf numFmtId="0" fontId="17" fillId="2" borderId="12" xfId="0" applyFont="1" applyFill="1" applyBorder="1" applyAlignment="1">
      <alignment vertical="center"/>
    </xf>
    <xf numFmtId="0" fontId="13" fillId="0" borderId="3" xfId="0" applyFont="1" applyBorder="1" applyAlignment="1">
      <alignment horizontal="distributed" vertical="center" shrinkToFit="1"/>
    </xf>
    <xf numFmtId="0" fontId="14" fillId="0" borderId="3" xfId="0" applyFont="1" applyBorder="1" applyAlignment="1">
      <alignment horizontal="distributed" vertical="center" shrinkToFit="1"/>
    </xf>
    <xf numFmtId="0" fontId="15" fillId="2" borderId="12" xfId="0" applyFont="1" applyFill="1" applyBorder="1" applyAlignment="1">
      <alignment horizontal="distributed" vertical="center" shrinkToFit="1"/>
    </xf>
    <xf numFmtId="0" fontId="16" fillId="2" borderId="12" xfId="0" applyFont="1" applyFill="1" applyBorder="1" applyAlignment="1">
      <alignment horizontal="distributed" vertical="center" shrinkToFit="1"/>
    </xf>
    <xf numFmtId="0" fontId="12" fillId="2" borderId="3" xfId="0" applyFont="1" applyFill="1" applyBorder="1" applyAlignment="1">
      <alignment horizontal="distributed" vertical="center" shrinkToFit="1"/>
    </xf>
    <xf numFmtId="0" fontId="14" fillId="2" borderId="3" xfId="0" applyFont="1" applyFill="1" applyBorder="1" applyAlignment="1">
      <alignment horizontal="distributed" vertical="center" shrinkToFit="1"/>
    </xf>
    <xf numFmtId="0" fontId="17" fillId="0" borderId="3" xfId="0" applyFont="1" applyFill="1" applyBorder="1" applyAlignment="1">
      <alignment horizontal="distributed"/>
    </xf>
    <xf numFmtId="0" fontId="17" fillId="0" borderId="3" xfId="0" applyFont="1" applyFill="1" applyBorder="1" applyAlignment="1"/>
    <xf numFmtId="0" fontId="14" fillId="0" borderId="3" xfId="0" applyFont="1" applyBorder="1" applyAlignment="1">
      <alignment horizontal="distributed" vertical="center"/>
    </xf>
    <xf numFmtId="0" fontId="14" fillId="0" borderId="3" xfId="0" applyFont="1" applyBorder="1" applyAlignment="1">
      <alignment vertical="center"/>
    </xf>
    <xf numFmtId="0" fontId="13" fillId="3" borderId="0" xfId="0" applyFont="1" applyFill="1" applyBorder="1" applyAlignment="1">
      <alignment horizontal="distributed" vertical="center"/>
    </xf>
    <xf numFmtId="0" fontId="14" fillId="0" borderId="0" xfId="0" applyFont="1" applyBorder="1" applyAlignment="1">
      <alignment horizontal="distributed" vertical="center"/>
    </xf>
    <xf numFmtId="0" fontId="14" fillId="0" borderId="0" xfId="0" applyFont="1" applyBorder="1" applyAlignment="1">
      <alignment vertical="center"/>
    </xf>
    <xf numFmtId="0" fontId="13" fillId="0" borderId="3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distributed" vertical="center"/>
    </xf>
    <xf numFmtId="0" fontId="17" fillId="2" borderId="1" xfId="0" applyFont="1" applyFill="1" applyBorder="1" applyAlignment="1">
      <alignment horizontal="distributed" vertical="center"/>
    </xf>
    <xf numFmtId="0" fontId="17" fillId="2" borderId="1" xfId="0" applyFont="1" applyFill="1" applyBorder="1" applyAlignment="1">
      <alignment vertical="center"/>
    </xf>
    <xf numFmtId="0" fontId="14" fillId="0" borderId="12" xfId="0" applyFont="1" applyBorder="1" applyAlignment="1">
      <alignment horizontal="distributed" vertical="center"/>
    </xf>
    <xf numFmtId="0" fontId="14" fillId="0" borderId="12" xfId="0" applyFont="1" applyBorder="1" applyAlignment="1">
      <alignment vertical="center"/>
    </xf>
    <xf numFmtId="0" fontId="13" fillId="3" borderId="3" xfId="0" applyFont="1" applyFill="1" applyBorder="1" applyAlignment="1">
      <alignment horizontal="distributed" vertical="center"/>
    </xf>
    <xf numFmtId="0" fontId="17" fillId="3" borderId="3" xfId="0" applyFont="1" applyFill="1" applyBorder="1" applyAlignment="1">
      <alignment horizontal="distributed" vertical="center"/>
    </xf>
    <xf numFmtId="0" fontId="17" fillId="3" borderId="3" xfId="0" applyFont="1" applyFill="1" applyBorder="1" applyAlignment="1">
      <alignment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3" fillId="0" borderId="0" xfId="0" applyFont="1" applyBorder="1" applyAlignment="1">
      <alignment horizontal="distributed" vertical="center" shrinkToFit="1"/>
    </xf>
    <xf numFmtId="0" fontId="14" fillId="0" borderId="0" xfId="0" applyFont="1" applyBorder="1" applyAlignment="1">
      <alignment horizontal="distributed" vertical="center" shrinkToFit="1"/>
    </xf>
    <xf numFmtId="0" fontId="35" fillId="0" borderId="0" xfId="0" applyFont="1" applyBorder="1" applyAlignment="1">
      <alignment horizontal="distributed" vertical="center"/>
    </xf>
    <xf numFmtId="0" fontId="35" fillId="0" borderId="10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 shrinkToFit="1"/>
    </xf>
    <xf numFmtId="0" fontId="35" fillId="0" borderId="5" xfId="0" applyFont="1" applyBorder="1" applyAlignment="1">
      <alignment horizontal="center" vertical="center" shrinkToFit="1"/>
    </xf>
    <xf numFmtId="0" fontId="34" fillId="0" borderId="2" xfId="0" applyFont="1" applyBorder="1" applyAlignment="1">
      <alignment horizontal="center" vertical="center" shrinkToFit="1"/>
    </xf>
    <xf numFmtId="0" fontId="35" fillId="0" borderId="10" xfId="0" applyFont="1" applyBorder="1" applyAlignment="1">
      <alignment horizontal="distributed" vertical="center"/>
    </xf>
    <xf numFmtId="0" fontId="34" fillId="0" borderId="3" xfId="0" applyFont="1" applyBorder="1" applyAlignment="1">
      <alignment horizontal="distributed" vertical="center"/>
    </xf>
    <xf numFmtId="0" fontId="35" fillId="0" borderId="14" xfId="0" applyFont="1" applyBorder="1" applyAlignment="1">
      <alignment horizontal="distributed"/>
    </xf>
    <xf numFmtId="0" fontId="34" fillId="0" borderId="12" xfId="0" applyFont="1" applyBorder="1" applyAlignment="1">
      <alignment horizontal="distributed"/>
    </xf>
    <xf numFmtId="0" fontId="34" fillId="0" borderId="15" xfId="0" applyFont="1" applyBorder="1" applyAlignment="1">
      <alignment horizontal="distributed"/>
    </xf>
    <xf numFmtId="0" fontId="35" fillId="0" borderId="14" xfId="0" applyFont="1" applyBorder="1" applyAlignment="1"/>
    <xf numFmtId="0" fontId="35" fillId="0" borderId="12" xfId="0" applyFont="1" applyBorder="1" applyAlignment="1"/>
    <xf numFmtId="0" fontId="35" fillId="0" borderId="15" xfId="0" applyFont="1" applyBorder="1" applyAlignment="1"/>
    <xf numFmtId="0" fontId="33" fillId="0" borderId="7" xfId="0" applyFont="1" applyBorder="1" applyAlignment="1">
      <alignment horizontal="distributed" vertical="center"/>
    </xf>
    <xf numFmtId="0" fontId="34" fillId="0" borderId="0" xfId="0" applyFont="1" applyBorder="1" applyAlignment="1">
      <alignment horizontal="distributed" vertical="center"/>
    </xf>
    <xf numFmtId="0" fontId="34" fillId="0" borderId="11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5" fillId="0" borderId="10" xfId="0" applyFont="1" applyBorder="1" applyAlignment="1">
      <alignment horizontal="distributed"/>
    </xf>
    <xf numFmtId="0" fontId="34" fillId="0" borderId="3" xfId="0" applyFont="1" applyBorder="1" applyAlignment="1">
      <alignment horizontal="distributed"/>
    </xf>
    <xf numFmtId="0" fontId="34" fillId="0" borderId="11" xfId="0" applyFont="1" applyBorder="1" applyAlignment="1">
      <alignment horizontal="distributed"/>
    </xf>
    <xf numFmtId="0" fontId="34" fillId="0" borderId="11" xfId="0" applyFont="1" applyBorder="1" applyAlignment="1">
      <alignment horizontal="distributed" vertical="center"/>
    </xf>
    <xf numFmtId="0" fontId="34" fillId="0" borderId="8" xfId="0" applyFont="1" applyBorder="1" applyAlignment="1">
      <alignment horizontal="distributed" vertical="center"/>
    </xf>
    <xf numFmtId="0" fontId="34" fillId="0" borderId="1" xfId="0" applyFont="1" applyBorder="1" applyAlignment="1">
      <alignment horizontal="distributed" vertical="center"/>
    </xf>
    <xf numFmtId="0" fontId="34" fillId="0" borderId="9" xfId="0" applyFont="1" applyBorder="1" applyAlignment="1">
      <alignment horizontal="distributed" vertical="center"/>
    </xf>
    <xf numFmtId="0" fontId="35" fillId="0" borderId="8" xfId="0" applyFont="1" applyBorder="1" applyAlignment="1"/>
    <xf numFmtId="0" fontId="35" fillId="0" borderId="1" xfId="0" applyFont="1" applyBorder="1" applyAlignment="1"/>
    <xf numFmtId="0" fontId="35" fillId="0" borderId="9" xfId="0" applyFont="1" applyBorder="1" applyAlignment="1"/>
    <xf numFmtId="0" fontId="35" fillId="0" borderId="3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5" fillId="0" borderId="8" xfId="0" applyFont="1" applyBorder="1" applyAlignment="1">
      <alignment horizontal="distributed" vertical="center"/>
    </xf>
    <xf numFmtId="0" fontId="35" fillId="0" borderId="10" xfId="0" applyFont="1" applyBorder="1" applyAlignment="1"/>
    <xf numFmtId="0" fontId="35" fillId="0" borderId="3" xfId="0" applyFont="1" applyBorder="1" applyAlignment="1"/>
    <xf numFmtId="0" fontId="35" fillId="0" borderId="11" xfId="0" applyFont="1" applyBorder="1" applyAlignment="1"/>
    <xf numFmtId="0" fontId="35" fillId="0" borderId="7" xfId="0" applyFont="1" applyBorder="1" applyAlignment="1">
      <alignment horizontal="distributed" vertical="distributed"/>
    </xf>
    <xf numFmtId="0" fontId="34" fillId="0" borderId="0" xfId="0" applyFont="1" applyBorder="1" applyAlignment="1">
      <alignment horizontal="distributed" vertical="distributed"/>
    </xf>
    <xf numFmtId="0" fontId="34" fillId="0" borderId="6" xfId="0" applyFont="1" applyBorder="1" applyAlignment="1">
      <alignment horizontal="distributed" vertical="distributed"/>
    </xf>
    <xf numFmtId="0" fontId="34" fillId="0" borderId="8" xfId="0" applyFont="1" applyBorder="1" applyAlignment="1">
      <alignment horizontal="distributed" vertical="distributed"/>
    </xf>
    <xf numFmtId="0" fontId="34" fillId="0" borderId="1" xfId="0" applyFont="1" applyBorder="1" applyAlignment="1">
      <alignment horizontal="distributed" vertical="distributed"/>
    </xf>
    <xf numFmtId="0" fontId="34" fillId="0" borderId="9" xfId="0" applyFont="1" applyBorder="1" applyAlignment="1">
      <alignment horizontal="distributed" vertical="distributed"/>
    </xf>
  </cellXfs>
  <cellStyles count="3">
    <cellStyle name="桁区切り 2" xfId="1" xr:uid="{00000000-0005-0000-0000-000000000000}"/>
    <cellStyle name="標準" xfId="0" builtinId="0"/>
    <cellStyle name="標準 3" xfId="2" xr:uid="{00000000-0005-0000-0000-000002000000}"/>
  </cellStyles>
  <dxfs count="0"/>
  <tableStyles count="0" defaultTableStyle="TableStyleMedium9" defaultPivotStyle="PivotStyleLight16"/>
  <colors>
    <mruColors>
      <color rgb="FF538DD5"/>
      <color rgb="FF00B050"/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6FDF6-F264-460C-90FA-B8AE9401C2CE}">
  <dimension ref="A1:K175"/>
  <sheetViews>
    <sheetView tabSelected="1" view="pageBreakPreview" zoomScaleNormal="100" zoomScaleSheetLayoutView="100" workbookViewId="0">
      <selection activeCell="M8" sqref="M8"/>
    </sheetView>
  </sheetViews>
  <sheetFormatPr defaultColWidth="8.875" defaultRowHeight="12.75" x14ac:dyDescent="0.15"/>
  <cols>
    <col min="1" max="4" width="3.125" style="19" customWidth="1"/>
    <col min="5" max="5" width="3.125" style="18" customWidth="1"/>
    <col min="6" max="6" width="5.625" style="18" customWidth="1"/>
    <col min="7" max="7" width="25.625" style="18" customWidth="1"/>
    <col min="8" max="8" width="10.625" style="18" customWidth="1"/>
    <col min="9" max="9" width="8.875" style="18" customWidth="1"/>
    <col min="10" max="10" width="20.625" style="30" customWidth="1"/>
    <col min="11" max="11" width="2.375" style="18" customWidth="1"/>
    <col min="12" max="16384" width="8.875" style="18"/>
  </cols>
  <sheetData>
    <row r="1" spans="1:10" s="3" customFormat="1" ht="15" customHeight="1" x14ac:dyDescent="0.15">
      <c r="A1" s="2" t="s">
        <v>270</v>
      </c>
      <c r="B1" s="2"/>
      <c r="C1" s="2"/>
      <c r="D1" s="2"/>
      <c r="E1" s="1"/>
      <c r="F1" s="1"/>
      <c r="J1" s="29"/>
    </row>
    <row r="2" spans="1:10" s="3" customFormat="1" ht="15" customHeight="1" x14ac:dyDescent="0.15">
      <c r="A2" s="278" t="s">
        <v>1</v>
      </c>
      <c r="B2" s="279"/>
      <c r="C2" s="279"/>
      <c r="D2" s="279"/>
      <c r="E2" s="279"/>
      <c r="F2" s="279"/>
      <c r="G2" s="280"/>
      <c r="H2" s="217" t="s">
        <v>16</v>
      </c>
      <c r="I2" s="274" t="s">
        <v>18</v>
      </c>
      <c r="J2" s="274" t="s">
        <v>19</v>
      </c>
    </row>
    <row r="3" spans="1:10" s="3" customFormat="1" ht="15" customHeight="1" x14ac:dyDescent="0.15">
      <c r="A3" s="281"/>
      <c r="B3" s="282"/>
      <c r="C3" s="282"/>
      <c r="D3" s="282"/>
      <c r="E3" s="282"/>
      <c r="F3" s="282"/>
      <c r="G3" s="283"/>
      <c r="H3" s="5" t="s">
        <v>17</v>
      </c>
      <c r="I3" s="275"/>
      <c r="J3" s="275"/>
    </row>
    <row r="4" spans="1:10" s="3" customFormat="1" ht="15" customHeight="1" x14ac:dyDescent="0.15">
      <c r="A4" s="276" t="s">
        <v>104</v>
      </c>
      <c r="B4" s="277"/>
      <c r="C4" s="277"/>
      <c r="D4" s="277"/>
      <c r="E4" s="277"/>
      <c r="F4" s="20"/>
      <c r="G4" s="6"/>
      <c r="H4" s="7">
        <f>H5+H174</f>
        <v>10000.000000000002</v>
      </c>
      <c r="I4" s="8"/>
      <c r="J4" s="31"/>
    </row>
    <row r="5" spans="1:10" s="3" customFormat="1" ht="15" customHeight="1" x14ac:dyDescent="0.15">
      <c r="A5" s="32"/>
      <c r="B5" s="267" t="s">
        <v>105</v>
      </c>
      <c r="C5" s="267"/>
      <c r="D5" s="267"/>
      <c r="E5" s="267"/>
      <c r="F5" s="160"/>
      <c r="H5" s="10">
        <f>H6+H16+H11+H28+H33+H41+H49+H59+H63+H74+H77+H90+H98+H100+H106+H113+H118+H150</f>
        <v>9923.5000000000018</v>
      </c>
      <c r="I5" s="11"/>
      <c r="J5" s="31"/>
    </row>
    <row r="6" spans="1:10" s="3" customFormat="1" ht="15" customHeight="1" x14ac:dyDescent="0.15">
      <c r="A6" s="32"/>
      <c r="B6" s="160"/>
      <c r="C6" s="267" t="s">
        <v>106</v>
      </c>
      <c r="D6" s="267"/>
      <c r="E6" s="267"/>
      <c r="F6" s="267"/>
      <c r="H6" s="10">
        <f>SUM(H7:H10)</f>
        <v>270.5</v>
      </c>
      <c r="I6" s="11"/>
      <c r="J6" s="31"/>
    </row>
    <row r="7" spans="1:10" s="3" customFormat="1" ht="15" customHeight="1" x14ac:dyDescent="0.15">
      <c r="A7" s="32"/>
      <c r="B7" s="160"/>
      <c r="C7" s="160"/>
      <c r="D7" s="244"/>
      <c r="E7" s="130" t="s">
        <v>271</v>
      </c>
      <c r="F7" s="130"/>
      <c r="H7" s="13">
        <v>138.6</v>
      </c>
      <c r="I7" s="14" t="s">
        <v>0</v>
      </c>
      <c r="J7" s="31" t="s">
        <v>20</v>
      </c>
    </row>
    <row r="8" spans="1:10" s="3" customFormat="1" ht="15" customHeight="1" x14ac:dyDescent="0.15">
      <c r="A8" s="32"/>
      <c r="B8" s="160"/>
      <c r="C8" s="160"/>
      <c r="D8" s="244"/>
      <c r="E8" s="130" t="s">
        <v>21</v>
      </c>
      <c r="F8" s="130"/>
      <c r="H8" s="13">
        <v>4.8</v>
      </c>
      <c r="I8" s="14" t="s">
        <v>0</v>
      </c>
      <c r="J8" s="31" t="s">
        <v>20</v>
      </c>
    </row>
    <row r="9" spans="1:10" s="3" customFormat="1" ht="15" customHeight="1" x14ac:dyDescent="0.15">
      <c r="A9" s="32"/>
      <c r="B9" s="160"/>
      <c r="C9" s="160"/>
      <c r="D9" s="244"/>
      <c r="E9" s="130" t="s">
        <v>22</v>
      </c>
      <c r="F9" s="130"/>
      <c r="H9" s="13">
        <v>41.9</v>
      </c>
      <c r="I9" s="14" t="s">
        <v>0</v>
      </c>
      <c r="J9" s="31" t="s">
        <v>23</v>
      </c>
    </row>
    <row r="10" spans="1:10" s="3" customFormat="1" ht="15" customHeight="1" x14ac:dyDescent="0.15">
      <c r="A10" s="32"/>
      <c r="B10" s="160"/>
      <c r="C10" s="160"/>
      <c r="D10" s="244"/>
      <c r="E10" s="130" t="s">
        <v>24</v>
      </c>
      <c r="F10" s="130"/>
      <c r="H10" s="13">
        <v>85.2</v>
      </c>
      <c r="I10" s="14" t="s">
        <v>0</v>
      </c>
      <c r="J10" s="31" t="s">
        <v>20</v>
      </c>
    </row>
    <row r="11" spans="1:10" s="3" customFormat="1" ht="15" customHeight="1" x14ac:dyDescent="0.15">
      <c r="A11" s="32"/>
      <c r="B11" s="160"/>
      <c r="C11" s="267" t="s">
        <v>107</v>
      </c>
      <c r="D11" s="267"/>
      <c r="E11" s="267"/>
      <c r="F11" s="267"/>
      <c r="H11" s="10">
        <f>SUM(H12:H15)</f>
        <v>343.2</v>
      </c>
      <c r="I11" s="11"/>
      <c r="J11" s="31"/>
    </row>
    <row r="12" spans="1:10" s="3" customFormat="1" ht="15" customHeight="1" x14ac:dyDescent="0.15">
      <c r="A12" s="32"/>
      <c r="B12" s="160"/>
      <c r="C12" s="160"/>
      <c r="D12" s="244"/>
      <c r="E12" s="130" t="s">
        <v>7</v>
      </c>
      <c r="F12" s="130"/>
      <c r="H12" s="13">
        <v>183.6</v>
      </c>
      <c r="I12" s="14" t="s">
        <v>272</v>
      </c>
      <c r="J12" s="31" t="s">
        <v>20</v>
      </c>
    </row>
    <row r="13" spans="1:10" s="3" customFormat="1" ht="15" customHeight="1" x14ac:dyDescent="0.15">
      <c r="A13" s="32"/>
      <c r="B13" s="160"/>
      <c r="C13" s="160"/>
      <c r="D13" s="244"/>
      <c r="E13" s="130" t="s">
        <v>8</v>
      </c>
      <c r="F13" s="130"/>
      <c r="H13" s="13">
        <v>8.5</v>
      </c>
      <c r="I13" s="14" t="s">
        <v>272</v>
      </c>
      <c r="J13" s="31" t="s">
        <v>20</v>
      </c>
    </row>
    <row r="14" spans="1:10" s="3" customFormat="1" ht="15" customHeight="1" x14ac:dyDescent="0.15">
      <c r="A14" s="32"/>
      <c r="B14" s="160"/>
      <c r="C14" s="160"/>
      <c r="D14" s="244"/>
      <c r="E14" s="130" t="s">
        <v>9</v>
      </c>
      <c r="F14" s="130"/>
      <c r="H14" s="13">
        <v>62.1</v>
      </c>
      <c r="I14" s="14" t="s">
        <v>273</v>
      </c>
      <c r="J14" s="31" t="s">
        <v>20</v>
      </c>
    </row>
    <row r="15" spans="1:10" s="3" customFormat="1" ht="15" customHeight="1" x14ac:dyDescent="0.15">
      <c r="A15" s="32"/>
      <c r="B15" s="160"/>
      <c r="C15" s="160"/>
      <c r="D15" s="244"/>
      <c r="E15" s="130" t="s">
        <v>267</v>
      </c>
      <c r="F15" s="130"/>
      <c r="H15" s="13">
        <v>89</v>
      </c>
      <c r="I15" s="14" t="s">
        <v>274</v>
      </c>
      <c r="J15" s="31" t="s">
        <v>20</v>
      </c>
    </row>
    <row r="16" spans="1:10" s="3" customFormat="1" ht="15" customHeight="1" x14ac:dyDescent="0.15">
      <c r="A16" s="32"/>
      <c r="B16" s="160"/>
      <c r="C16" s="267" t="s">
        <v>108</v>
      </c>
      <c r="D16" s="267"/>
      <c r="E16" s="267"/>
      <c r="F16" s="267"/>
      <c r="H16" s="10">
        <f>SUM(H17:H27)</f>
        <v>480.99999999999994</v>
      </c>
      <c r="I16" s="14"/>
      <c r="J16" s="14"/>
    </row>
    <row r="17" spans="1:10" s="3" customFormat="1" ht="15" customHeight="1" x14ac:dyDescent="0.15">
      <c r="A17" s="32"/>
      <c r="B17" s="160"/>
      <c r="C17" s="160"/>
      <c r="D17" s="244"/>
      <c r="E17" s="130" t="s">
        <v>25</v>
      </c>
      <c r="F17" s="130"/>
      <c r="H17" s="13">
        <v>219.1</v>
      </c>
      <c r="I17" s="14" t="s">
        <v>272</v>
      </c>
      <c r="J17" s="14" t="s">
        <v>23</v>
      </c>
    </row>
    <row r="18" spans="1:10" s="3" customFormat="1" ht="15" customHeight="1" x14ac:dyDescent="0.15">
      <c r="A18" s="32"/>
      <c r="B18" s="160"/>
      <c r="C18" s="160"/>
      <c r="D18" s="244"/>
      <c r="E18" s="130" t="s">
        <v>275</v>
      </c>
      <c r="F18" s="130"/>
      <c r="H18" s="13">
        <v>4.8</v>
      </c>
      <c r="I18" s="14" t="s">
        <v>272</v>
      </c>
      <c r="J18" s="14" t="s">
        <v>23</v>
      </c>
    </row>
    <row r="19" spans="1:10" s="3" customFormat="1" ht="15" customHeight="1" x14ac:dyDescent="0.15">
      <c r="A19" s="32"/>
      <c r="B19" s="160"/>
      <c r="C19" s="160"/>
      <c r="D19" s="244"/>
      <c r="E19" s="130" t="s">
        <v>276</v>
      </c>
      <c r="F19" s="130"/>
      <c r="H19" s="13">
        <v>16.100000000000001</v>
      </c>
      <c r="I19" s="14" t="s">
        <v>272</v>
      </c>
      <c r="J19" s="14" t="s">
        <v>23</v>
      </c>
    </row>
    <row r="20" spans="1:10" s="3" customFormat="1" ht="15" customHeight="1" x14ac:dyDescent="0.15">
      <c r="A20" s="32"/>
      <c r="B20" s="160"/>
      <c r="C20" s="160"/>
      <c r="D20" s="244"/>
      <c r="E20" s="130" t="s">
        <v>26</v>
      </c>
      <c r="F20" s="130"/>
      <c r="H20" s="13"/>
      <c r="I20" s="14"/>
      <c r="J20" s="14"/>
    </row>
    <row r="21" spans="1:10" s="3" customFormat="1" ht="15" customHeight="1" x14ac:dyDescent="0.15">
      <c r="A21" s="32"/>
      <c r="B21" s="160"/>
      <c r="C21" s="160"/>
      <c r="D21" s="244"/>
      <c r="E21" s="130"/>
      <c r="F21" s="130"/>
      <c r="G21" s="245" t="s">
        <v>262</v>
      </c>
      <c r="H21" s="13">
        <v>36</v>
      </c>
      <c r="I21" s="14" t="s">
        <v>138</v>
      </c>
      <c r="J21" s="14" t="s">
        <v>5</v>
      </c>
    </row>
    <row r="22" spans="1:10" s="3" customFormat="1" ht="15" customHeight="1" x14ac:dyDescent="0.15">
      <c r="A22" s="32"/>
      <c r="B22" s="160"/>
      <c r="C22" s="160"/>
      <c r="D22" s="244"/>
      <c r="E22" s="246"/>
      <c r="F22" s="130"/>
      <c r="G22" s="3" t="s">
        <v>257</v>
      </c>
      <c r="H22" s="13">
        <v>32.200000000000003</v>
      </c>
      <c r="I22" s="247" t="s">
        <v>39</v>
      </c>
      <c r="J22" s="40" t="s">
        <v>20</v>
      </c>
    </row>
    <row r="23" spans="1:10" s="3" customFormat="1" ht="15" customHeight="1" x14ac:dyDescent="0.15">
      <c r="A23" s="32"/>
      <c r="B23" s="160"/>
      <c r="C23" s="160"/>
      <c r="D23" s="244"/>
      <c r="E23" s="246" t="s">
        <v>10</v>
      </c>
      <c r="F23" s="130"/>
      <c r="H23" s="13">
        <v>111.6</v>
      </c>
      <c r="I23" s="14" t="s">
        <v>170</v>
      </c>
      <c r="J23" s="40" t="s">
        <v>20</v>
      </c>
    </row>
    <row r="24" spans="1:10" s="3" customFormat="1" ht="15" customHeight="1" x14ac:dyDescent="0.15">
      <c r="A24" s="32"/>
      <c r="B24" s="160"/>
      <c r="C24" s="160"/>
      <c r="D24" s="244"/>
      <c r="E24" s="246" t="s">
        <v>171</v>
      </c>
      <c r="F24" s="130"/>
      <c r="H24" s="13">
        <v>7.2</v>
      </c>
      <c r="I24" s="14" t="s">
        <v>39</v>
      </c>
      <c r="J24" s="40" t="s">
        <v>23</v>
      </c>
    </row>
    <row r="25" spans="1:10" s="3" customFormat="1" ht="15" customHeight="1" x14ac:dyDescent="0.15">
      <c r="A25" s="32"/>
      <c r="B25" s="160"/>
      <c r="C25" s="160"/>
      <c r="D25" s="244"/>
      <c r="E25" s="246" t="s">
        <v>172</v>
      </c>
      <c r="F25" s="130"/>
      <c r="H25" s="13">
        <v>25</v>
      </c>
      <c r="I25" s="14" t="s">
        <v>27</v>
      </c>
      <c r="J25" s="40" t="s">
        <v>20</v>
      </c>
    </row>
    <row r="26" spans="1:10" s="3" customFormat="1" ht="15" customHeight="1" x14ac:dyDescent="0.15">
      <c r="A26" s="32"/>
      <c r="B26" s="160"/>
      <c r="C26" s="160"/>
      <c r="D26" s="244"/>
      <c r="E26" s="246" t="s">
        <v>173</v>
      </c>
      <c r="F26" s="130"/>
      <c r="H26" s="13">
        <v>15.5</v>
      </c>
      <c r="I26" s="14" t="s">
        <v>274</v>
      </c>
      <c r="J26" s="40" t="s">
        <v>23</v>
      </c>
    </row>
    <row r="27" spans="1:10" s="3" customFormat="1" ht="15" customHeight="1" x14ac:dyDescent="0.15">
      <c r="A27" s="32"/>
      <c r="B27" s="160"/>
      <c r="C27" s="160"/>
      <c r="D27" s="244"/>
      <c r="E27" s="246" t="s">
        <v>246</v>
      </c>
      <c r="F27" s="130"/>
      <c r="H27" s="13">
        <v>13.5</v>
      </c>
      <c r="I27" s="14" t="s">
        <v>27</v>
      </c>
      <c r="J27" s="40" t="s">
        <v>53</v>
      </c>
    </row>
    <row r="28" spans="1:10" s="3" customFormat="1" ht="15" customHeight="1" x14ac:dyDescent="0.15">
      <c r="A28" s="32"/>
      <c r="B28" s="160"/>
      <c r="C28" s="248" t="s">
        <v>202</v>
      </c>
      <c r="D28" s="244"/>
      <c r="E28" s="249"/>
      <c r="F28" s="130"/>
      <c r="H28" s="10">
        <f>SUM(H29:H32)</f>
        <v>72.5</v>
      </c>
      <c r="I28" s="14"/>
      <c r="J28" s="14"/>
    </row>
    <row r="29" spans="1:10" s="3" customFormat="1" ht="15" customHeight="1" x14ac:dyDescent="0.15">
      <c r="A29" s="32"/>
      <c r="B29" s="160"/>
      <c r="C29" s="160"/>
      <c r="D29" s="244"/>
      <c r="E29" s="246" t="s">
        <v>174</v>
      </c>
      <c r="F29" s="130"/>
      <c r="H29" s="13">
        <v>18.5</v>
      </c>
      <c r="I29" s="14" t="s">
        <v>39</v>
      </c>
      <c r="J29" s="40" t="s">
        <v>20</v>
      </c>
    </row>
    <row r="30" spans="1:10" s="3" customFormat="1" ht="15" customHeight="1" x14ac:dyDescent="0.15">
      <c r="A30" s="32"/>
      <c r="B30" s="160"/>
      <c r="C30" s="160"/>
      <c r="D30" s="244"/>
      <c r="E30" s="246" t="s">
        <v>175</v>
      </c>
      <c r="F30" s="130"/>
      <c r="H30" s="13">
        <v>7.9</v>
      </c>
      <c r="I30" s="14" t="s">
        <v>39</v>
      </c>
      <c r="J30" s="40" t="s">
        <v>46</v>
      </c>
    </row>
    <row r="31" spans="1:10" s="3" customFormat="1" ht="15" customHeight="1" x14ac:dyDescent="0.15">
      <c r="A31" s="32"/>
      <c r="B31" s="160"/>
      <c r="C31" s="160"/>
      <c r="D31" s="244"/>
      <c r="E31" s="246" t="s">
        <v>176</v>
      </c>
      <c r="F31" s="130"/>
      <c r="H31" s="13">
        <v>42.5</v>
      </c>
      <c r="I31" s="14" t="s">
        <v>28</v>
      </c>
      <c r="J31" s="40" t="s">
        <v>46</v>
      </c>
    </row>
    <row r="32" spans="1:10" s="3" customFormat="1" ht="15" customHeight="1" x14ac:dyDescent="0.15">
      <c r="A32" s="32"/>
      <c r="B32" s="160"/>
      <c r="C32" s="160"/>
      <c r="D32" s="244"/>
      <c r="E32" s="246" t="s">
        <v>177</v>
      </c>
      <c r="F32" s="130"/>
      <c r="H32" s="13">
        <v>3.6</v>
      </c>
      <c r="I32" s="14" t="s">
        <v>39</v>
      </c>
      <c r="J32" s="40" t="s">
        <v>20</v>
      </c>
    </row>
    <row r="33" spans="1:10" s="3" customFormat="1" ht="15" customHeight="1" x14ac:dyDescent="0.15">
      <c r="A33" s="32"/>
      <c r="B33" s="160"/>
      <c r="C33" s="248" t="s">
        <v>203</v>
      </c>
      <c r="D33" s="244"/>
      <c r="E33" s="246"/>
      <c r="F33" s="130"/>
      <c r="H33" s="10">
        <f>SUM(H34:H40)</f>
        <v>275.00000000000006</v>
      </c>
      <c r="I33" s="14"/>
      <c r="J33" s="14"/>
    </row>
    <row r="34" spans="1:10" s="3" customFormat="1" ht="15" customHeight="1" x14ac:dyDescent="0.15">
      <c r="A34" s="32"/>
      <c r="B34" s="160"/>
      <c r="C34" s="160"/>
      <c r="D34" s="244"/>
      <c r="E34" s="130" t="s">
        <v>32</v>
      </c>
      <c r="F34" s="130"/>
      <c r="H34" s="13">
        <v>42.1</v>
      </c>
      <c r="I34" s="14" t="s">
        <v>277</v>
      </c>
      <c r="J34" s="14" t="s">
        <v>29</v>
      </c>
    </row>
    <row r="35" spans="1:10" s="3" customFormat="1" ht="15" customHeight="1" x14ac:dyDescent="0.15">
      <c r="A35" s="32"/>
      <c r="B35" s="160"/>
      <c r="C35" s="160"/>
      <c r="D35" s="244"/>
      <c r="E35" s="3" t="s">
        <v>242</v>
      </c>
      <c r="F35" s="130"/>
      <c r="H35" s="13">
        <v>9</v>
      </c>
      <c r="I35" s="14" t="s">
        <v>39</v>
      </c>
      <c r="J35" s="40" t="s">
        <v>5</v>
      </c>
    </row>
    <row r="36" spans="1:10" s="3" customFormat="1" ht="15" customHeight="1" x14ac:dyDescent="0.15">
      <c r="A36" s="32"/>
      <c r="B36" s="160"/>
      <c r="C36" s="160"/>
      <c r="D36" s="244"/>
      <c r="E36" s="246" t="s">
        <v>278</v>
      </c>
      <c r="F36" s="130"/>
      <c r="H36" s="13">
        <v>63.6</v>
      </c>
      <c r="I36" s="14" t="s">
        <v>170</v>
      </c>
      <c r="J36" s="40" t="s">
        <v>46</v>
      </c>
    </row>
    <row r="37" spans="1:10" s="3" customFormat="1" ht="15" customHeight="1" x14ac:dyDescent="0.15">
      <c r="A37" s="32"/>
      <c r="B37" s="160"/>
      <c r="C37" s="160"/>
      <c r="D37" s="244"/>
      <c r="E37" s="246" t="s">
        <v>178</v>
      </c>
      <c r="F37" s="130"/>
      <c r="H37" s="13">
        <v>87.4</v>
      </c>
      <c r="I37" s="14" t="s">
        <v>30</v>
      </c>
      <c r="J37" s="40" t="s">
        <v>46</v>
      </c>
    </row>
    <row r="38" spans="1:10" s="3" customFormat="1" ht="15" customHeight="1" x14ac:dyDescent="0.15">
      <c r="A38" s="32"/>
      <c r="B38" s="160"/>
      <c r="C38" s="160"/>
      <c r="D38" s="244"/>
      <c r="E38" s="246" t="s">
        <v>179</v>
      </c>
      <c r="F38" s="130"/>
      <c r="H38" s="13">
        <v>5.4</v>
      </c>
      <c r="I38" s="14" t="s">
        <v>27</v>
      </c>
      <c r="J38" s="40" t="s">
        <v>46</v>
      </c>
    </row>
    <row r="39" spans="1:10" s="3" customFormat="1" ht="15" customHeight="1" x14ac:dyDescent="0.15">
      <c r="A39" s="32"/>
      <c r="B39" s="160"/>
      <c r="C39" s="160"/>
      <c r="D39" s="244"/>
      <c r="E39" s="246" t="s">
        <v>180</v>
      </c>
      <c r="F39" s="250"/>
      <c r="G39" s="251"/>
      <c r="H39" s="13">
        <v>37.700000000000003</v>
      </c>
      <c r="I39" s="14" t="s">
        <v>39</v>
      </c>
      <c r="J39" s="40" t="s">
        <v>20</v>
      </c>
    </row>
    <row r="40" spans="1:10" s="3" customFormat="1" ht="15" customHeight="1" x14ac:dyDescent="0.15">
      <c r="A40" s="32"/>
      <c r="B40" s="160"/>
      <c r="C40" s="160"/>
      <c r="D40" s="244"/>
      <c r="E40" s="272" t="s">
        <v>279</v>
      </c>
      <c r="F40" s="272"/>
      <c r="G40" s="273"/>
      <c r="H40" s="13">
        <v>29.8</v>
      </c>
      <c r="I40" s="14" t="s">
        <v>27</v>
      </c>
      <c r="J40" s="40" t="s">
        <v>20</v>
      </c>
    </row>
    <row r="41" spans="1:10" s="3" customFormat="1" ht="15" customHeight="1" x14ac:dyDescent="0.15">
      <c r="A41" s="32"/>
      <c r="B41" s="160"/>
      <c r="C41" s="248" t="s">
        <v>204</v>
      </c>
      <c r="D41" s="244"/>
      <c r="E41" s="248"/>
      <c r="F41" s="244"/>
      <c r="H41" s="10">
        <f>SUM(H42:H48)</f>
        <v>931</v>
      </c>
      <c r="I41" s="14"/>
      <c r="J41" s="14"/>
    </row>
    <row r="42" spans="1:10" s="3" customFormat="1" ht="15" customHeight="1" x14ac:dyDescent="0.15">
      <c r="A42" s="32"/>
      <c r="B42" s="160"/>
      <c r="C42" s="160"/>
      <c r="D42" s="244"/>
      <c r="E42" s="130" t="s">
        <v>31</v>
      </c>
      <c r="F42" s="130"/>
      <c r="H42" s="13">
        <v>484.1</v>
      </c>
      <c r="I42" s="14" t="s">
        <v>27</v>
      </c>
      <c r="J42" s="14" t="s">
        <v>20</v>
      </c>
    </row>
    <row r="43" spans="1:10" s="3" customFormat="1" ht="15" customHeight="1" x14ac:dyDescent="0.15">
      <c r="A43" s="32"/>
      <c r="B43" s="160"/>
      <c r="C43" s="160"/>
      <c r="D43" s="244"/>
      <c r="E43" s="130" t="s">
        <v>241</v>
      </c>
      <c r="F43" s="130"/>
      <c r="H43" s="13">
        <v>10.7</v>
      </c>
      <c r="I43" s="14" t="s">
        <v>27</v>
      </c>
      <c r="J43" s="14" t="s">
        <v>46</v>
      </c>
    </row>
    <row r="44" spans="1:10" s="3" customFormat="1" ht="15" customHeight="1" x14ac:dyDescent="0.15">
      <c r="A44" s="32"/>
      <c r="B44" s="160"/>
      <c r="C44" s="160"/>
      <c r="D44" s="244"/>
      <c r="E44" s="246" t="s">
        <v>181</v>
      </c>
      <c r="F44" s="130"/>
      <c r="H44" s="13"/>
      <c r="I44" s="14"/>
      <c r="J44" s="14"/>
    </row>
    <row r="45" spans="1:10" s="3" customFormat="1" ht="15" customHeight="1" x14ac:dyDescent="0.15">
      <c r="A45" s="32"/>
      <c r="B45" s="160"/>
      <c r="C45" s="160"/>
      <c r="D45" s="244"/>
      <c r="E45" s="246"/>
      <c r="F45" s="130"/>
      <c r="G45" s="252" t="s">
        <v>182</v>
      </c>
      <c r="H45" s="13">
        <v>155.30000000000001</v>
      </c>
      <c r="I45" s="14" t="s">
        <v>39</v>
      </c>
      <c r="J45" s="40" t="s">
        <v>46</v>
      </c>
    </row>
    <row r="46" spans="1:10" s="3" customFormat="1" ht="15" customHeight="1" x14ac:dyDescent="0.15">
      <c r="A46" s="32"/>
      <c r="B46" s="160"/>
      <c r="C46" s="160"/>
      <c r="D46" s="244"/>
      <c r="E46" s="246"/>
      <c r="F46" s="130"/>
      <c r="G46" s="249" t="s">
        <v>183</v>
      </c>
      <c r="H46" s="13">
        <v>39.5</v>
      </c>
      <c r="I46" s="14" t="s">
        <v>27</v>
      </c>
      <c r="J46" s="40" t="s">
        <v>20</v>
      </c>
    </row>
    <row r="47" spans="1:10" s="3" customFormat="1" ht="15" customHeight="1" x14ac:dyDescent="0.15">
      <c r="A47" s="32"/>
      <c r="B47" s="160"/>
      <c r="C47" s="160"/>
      <c r="D47" s="244"/>
      <c r="E47" s="252" t="s">
        <v>48</v>
      </c>
      <c r="F47" s="130"/>
      <c r="G47" s="249"/>
      <c r="H47" s="13">
        <v>189.7</v>
      </c>
      <c r="I47" s="14" t="s">
        <v>27</v>
      </c>
      <c r="J47" s="40" t="s">
        <v>40</v>
      </c>
    </row>
    <row r="48" spans="1:10" s="3" customFormat="1" ht="15" customHeight="1" x14ac:dyDescent="0.15">
      <c r="A48" s="32"/>
      <c r="B48" s="160"/>
      <c r="C48" s="160"/>
      <c r="D48" s="244"/>
      <c r="E48" s="249" t="s">
        <v>49</v>
      </c>
      <c r="F48" s="130"/>
      <c r="G48" s="249"/>
      <c r="H48" s="13">
        <v>51.7</v>
      </c>
      <c r="I48" s="14" t="s">
        <v>27</v>
      </c>
      <c r="J48" s="40" t="s">
        <v>20</v>
      </c>
    </row>
    <row r="49" spans="1:10" s="3" customFormat="1" ht="15" customHeight="1" x14ac:dyDescent="0.15">
      <c r="A49" s="32"/>
      <c r="B49" s="160"/>
      <c r="C49" s="267" t="s">
        <v>109</v>
      </c>
      <c r="D49" s="267"/>
      <c r="E49" s="267"/>
      <c r="F49" s="267"/>
      <c r="H49" s="10">
        <f>SUM(H50:H58)</f>
        <v>470.30000000000007</v>
      </c>
      <c r="I49" s="14"/>
      <c r="J49" s="14"/>
    </row>
    <row r="50" spans="1:10" s="3" customFormat="1" ht="15" customHeight="1" x14ac:dyDescent="0.15">
      <c r="A50" s="32"/>
      <c r="B50" s="160"/>
      <c r="C50" s="160"/>
      <c r="D50" s="244"/>
      <c r="E50" s="130" t="s">
        <v>33</v>
      </c>
      <c r="F50" s="130"/>
      <c r="H50" s="13">
        <v>94.9</v>
      </c>
      <c r="I50" s="14" t="s">
        <v>28</v>
      </c>
      <c r="J50" s="14" t="s">
        <v>20</v>
      </c>
    </row>
    <row r="51" spans="1:10" s="3" customFormat="1" ht="15" customHeight="1" x14ac:dyDescent="0.15">
      <c r="A51" s="32"/>
      <c r="B51" s="160"/>
      <c r="C51" s="160"/>
      <c r="D51" s="244"/>
      <c r="E51" s="130" t="s">
        <v>34</v>
      </c>
      <c r="F51" s="130"/>
      <c r="H51" s="13">
        <v>10.6</v>
      </c>
      <c r="I51" s="14" t="s">
        <v>35</v>
      </c>
      <c r="J51" s="14" t="s">
        <v>23</v>
      </c>
    </row>
    <row r="52" spans="1:10" s="3" customFormat="1" ht="15" customHeight="1" x14ac:dyDescent="0.15">
      <c r="A52" s="32"/>
      <c r="B52" s="160"/>
      <c r="C52" s="160"/>
      <c r="D52" s="244"/>
      <c r="E52" s="130" t="s">
        <v>36</v>
      </c>
      <c r="F52" s="130"/>
      <c r="H52" s="13">
        <v>7.7</v>
      </c>
      <c r="I52" s="14" t="s">
        <v>28</v>
      </c>
      <c r="J52" s="14" t="s">
        <v>23</v>
      </c>
    </row>
    <row r="53" spans="1:10" s="3" customFormat="1" ht="15" customHeight="1" x14ac:dyDescent="0.15">
      <c r="A53" s="32"/>
      <c r="B53" s="160"/>
      <c r="C53" s="160"/>
      <c r="D53" s="244"/>
      <c r="E53" s="130" t="s">
        <v>37</v>
      </c>
      <c r="F53" s="130"/>
      <c r="H53" s="13">
        <v>12.6</v>
      </c>
      <c r="I53" s="14" t="s">
        <v>28</v>
      </c>
      <c r="J53" s="14" t="s">
        <v>23</v>
      </c>
    </row>
    <row r="54" spans="1:10" s="3" customFormat="1" ht="15" customHeight="1" x14ac:dyDescent="0.15">
      <c r="A54" s="32"/>
      <c r="B54" s="160"/>
      <c r="C54" s="160"/>
      <c r="D54" s="244"/>
      <c r="E54" s="130" t="s">
        <v>38</v>
      </c>
      <c r="F54" s="130"/>
      <c r="H54" s="13">
        <v>285.60000000000002</v>
      </c>
      <c r="I54" s="14" t="s">
        <v>30</v>
      </c>
      <c r="J54" s="14" t="s">
        <v>46</v>
      </c>
    </row>
    <row r="55" spans="1:10" s="3" customFormat="1" ht="15" customHeight="1" x14ac:dyDescent="0.15">
      <c r="A55" s="33"/>
      <c r="B55" s="24"/>
      <c r="C55" s="24"/>
      <c r="D55" s="26"/>
      <c r="E55" s="27" t="s">
        <v>280</v>
      </c>
      <c r="F55" s="27"/>
      <c r="G55" s="4"/>
      <c r="H55" s="28">
        <v>30.4</v>
      </c>
      <c r="I55" s="5" t="s">
        <v>39</v>
      </c>
      <c r="J55" s="5" t="s">
        <v>6</v>
      </c>
    </row>
    <row r="56" spans="1:10" s="3" customFormat="1" ht="15" customHeight="1" x14ac:dyDescent="0.15">
      <c r="A56" s="34"/>
      <c r="B56" s="20"/>
      <c r="C56" s="20"/>
      <c r="D56" s="35"/>
      <c r="E56" s="253" t="s">
        <v>184</v>
      </c>
      <c r="F56" s="36"/>
      <c r="G56" s="6"/>
      <c r="H56" s="37">
        <v>6.6</v>
      </c>
      <c r="I56" s="217" t="s">
        <v>42</v>
      </c>
      <c r="J56" s="43" t="s">
        <v>20</v>
      </c>
    </row>
    <row r="57" spans="1:10" s="3" customFormat="1" ht="15" customHeight="1" x14ac:dyDescent="0.15">
      <c r="A57" s="32"/>
      <c r="B57" s="160"/>
      <c r="C57" s="160"/>
      <c r="D57" s="244"/>
      <c r="E57" s="246" t="s">
        <v>185</v>
      </c>
      <c r="F57" s="130"/>
      <c r="H57" s="13">
        <v>14.8</v>
      </c>
      <c r="I57" s="14" t="s">
        <v>39</v>
      </c>
      <c r="J57" s="40" t="s">
        <v>20</v>
      </c>
    </row>
    <row r="58" spans="1:10" s="3" customFormat="1" ht="15" customHeight="1" x14ac:dyDescent="0.15">
      <c r="A58" s="32"/>
      <c r="B58" s="160"/>
      <c r="C58" s="160"/>
      <c r="D58" s="244"/>
      <c r="E58" s="246" t="s">
        <v>186</v>
      </c>
      <c r="F58" s="130"/>
      <c r="H58" s="13">
        <v>7.1</v>
      </c>
      <c r="I58" s="14" t="s">
        <v>28</v>
      </c>
      <c r="J58" s="40" t="s">
        <v>20</v>
      </c>
    </row>
    <row r="59" spans="1:10" s="3" customFormat="1" ht="15" customHeight="1" x14ac:dyDescent="0.15">
      <c r="A59" s="32"/>
      <c r="B59" s="160"/>
      <c r="C59" s="160" t="s">
        <v>110</v>
      </c>
      <c r="D59" s="244"/>
      <c r="E59" s="130"/>
      <c r="F59" s="130"/>
      <c r="H59" s="10">
        <f>SUM(H60:H62)</f>
        <v>43.899999999999991</v>
      </c>
      <c r="I59" s="14"/>
      <c r="J59" s="14"/>
    </row>
    <row r="60" spans="1:10" s="3" customFormat="1" ht="15" customHeight="1" x14ac:dyDescent="0.15">
      <c r="A60" s="32"/>
      <c r="B60" s="160"/>
      <c r="C60" s="160"/>
      <c r="D60" s="244"/>
      <c r="E60" s="246" t="s">
        <v>187</v>
      </c>
      <c r="F60" s="130"/>
      <c r="H60" s="10">
        <v>19.899999999999999</v>
      </c>
      <c r="I60" s="14" t="s">
        <v>39</v>
      </c>
      <c r="J60" s="40" t="s">
        <v>46</v>
      </c>
    </row>
    <row r="61" spans="1:10" s="3" customFormat="1" ht="15" customHeight="1" x14ac:dyDescent="0.15">
      <c r="A61" s="32"/>
      <c r="B61" s="160"/>
      <c r="C61" s="160"/>
      <c r="D61" s="244"/>
      <c r="E61" s="3" t="s">
        <v>281</v>
      </c>
      <c r="F61" s="130"/>
      <c r="H61" s="10">
        <v>14.7</v>
      </c>
      <c r="I61" s="14" t="s">
        <v>28</v>
      </c>
      <c r="J61" s="40" t="s">
        <v>46</v>
      </c>
    </row>
    <row r="62" spans="1:10" s="3" customFormat="1" ht="15" customHeight="1" x14ac:dyDescent="0.15">
      <c r="A62" s="32"/>
      <c r="B62" s="160"/>
      <c r="C62" s="160"/>
      <c r="D62" s="244"/>
      <c r="E62" s="3" t="s">
        <v>263</v>
      </c>
      <c r="F62" s="130"/>
      <c r="H62" s="10">
        <v>9.3000000000000007</v>
      </c>
      <c r="I62" s="14" t="s">
        <v>27</v>
      </c>
      <c r="J62" s="40" t="s">
        <v>20</v>
      </c>
    </row>
    <row r="63" spans="1:10" s="3" customFormat="1" ht="15" customHeight="1" x14ac:dyDescent="0.15">
      <c r="A63" s="32"/>
      <c r="B63" s="160"/>
      <c r="C63" s="160" t="s">
        <v>111</v>
      </c>
      <c r="D63" s="244"/>
      <c r="E63" s="130"/>
      <c r="F63" s="130"/>
      <c r="H63" s="10">
        <f>SUM(H64:H73)</f>
        <v>1346.1</v>
      </c>
      <c r="I63" s="14"/>
      <c r="J63" s="14"/>
    </row>
    <row r="64" spans="1:10" s="3" customFormat="1" ht="15" customHeight="1" x14ac:dyDescent="0.15">
      <c r="A64" s="32"/>
      <c r="B64" s="160"/>
      <c r="C64" s="160"/>
      <c r="D64" s="244"/>
      <c r="E64" s="130" t="s">
        <v>41</v>
      </c>
      <c r="F64" s="130"/>
      <c r="H64" s="13">
        <v>54.6</v>
      </c>
      <c r="I64" s="14" t="s">
        <v>42</v>
      </c>
      <c r="J64" s="14" t="s">
        <v>20</v>
      </c>
    </row>
    <row r="65" spans="1:10" s="3" customFormat="1" ht="15" customHeight="1" x14ac:dyDescent="0.15">
      <c r="A65" s="32"/>
      <c r="B65" s="160"/>
      <c r="C65" s="160"/>
      <c r="D65" s="244"/>
      <c r="E65" s="130" t="s">
        <v>43</v>
      </c>
      <c r="F65" s="130"/>
      <c r="H65" s="13">
        <v>14</v>
      </c>
      <c r="I65" s="14" t="s">
        <v>42</v>
      </c>
      <c r="J65" s="14" t="s">
        <v>20</v>
      </c>
    </row>
    <row r="66" spans="1:10" s="3" customFormat="1" ht="15" customHeight="1" x14ac:dyDescent="0.15">
      <c r="A66" s="32"/>
      <c r="B66" s="160"/>
      <c r="C66" s="160"/>
      <c r="D66" s="244"/>
      <c r="E66" s="130" t="s">
        <v>282</v>
      </c>
      <c r="F66" s="130"/>
      <c r="H66" s="13">
        <v>17.899999999999999</v>
      </c>
      <c r="I66" s="14" t="s">
        <v>42</v>
      </c>
      <c r="J66" s="14" t="s">
        <v>20</v>
      </c>
    </row>
    <row r="67" spans="1:10" s="3" customFormat="1" ht="15" customHeight="1" x14ac:dyDescent="0.15">
      <c r="A67" s="32"/>
      <c r="B67" s="160"/>
      <c r="C67" s="160"/>
      <c r="D67" s="244"/>
      <c r="E67" s="130" t="s">
        <v>44</v>
      </c>
      <c r="F67" s="130"/>
      <c r="H67" s="13">
        <v>16.5</v>
      </c>
      <c r="I67" s="14" t="s">
        <v>42</v>
      </c>
      <c r="J67" s="14" t="s">
        <v>20</v>
      </c>
    </row>
    <row r="68" spans="1:10" s="3" customFormat="1" ht="15" customHeight="1" x14ac:dyDescent="0.15">
      <c r="A68" s="32"/>
      <c r="B68" s="160"/>
      <c r="C68" s="160"/>
      <c r="D68" s="244"/>
      <c r="E68" s="130" t="s">
        <v>283</v>
      </c>
      <c r="F68" s="130"/>
      <c r="H68" s="13">
        <v>706.8</v>
      </c>
      <c r="I68" s="14" t="s">
        <v>42</v>
      </c>
      <c r="J68" s="14" t="s">
        <v>20</v>
      </c>
    </row>
    <row r="69" spans="1:10" s="3" customFormat="1" ht="15" customHeight="1" x14ac:dyDescent="0.15">
      <c r="A69" s="32"/>
      <c r="B69" s="160"/>
      <c r="C69" s="160"/>
      <c r="D69" s="244"/>
      <c r="E69" s="130" t="s">
        <v>284</v>
      </c>
      <c r="F69" s="130"/>
      <c r="H69" s="13">
        <v>53.3</v>
      </c>
      <c r="I69" s="14" t="s">
        <v>42</v>
      </c>
      <c r="J69" s="14" t="s">
        <v>20</v>
      </c>
    </row>
    <row r="70" spans="1:10" s="3" customFormat="1" ht="15" customHeight="1" x14ac:dyDescent="0.15">
      <c r="A70" s="32"/>
      <c r="B70" s="160"/>
      <c r="C70" s="160"/>
      <c r="D70" s="244"/>
      <c r="E70" s="130" t="s">
        <v>249</v>
      </c>
      <c r="F70" s="130"/>
      <c r="H70" s="13">
        <v>136.30000000000001</v>
      </c>
      <c r="I70" s="14" t="s">
        <v>137</v>
      </c>
      <c r="J70" s="14" t="s">
        <v>20</v>
      </c>
    </row>
    <row r="71" spans="1:10" s="3" customFormat="1" ht="15" customHeight="1" x14ac:dyDescent="0.15">
      <c r="A71" s="32"/>
      <c r="B71" s="160"/>
      <c r="C71" s="160"/>
      <c r="D71" s="244"/>
      <c r="E71" s="130" t="s">
        <v>11</v>
      </c>
      <c r="F71" s="130"/>
      <c r="H71" s="13">
        <v>91.6</v>
      </c>
      <c r="I71" s="14" t="s">
        <v>28</v>
      </c>
      <c r="J71" s="14" t="s">
        <v>20</v>
      </c>
    </row>
    <row r="72" spans="1:10" s="3" customFormat="1" ht="15" customHeight="1" x14ac:dyDescent="0.15">
      <c r="A72" s="32"/>
      <c r="B72" s="160"/>
      <c r="C72" s="160"/>
      <c r="D72" s="244"/>
      <c r="E72" s="130" t="s">
        <v>285</v>
      </c>
      <c r="F72" s="130"/>
      <c r="H72" s="13">
        <v>59.4</v>
      </c>
      <c r="I72" s="14" t="s">
        <v>286</v>
      </c>
      <c r="J72" s="14" t="s">
        <v>20</v>
      </c>
    </row>
    <row r="73" spans="1:10" s="3" customFormat="1" ht="15" customHeight="1" x14ac:dyDescent="0.15">
      <c r="A73" s="32"/>
      <c r="B73" s="160"/>
      <c r="C73" s="160"/>
      <c r="D73" s="244"/>
      <c r="E73" s="130" t="s">
        <v>188</v>
      </c>
      <c r="F73" s="130"/>
      <c r="H73" s="13">
        <v>195.7</v>
      </c>
      <c r="I73" s="14" t="s">
        <v>42</v>
      </c>
      <c r="J73" s="14" t="s">
        <v>20</v>
      </c>
    </row>
    <row r="74" spans="1:10" s="3" customFormat="1" ht="15" customHeight="1" x14ac:dyDescent="0.15">
      <c r="A74" s="32"/>
      <c r="B74" s="160"/>
      <c r="C74" s="267" t="s">
        <v>112</v>
      </c>
      <c r="D74" s="267"/>
      <c r="E74" s="267"/>
      <c r="F74" s="267"/>
      <c r="H74" s="10">
        <f>SUM(H75:H76)</f>
        <v>557.19999999999993</v>
      </c>
      <c r="I74" s="14"/>
      <c r="J74" s="14"/>
    </row>
    <row r="75" spans="1:10" s="3" customFormat="1" ht="15" customHeight="1" x14ac:dyDescent="0.15">
      <c r="A75" s="32"/>
      <c r="B75" s="160"/>
      <c r="C75" s="160"/>
      <c r="D75" s="244"/>
      <c r="E75" s="130" t="s">
        <v>45</v>
      </c>
      <c r="F75" s="130"/>
      <c r="H75" s="13">
        <v>538.29999999999995</v>
      </c>
      <c r="I75" s="14" t="s">
        <v>272</v>
      </c>
      <c r="J75" s="14" t="s">
        <v>46</v>
      </c>
    </row>
    <row r="76" spans="1:10" s="3" customFormat="1" ht="15" customHeight="1" x14ac:dyDescent="0.15">
      <c r="A76" s="32"/>
      <c r="B76" s="160"/>
      <c r="C76" s="160"/>
      <c r="D76" s="244"/>
      <c r="E76" s="130" t="s">
        <v>47</v>
      </c>
      <c r="F76" s="130"/>
      <c r="H76" s="13">
        <v>18.899999999999999</v>
      </c>
      <c r="I76" s="14" t="s">
        <v>27</v>
      </c>
      <c r="J76" s="14" t="s">
        <v>20</v>
      </c>
    </row>
    <row r="77" spans="1:10" s="3" customFormat="1" ht="15" customHeight="1" x14ac:dyDescent="0.15">
      <c r="A77" s="32"/>
      <c r="B77" s="160"/>
      <c r="C77" s="160" t="s">
        <v>113</v>
      </c>
      <c r="D77" s="160"/>
      <c r="H77" s="10">
        <f>SUM(H78:H89)</f>
        <v>413.09999999999997</v>
      </c>
      <c r="I77" s="14"/>
      <c r="J77" s="14"/>
    </row>
    <row r="78" spans="1:10" s="3" customFormat="1" ht="15" customHeight="1" x14ac:dyDescent="0.15">
      <c r="A78" s="32"/>
      <c r="B78" s="160"/>
      <c r="C78" s="160"/>
      <c r="D78" s="160"/>
      <c r="E78" s="3" t="s">
        <v>12</v>
      </c>
      <c r="H78" s="10">
        <v>8.6999999999999993</v>
      </c>
      <c r="I78" s="14" t="s">
        <v>274</v>
      </c>
      <c r="J78" s="14" t="s">
        <v>69</v>
      </c>
    </row>
    <row r="79" spans="1:10" s="3" customFormat="1" ht="15" customHeight="1" x14ac:dyDescent="0.15">
      <c r="A79" s="32"/>
      <c r="B79" s="160"/>
      <c r="C79" s="160"/>
      <c r="D79" s="244"/>
      <c r="E79" s="130" t="s">
        <v>287</v>
      </c>
      <c r="F79" s="130"/>
      <c r="H79" s="13">
        <v>38.6</v>
      </c>
      <c r="I79" s="14" t="s">
        <v>272</v>
      </c>
      <c r="J79" s="14" t="s">
        <v>23</v>
      </c>
    </row>
    <row r="80" spans="1:10" s="3" customFormat="1" ht="15" customHeight="1" x14ac:dyDescent="0.15">
      <c r="A80" s="32"/>
      <c r="B80" s="160"/>
      <c r="C80" s="160"/>
      <c r="D80" s="244"/>
      <c r="E80" s="130" t="s">
        <v>101</v>
      </c>
      <c r="F80" s="130"/>
      <c r="H80" s="13">
        <v>2.2000000000000002</v>
      </c>
      <c r="I80" s="14" t="s">
        <v>272</v>
      </c>
      <c r="J80" s="14" t="s">
        <v>23</v>
      </c>
    </row>
    <row r="81" spans="1:10" s="3" customFormat="1" ht="15" customHeight="1" x14ac:dyDescent="0.15">
      <c r="A81" s="32"/>
      <c r="B81" s="160"/>
      <c r="C81" s="160"/>
      <c r="D81" s="244"/>
      <c r="E81" s="130" t="s">
        <v>102</v>
      </c>
      <c r="F81" s="130"/>
      <c r="H81" s="13">
        <v>5.3</v>
      </c>
      <c r="I81" s="14" t="s">
        <v>272</v>
      </c>
      <c r="J81" s="14" t="s">
        <v>23</v>
      </c>
    </row>
    <row r="82" spans="1:10" s="3" customFormat="1" ht="15" customHeight="1" x14ac:dyDescent="0.15">
      <c r="A82" s="32"/>
      <c r="B82" s="160"/>
      <c r="C82" s="160"/>
      <c r="D82" s="244"/>
      <c r="E82" s="130" t="s">
        <v>103</v>
      </c>
      <c r="F82" s="130"/>
      <c r="H82" s="13">
        <v>28.6</v>
      </c>
      <c r="I82" s="14" t="s">
        <v>272</v>
      </c>
      <c r="J82" s="14" t="s">
        <v>23</v>
      </c>
    </row>
    <row r="83" spans="1:10" s="3" customFormat="1" ht="15" customHeight="1" x14ac:dyDescent="0.15">
      <c r="A83" s="32"/>
      <c r="B83" s="160"/>
      <c r="C83" s="160"/>
      <c r="D83" s="244"/>
      <c r="E83" s="130" t="s">
        <v>50</v>
      </c>
      <c r="F83" s="130"/>
      <c r="H83" s="13">
        <v>59.1</v>
      </c>
      <c r="I83" s="14" t="s">
        <v>272</v>
      </c>
      <c r="J83" s="14" t="s">
        <v>23</v>
      </c>
    </row>
    <row r="84" spans="1:10" s="3" customFormat="1" ht="15" customHeight="1" x14ac:dyDescent="0.15">
      <c r="A84" s="32"/>
      <c r="B84" s="160"/>
      <c r="C84" s="160"/>
      <c r="D84" s="244"/>
      <c r="E84" s="130" t="s">
        <v>248</v>
      </c>
      <c r="F84" s="130"/>
      <c r="H84" s="13">
        <v>36</v>
      </c>
      <c r="I84" s="14" t="s">
        <v>272</v>
      </c>
      <c r="J84" s="14" t="s">
        <v>23</v>
      </c>
    </row>
    <row r="85" spans="1:10" s="3" customFormat="1" ht="15" customHeight="1" x14ac:dyDescent="0.15">
      <c r="A85" s="32"/>
      <c r="B85" s="160"/>
      <c r="C85" s="160"/>
      <c r="D85" s="244"/>
      <c r="E85" s="130" t="s">
        <v>288</v>
      </c>
      <c r="F85" s="130"/>
      <c r="H85" s="13">
        <v>7.7</v>
      </c>
      <c r="I85" s="14" t="s">
        <v>42</v>
      </c>
      <c r="J85" s="14" t="s">
        <v>20</v>
      </c>
    </row>
    <row r="86" spans="1:10" s="3" customFormat="1" ht="15" customHeight="1" x14ac:dyDescent="0.15">
      <c r="A86" s="32"/>
      <c r="B86" s="160"/>
      <c r="C86" s="160"/>
      <c r="D86" s="244"/>
      <c r="E86" s="130" t="s">
        <v>51</v>
      </c>
      <c r="F86" s="130"/>
      <c r="H86" s="13">
        <v>143.1</v>
      </c>
      <c r="I86" s="260" t="s">
        <v>370</v>
      </c>
      <c r="J86" s="14" t="s">
        <v>23</v>
      </c>
    </row>
    <row r="87" spans="1:10" s="3" customFormat="1" ht="15" customHeight="1" x14ac:dyDescent="0.15">
      <c r="A87" s="32"/>
      <c r="B87" s="160"/>
      <c r="C87" s="160"/>
      <c r="D87" s="244"/>
      <c r="E87" s="130" t="s">
        <v>13</v>
      </c>
      <c r="F87" s="130"/>
      <c r="H87" s="13">
        <v>5.2</v>
      </c>
      <c r="I87" s="139" t="s">
        <v>170</v>
      </c>
      <c r="J87" s="14" t="s">
        <v>20</v>
      </c>
    </row>
    <row r="88" spans="1:10" s="3" customFormat="1" ht="15" customHeight="1" x14ac:dyDescent="0.15">
      <c r="A88" s="32"/>
      <c r="B88" s="160"/>
      <c r="C88" s="160"/>
      <c r="D88" s="244"/>
      <c r="E88" s="246" t="s">
        <v>190</v>
      </c>
      <c r="F88" s="130"/>
      <c r="H88" s="13">
        <v>54.8</v>
      </c>
      <c r="I88" s="42" t="s">
        <v>348</v>
      </c>
      <c r="J88" s="40" t="s">
        <v>23</v>
      </c>
    </row>
    <row r="89" spans="1:10" s="3" customFormat="1" ht="15" customHeight="1" x14ac:dyDescent="0.15">
      <c r="A89" s="32"/>
      <c r="B89" s="160"/>
      <c r="C89" s="160"/>
      <c r="D89" s="244"/>
      <c r="E89" s="246" t="s">
        <v>191</v>
      </c>
      <c r="F89" s="130"/>
      <c r="H89" s="13">
        <v>23.8</v>
      </c>
      <c r="I89" s="42" t="s">
        <v>272</v>
      </c>
      <c r="J89" s="40" t="s">
        <v>20</v>
      </c>
    </row>
    <row r="90" spans="1:10" s="3" customFormat="1" ht="15" customHeight="1" x14ac:dyDescent="0.15">
      <c r="A90" s="32"/>
      <c r="B90" s="160"/>
      <c r="C90" s="267" t="s">
        <v>114</v>
      </c>
      <c r="D90" s="267"/>
      <c r="E90" s="267"/>
      <c r="F90" s="267"/>
      <c r="H90" s="10">
        <f>SUM(H91:H97)</f>
        <v>440.29999999999995</v>
      </c>
      <c r="I90" s="139"/>
      <c r="J90" s="14"/>
    </row>
    <row r="91" spans="1:10" s="3" customFormat="1" ht="15" customHeight="1" x14ac:dyDescent="0.15">
      <c r="A91" s="32"/>
      <c r="B91" s="160"/>
      <c r="C91" s="160"/>
      <c r="D91" s="244"/>
      <c r="E91" s="130" t="s">
        <v>52</v>
      </c>
      <c r="F91" s="130"/>
      <c r="H91" s="13">
        <v>5.6</v>
      </c>
      <c r="I91" s="139" t="s">
        <v>272</v>
      </c>
      <c r="J91" s="14" t="s">
        <v>53</v>
      </c>
    </row>
    <row r="92" spans="1:10" s="3" customFormat="1" ht="15" customHeight="1" x14ac:dyDescent="0.15">
      <c r="A92" s="32"/>
      <c r="B92" s="160"/>
      <c r="C92" s="160"/>
      <c r="D92" s="244"/>
      <c r="E92" s="130" t="s">
        <v>54</v>
      </c>
      <c r="F92" s="130"/>
      <c r="H92" s="13">
        <v>4.9000000000000004</v>
      </c>
      <c r="I92" s="139" t="s">
        <v>272</v>
      </c>
      <c r="J92" s="14" t="s">
        <v>20</v>
      </c>
    </row>
    <row r="93" spans="1:10" s="3" customFormat="1" ht="15" customHeight="1" x14ac:dyDescent="0.15">
      <c r="A93" s="32"/>
      <c r="B93" s="160"/>
      <c r="C93" s="160"/>
      <c r="D93" s="244"/>
      <c r="E93" s="130" t="s">
        <v>55</v>
      </c>
      <c r="F93" s="130"/>
      <c r="H93" s="13">
        <v>5.4</v>
      </c>
      <c r="I93" s="42" t="s">
        <v>371</v>
      </c>
      <c r="J93" s="14" t="s">
        <v>20</v>
      </c>
    </row>
    <row r="94" spans="1:10" s="3" customFormat="1" ht="15" customHeight="1" x14ac:dyDescent="0.15">
      <c r="A94" s="32"/>
      <c r="B94" s="160"/>
      <c r="C94" s="160"/>
      <c r="D94" s="244"/>
      <c r="E94" s="130" t="s">
        <v>56</v>
      </c>
      <c r="F94" s="130"/>
      <c r="H94" s="13">
        <v>2.4</v>
      </c>
      <c r="I94" s="139" t="s">
        <v>272</v>
      </c>
      <c r="J94" s="14" t="s">
        <v>20</v>
      </c>
    </row>
    <row r="95" spans="1:10" s="3" customFormat="1" ht="15" customHeight="1" x14ac:dyDescent="0.15">
      <c r="A95" s="32"/>
      <c r="B95" s="160"/>
      <c r="C95" s="160"/>
      <c r="D95" s="244"/>
      <c r="E95" s="130" t="s">
        <v>57</v>
      </c>
      <c r="F95" s="130"/>
      <c r="H95" s="13">
        <v>2</v>
      </c>
      <c r="I95" s="42" t="s">
        <v>371</v>
      </c>
      <c r="J95" s="14" t="s">
        <v>20</v>
      </c>
    </row>
    <row r="96" spans="1:10" s="3" customFormat="1" ht="15" customHeight="1" x14ac:dyDescent="0.15">
      <c r="A96" s="32"/>
      <c r="B96" s="160"/>
      <c r="C96" s="160"/>
      <c r="D96" s="244"/>
      <c r="E96" s="130" t="s">
        <v>250</v>
      </c>
      <c r="F96" s="130"/>
      <c r="H96" s="13">
        <v>27.1</v>
      </c>
      <c r="I96" s="14" t="s">
        <v>274</v>
      </c>
      <c r="J96" s="14" t="s">
        <v>20</v>
      </c>
    </row>
    <row r="97" spans="1:10" s="3" customFormat="1" ht="15" customHeight="1" x14ac:dyDescent="0.15">
      <c r="A97" s="32"/>
      <c r="B97" s="160"/>
      <c r="C97" s="160"/>
      <c r="D97" s="244"/>
      <c r="E97" s="130" t="s">
        <v>58</v>
      </c>
      <c r="F97" s="130"/>
      <c r="H97" s="13">
        <v>392.9</v>
      </c>
      <c r="I97" s="14" t="s">
        <v>277</v>
      </c>
      <c r="J97" s="14" t="s">
        <v>20</v>
      </c>
    </row>
    <row r="98" spans="1:10" s="3" customFormat="1" ht="15" customHeight="1" x14ac:dyDescent="0.15">
      <c r="A98" s="32"/>
      <c r="B98" s="160"/>
      <c r="C98" s="160" t="s">
        <v>115</v>
      </c>
      <c r="D98" s="160"/>
      <c r="H98" s="10">
        <f>SUM(H99)</f>
        <v>51.6</v>
      </c>
      <c r="I98" s="14"/>
      <c r="J98" s="14"/>
    </row>
    <row r="99" spans="1:10" s="3" customFormat="1" ht="15" customHeight="1" x14ac:dyDescent="0.15">
      <c r="A99" s="32"/>
      <c r="B99" s="160"/>
      <c r="C99" s="160"/>
      <c r="D99" s="244"/>
      <c r="E99" s="130" t="s">
        <v>59</v>
      </c>
      <c r="F99" s="130"/>
      <c r="H99" s="10">
        <v>51.6</v>
      </c>
      <c r="I99" s="14" t="s">
        <v>272</v>
      </c>
      <c r="J99" s="14" t="s">
        <v>23</v>
      </c>
    </row>
    <row r="100" spans="1:10" s="3" customFormat="1" ht="15" customHeight="1" x14ac:dyDescent="0.15">
      <c r="A100" s="32"/>
      <c r="B100" s="160"/>
      <c r="C100" s="160" t="s">
        <v>116</v>
      </c>
      <c r="D100" s="160"/>
      <c r="H100" s="10">
        <f>SUM(H101:H105)</f>
        <v>101.60000000000001</v>
      </c>
      <c r="I100" s="14"/>
      <c r="J100" s="14"/>
    </row>
    <row r="101" spans="1:10" s="3" customFormat="1" ht="15" customHeight="1" x14ac:dyDescent="0.15">
      <c r="A101" s="32"/>
      <c r="B101" s="160"/>
      <c r="C101" s="160"/>
      <c r="D101" s="244"/>
      <c r="E101" s="130" t="s">
        <v>289</v>
      </c>
      <c r="F101" s="130"/>
      <c r="H101" s="13">
        <v>27.6</v>
      </c>
      <c r="I101" s="14" t="s">
        <v>274</v>
      </c>
      <c r="J101" s="14" t="s">
        <v>20</v>
      </c>
    </row>
    <row r="102" spans="1:10" s="3" customFormat="1" ht="15" customHeight="1" x14ac:dyDescent="0.15">
      <c r="A102" s="32"/>
      <c r="B102" s="160"/>
      <c r="C102" s="160"/>
      <c r="D102" s="244"/>
      <c r="E102" s="130" t="s">
        <v>60</v>
      </c>
      <c r="F102" s="130"/>
      <c r="H102" s="13">
        <v>26.6</v>
      </c>
      <c r="I102" s="14" t="s">
        <v>290</v>
      </c>
      <c r="J102" s="14" t="s">
        <v>20</v>
      </c>
    </row>
    <row r="103" spans="1:10" s="3" customFormat="1" ht="15" customHeight="1" x14ac:dyDescent="0.15">
      <c r="A103" s="32"/>
      <c r="B103" s="160"/>
      <c r="C103" s="160"/>
      <c r="D103" s="244"/>
      <c r="E103" s="130" t="s">
        <v>61</v>
      </c>
      <c r="F103" s="130"/>
      <c r="H103" s="13">
        <v>34.6</v>
      </c>
      <c r="I103" s="168" t="s">
        <v>255</v>
      </c>
      <c r="J103" s="14" t="s">
        <v>20</v>
      </c>
    </row>
    <row r="104" spans="1:10" s="3" customFormat="1" ht="15" customHeight="1" x14ac:dyDescent="0.15">
      <c r="A104" s="32"/>
      <c r="B104" s="160"/>
      <c r="C104" s="160"/>
      <c r="D104" s="244"/>
      <c r="E104" s="130" t="s">
        <v>192</v>
      </c>
      <c r="F104" s="130"/>
      <c r="H104" s="13">
        <v>1.1000000000000001</v>
      </c>
      <c r="I104" s="168" t="s">
        <v>277</v>
      </c>
      <c r="J104" s="14" t="s">
        <v>264</v>
      </c>
    </row>
    <row r="105" spans="1:10" s="3" customFormat="1" ht="15" customHeight="1" x14ac:dyDescent="0.15">
      <c r="A105" s="33"/>
      <c r="B105" s="24"/>
      <c r="C105" s="24"/>
      <c r="D105" s="26"/>
      <c r="E105" s="27" t="s">
        <v>239</v>
      </c>
      <c r="F105" s="27"/>
      <c r="G105" s="4"/>
      <c r="H105" s="28">
        <v>11.7</v>
      </c>
      <c r="I105" s="38" t="s">
        <v>256</v>
      </c>
      <c r="J105" s="5" t="s">
        <v>20</v>
      </c>
    </row>
    <row r="106" spans="1:10" s="3" customFormat="1" ht="15" customHeight="1" x14ac:dyDescent="0.15">
      <c r="A106" s="32"/>
      <c r="B106" s="160"/>
      <c r="C106" s="160" t="s">
        <v>117</v>
      </c>
      <c r="D106" s="160"/>
      <c r="H106" s="10">
        <f>SUM(H107:H112)</f>
        <v>663.7</v>
      </c>
      <c r="I106" s="14"/>
      <c r="J106" s="14"/>
    </row>
    <row r="107" spans="1:10" s="3" customFormat="1" ht="15" customHeight="1" x14ac:dyDescent="0.15">
      <c r="A107" s="32"/>
      <c r="B107" s="160"/>
      <c r="C107" s="160"/>
      <c r="D107" s="244"/>
      <c r="E107" s="130" t="s">
        <v>62</v>
      </c>
      <c r="F107" s="130"/>
      <c r="H107" s="13">
        <v>70.5</v>
      </c>
      <c r="I107" s="14" t="s">
        <v>272</v>
      </c>
      <c r="J107" s="14" t="s">
        <v>20</v>
      </c>
    </row>
    <row r="108" spans="1:10" s="3" customFormat="1" ht="15" customHeight="1" x14ac:dyDescent="0.15">
      <c r="A108" s="32"/>
      <c r="B108" s="160"/>
      <c r="C108" s="160"/>
      <c r="D108" s="244"/>
      <c r="E108" s="130" t="s">
        <v>63</v>
      </c>
      <c r="F108" s="130"/>
      <c r="H108" s="13">
        <v>316.10000000000002</v>
      </c>
      <c r="I108" s="14" t="s">
        <v>272</v>
      </c>
      <c r="J108" s="14" t="s">
        <v>20</v>
      </c>
    </row>
    <row r="109" spans="1:10" s="3" customFormat="1" ht="15" customHeight="1" x14ac:dyDescent="0.15">
      <c r="A109" s="32"/>
      <c r="B109" s="160"/>
      <c r="C109" s="160"/>
      <c r="D109" s="244"/>
      <c r="E109" s="130" t="s">
        <v>64</v>
      </c>
      <c r="F109" s="130"/>
      <c r="H109" s="13">
        <v>66.599999999999994</v>
      </c>
      <c r="I109" s="14" t="s">
        <v>272</v>
      </c>
      <c r="J109" s="14" t="s">
        <v>264</v>
      </c>
    </row>
    <row r="110" spans="1:10" s="3" customFormat="1" ht="15" customHeight="1" x14ac:dyDescent="0.15">
      <c r="A110" s="32"/>
      <c r="B110" s="160"/>
      <c r="C110" s="160"/>
      <c r="D110" s="244"/>
      <c r="E110" s="130" t="s">
        <v>65</v>
      </c>
      <c r="F110" s="130"/>
      <c r="H110" s="13">
        <v>39.200000000000003</v>
      </c>
      <c r="I110" s="14" t="s">
        <v>272</v>
      </c>
      <c r="J110" s="14" t="s">
        <v>20</v>
      </c>
    </row>
    <row r="111" spans="1:10" s="3" customFormat="1" ht="15" customHeight="1" x14ac:dyDescent="0.15">
      <c r="A111" s="32"/>
      <c r="B111" s="160"/>
      <c r="C111" s="160"/>
      <c r="D111" s="244"/>
      <c r="E111" s="130" t="s">
        <v>66</v>
      </c>
      <c r="F111" s="130"/>
      <c r="H111" s="13">
        <v>135.80000000000001</v>
      </c>
      <c r="I111" s="14" t="s">
        <v>372</v>
      </c>
      <c r="J111" s="14" t="s">
        <v>20</v>
      </c>
    </row>
    <row r="112" spans="1:10" s="3" customFormat="1" ht="15" customHeight="1" x14ac:dyDescent="0.15">
      <c r="A112" s="32"/>
      <c r="B112" s="160"/>
      <c r="C112" s="160"/>
      <c r="D112" s="244"/>
      <c r="E112" s="246" t="s">
        <v>193</v>
      </c>
      <c r="F112" s="130"/>
      <c r="H112" s="13">
        <v>35.5</v>
      </c>
      <c r="I112" s="14" t="s">
        <v>194</v>
      </c>
      <c r="J112" s="40" t="s">
        <v>53</v>
      </c>
    </row>
    <row r="113" spans="1:10" s="3" customFormat="1" ht="15" customHeight="1" x14ac:dyDescent="0.15">
      <c r="A113" s="32"/>
      <c r="B113" s="160"/>
      <c r="C113" s="267" t="s">
        <v>118</v>
      </c>
      <c r="D113" s="267"/>
      <c r="E113" s="267"/>
      <c r="F113" s="267"/>
      <c r="H113" s="10">
        <f>SUM(H114:H117)</f>
        <v>434.2</v>
      </c>
      <c r="I113" s="14"/>
      <c r="J113" s="14"/>
    </row>
    <row r="114" spans="1:10" s="3" customFormat="1" ht="15" customHeight="1" x14ac:dyDescent="0.15">
      <c r="A114" s="32"/>
      <c r="B114" s="160"/>
      <c r="C114" s="160"/>
      <c r="D114" s="244"/>
      <c r="E114" s="130" t="s">
        <v>67</v>
      </c>
      <c r="F114" s="130"/>
      <c r="H114" s="13">
        <v>343.9</v>
      </c>
      <c r="I114" s="14" t="s">
        <v>68</v>
      </c>
      <c r="J114" s="14" t="s">
        <v>69</v>
      </c>
    </row>
    <row r="115" spans="1:10" s="3" customFormat="1" ht="15" customHeight="1" x14ac:dyDescent="0.15">
      <c r="A115" s="32"/>
      <c r="B115" s="160"/>
      <c r="C115" s="160"/>
      <c r="D115" s="244"/>
      <c r="E115" s="130" t="s">
        <v>70</v>
      </c>
      <c r="F115" s="130"/>
      <c r="H115" s="13">
        <v>4.0999999999999996</v>
      </c>
      <c r="I115" s="14" t="s">
        <v>291</v>
      </c>
      <c r="J115" s="14" t="s">
        <v>69</v>
      </c>
    </row>
    <row r="116" spans="1:10" s="3" customFormat="1" ht="15" customHeight="1" x14ac:dyDescent="0.15">
      <c r="A116" s="32"/>
      <c r="B116" s="160"/>
      <c r="C116" s="160"/>
      <c r="D116" s="244"/>
      <c r="E116" s="130" t="s">
        <v>71</v>
      </c>
      <c r="F116" s="130"/>
      <c r="H116" s="13">
        <v>48.9</v>
      </c>
      <c r="I116" s="14" t="s">
        <v>68</v>
      </c>
      <c r="J116" s="14" t="s">
        <v>69</v>
      </c>
    </row>
    <row r="117" spans="1:10" s="3" customFormat="1" ht="15" customHeight="1" x14ac:dyDescent="0.15">
      <c r="A117" s="32"/>
      <c r="B117" s="160"/>
      <c r="C117" s="160"/>
      <c r="D117" s="244"/>
      <c r="E117" s="130" t="s">
        <v>251</v>
      </c>
      <c r="F117" s="130"/>
      <c r="H117" s="13">
        <v>37.299999999999997</v>
      </c>
      <c r="I117" s="14" t="s">
        <v>39</v>
      </c>
      <c r="J117" s="14" t="s">
        <v>69</v>
      </c>
    </row>
    <row r="118" spans="1:10" s="3" customFormat="1" ht="15" customHeight="1" x14ac:dyDescent="0.15">
      <c r="A118" s="32"/>
      <c r="B118" s="160"/>
      <c r="C118" s="267" t="s">
        <v>119</v>
      </c>
      <c r="D118" s="267"/>
      <c r="E118" s="267"/>
      <c r="F118" s="267"/>
      <c r="H118" s="10">
        <f>SUM(H119:H149)</f>
        <v>2442.2000000000007</v>
      </c>
      <c r="I118" s="14"/>
      <c r="J118" s="14"/>
    </row>
    <row r="119" spans="1:10" s="3" customFormat="1" ht="15" customHeight="1" x14ac:dyDescent="0.15">
      <c r="A119" s="32"/>
      <c r="B119" s="160"/>
      <c r="C119" s="160"/>
      <c r="D119" s="244"/>
      <c r="E119" s="130" t="s">
        <v>72</v>
      </c>
      <c r="F119" s="130"/>
      <c r="H119" s="13">
        <v>268.8</v>
      </c>
      <c r="I119" s="14" t="s">
        <v>73</v>
      </c>
      <c r="J119" s="14" t="s">
        <v>20</v>
      </c>
    </row>
    <row r="120" spans="1:10" s="3" customFormat="1" ht="15" customHeight="1" x14ac:dyDescent="0.15">
      <c r="A120" s="32"/>
      <c r="B120" s="160"/>
      <c r="C120" s="160"/>
      <c r="D120" s="244"/>
      <c r="E120" s="130" t="s">
        <v>74</v>
      </c>
      <c r="F120" s="130"/>
      <c r="H120" s="13">
        <v>10</v>
      </c>
      <c r="I120" s="14" t="s">
        <v>292</v>
      </c>
      <c r="J120" s="14" t="s">
        <v>69</v>
      </c>
    </row>
    <row r="121" spans="1:10" s="3" customFormat="1" ht="15" customHeight="1" x14ac:dyDescent="0.15">
      <c r="A121" s="32"/>
      <c r="B121" s="160"/>
      <c r="C121" s="160"/>
      <c r="D121" s="244"/>
      <c r="E121" s="130" t="s">
        <v>75</v>
      </c>
      <c r="F121" s="130"/>
      <c r="H121" s="13">
        <v>206.2</v>
      </c>
      <c r="I121" s="14" t="s">
        <v>272</v>
      </c>
      <c r="J121" s="14" t="s">
        <v>20</v>
      </c>
    </row>
    <row r="122" spans="1:10" s="3" customFormat="1" ht="15" customHeight="1" x14ac:dyDescent="0.15">
      <c r="A122" s="32"/>
      <c r="B122" s="160"/>
      <c r="C122" s="160"/>
      <c r="D122" s="244"/>
      <c r="E122" s="130" t="s">
        <v>76</v>
      </c>
      <c r="F122" s="130"/>
      <c r="H122" s="13">
        <v>119.9</v>
      </c>
      <c r="I122" s="14" t="s">
        <v>293</v>
      </c>
      <c r="J122" s="14" t="s">
        <v>69</v>
      </c>
    </row>
    <row r="123" spans="1:10" s="3" customFormat="1" ht="15" customHeight="1" x14ac:dyDescent="0.15">
      <c r="A123" s="32"/>
      <c r="B123" s="160"/>
      <c r="C123" s="160"/>
      <c r="D123" s="244"/>
      <c r="E123" s="130" t="s">
        <v>77</v>
      </c>
      <c r="F123" s="130"/>
      <c r="H123" s="13">
        <v>37.700000000000003</v>
      </c>
      <c r="I123" s="14" t="s">
        <v>272</v>
      </c>
      <c r="J123" s="14" t="s">
        <v>69</v>
      </c>
    </row>
    <row r="124" spans="1:10" s="3" customFormat="1" ht="15" customHeight="1" x14ac:dyDescent="0.15">
      <c r="A124" s="32"/>
      <c r="B124" s="160"/>
      <c r="C124" s="160"/>
      <c r="D124" s="244"/>
      <c r="E124" s="130" t="s">
        <v>78</v>
      </c>
      <c r="F124" s="130"/>
      <c r="H124" s="13">
        <v>166.6</v>
      </c>
      <c r="I124" s="14" t="s">
        <v>272</v>
      </c>
      <c r="J124" s="14" t="s">
        <v>69</v>
      </c>
    </row>
    <row r="125" spans="1:10" s="3" customFormat="1" ht="15" customHeight="1" x14ac:dyDescent="0.15">
      <c r="A125" s="32"/>
      <c r="B125" s="160"/>
      <c r="C125" s="160"/>
      <c r="D125" s="244"/>
      <c r="E125" s="130" t="s">
        <v>79</v>
      </c>
      <c r="F125" s="130"/>
      <c r="H125" s="13">
        <v>120.6</v>
      </c>
      <c r="I125" s="14" t="s">
        <v>277</v>
      </c>
      <c r="J125" s="31" t="s">
        <v>69</v>
      </c>
    </row>
    <row r="126" spans="1:10" s="3" customFormat="1" ht="15" customHeight="1" x14ac:dyDescent="0.15">
      <c r="A126" s="32"/>
      <c r="B126" s="160"/>
      <c r="C126" s="160"/>
      <c r="D126" s="244"/>
      <c r="E126" s="130" t="s">
        <v>80</v>
      </c>
      <c r="F126" s="130"/>
      <c r="H126" s="13">
        <v>2.4</v>
      </c>
      <c r="I126" s="14" t="s">
        <v>272</v>
      </c>
      <c r="J126" s="31" t="s">
        <v>69</v>
      </c>
    </row>
    <row r="127" spans="1:10" s="3" customFormat="1" ht="15" customHeight="1" x14ac:dyDescent="0.15">
      <c r="A127" s="32"/>
      <c r="B127" s="160"/>
      <c r="C127" s="160"/>
      <c r="D127" s="244"/>
      <c r="E127" s="130" t="s">
        <v>81</v>
      </c>
      <c r="F127" s="130"/>
      <c r="H127" s="13">
        <v>170.3</v>
      </c>
      <c r="I127" s="14" t="s">
        <v>272</v>
      </c>
      <c r="J127" s="31" t="s">
        <v>69</v>
      </c>
    </row>
    <row r="128" spans="1:10" s="3" customFormat="1" ht="15" customHeight="1" x14ac:dyDescent="0.15">
      <c r="A128" s="32"/>
      <c r="B128" s="160"/>
      <c r="C128" s="160"/>
      <c r="D128" s="244"/>
      <c r="E128" s="130" t="s">
        <v>265</v>
      </c>
      <c r="F128" s="130"/>
      <c r="H128" s="13">
        <v>42.7</v>
      </c>
      <c r="I128" s="14" t="s">
        <v>30</v>
      </c>
      <c r="J128" s="31" t="s">
        <v>69</v>
      </c>
    </row>
    <row r="129" spans="1:10" s="3" customFormat="1" ht="15" customHeight="1" x14ac:dyDescent="0.15">
      <c r="A129" s="32"/>
      <c r="B129" s="160"/>
      <c r="C129" s="160"/>
      <c r="D129" s="244"/>
      <c r="E129" s="130" t="s">
        <v>238</v>
      </c>
      <c r="F129" s="130"/>
      <c r="H129" s="13">
        <v>54.7</v>
      </c>
      <c r="I129" s="14" t="s">
        <v>277</v>
      </c>
      <c r="J129" s="31" t="s">
        <v>69</v>
      </c>
    </row>
    <row r="130" spans="1:10" s="3" customFormat="1" ht="15" customHeight="1" x14ac:dyDescent="0.15">
      <c r="A130" s="32"/>
      <c r="B130" s="160"/>
      <c r="C130" s="160"/>
      <c r="D130" s="244"/>
      <c r="E130" s="130" t="s">
        <v>82</v>
      </c>
      <c r="F130" s="130"/>
      <c r="H130" s="13">
        <v>18.399999999999999</v>
      </c>
      <c r="I130" s="14" t="s">
        <v>272</v>
      </c>
      <c r="J130" s="31" t="s">
        <v>69</v>
      </c>
    </row>
    <row r="131" spans="1:10" s="3" customFormat="1" ht="15" customHeight="1" x14ac:dyDescent="0.15">
      <c r="A131" s="32"/>
      <c r="B131" s="160"/>
      <c r="C131" s="160"/>
      <c r="D131" s="244"/>
      <c r="E131" s="130" t="s">
        <v>83</v>
      </c>
      <c r="F131" s="130"/>
      <c r="H131" s="13">
        <v>25.2</v>
      </c>
      <c r="I131" s="14" t="s">
        <v>292</v>
      </c>
      <c r="J131" s="31" t="s">
        <v>69</v>
      </c>
    </row>
    <row r="132" spans="1:10" s="3" customFormat="1" ht="15" customHeight="1" x14ac:dyDescent="0.15">
      <c r="A132" s="32"/>
      <c r="B132" s="160"/>
      <c r="C132" s="160"/>
      <c r="D132" s="244"/>
      <c r="E132" s="130" t="s">
        <v>195</v>
      </c>
      <c r="F132" s="130"/>
      <c r="H132" s="13">
        <v>80</v>
      </c>
      <c r="I132" s="14" t="s">
        <v>274</v>
      </c>
      <c r="J132" s="31" t="s">
        <v>69</v>
      </c>
    </row>
    <row r="133" spans="1:10" s="3" customFormat="1" ht="15" customHeight="1" x14ac:dyDescent="0.15">
      <c r="A133" s="32"/>
      <c r="B133" s="160"/>
      <c r="C133" s="160"/>
      <c r="D133" s="244"/>
      <c r="E133" s="130" t="s">
        <v>234</v>
      </c>
      <c r="F133" s="130"/>
      <c r="H133" s="13">
        <v>40</v>
      </c>
      <c r="I133" s="14" t="s">
        <v>274</v>
      </c>
      <c r="J133" s="31" t="s">
        <v>69</v>
      </c>
    </row>
    <row r="134" spans="1:10" s="3" customFormat="1" ht="15" customHeight="1" x14ac:dyDescent="0.15">
      <c r="A134" s="32"/>
      <c r="B134" s="160"/>
      <c r="C134" s="160"/>
      <c r="D134" s="244"/>
      <c r="E134" s="130" t="s">
        <v>294</v>
      </c>
      <c r="F134" s="130"/>
      <c r="H134" s="13">
        <v>136.1</v>
      </c>
      <c r="I134" s="14" t="s">
        <v>42</v>
      </c>
      <c r="J134" s="31" t="s">
        <v>69</v>
      </c>
    </row>
    <row r="135" spans="1:10" s="3" customFormat="1" ht="15" customHeight="1" x14ac:dyDescent="0.15">
      <c r="A135" s="32"/>
      <c r="B135" s="160"/>
      <c r="C135" s="160"/>
      <c r="D135" s="244"/>
      <c r="E135" s="246" t="s">
        <v>84</v>
      </c>
      <c r="F135" s="130"/>
      <c r="H135" s="13">
        <v>47</v>
      </c>
      <c r="I135" s="14" t="s">
        <v>39</v>
      </c>
      <c r="J135" s="31" t="s">
        <v>69</v>
      </c>
    </row>
    <row r="136" spans="1:10" s="3" customFormat="1" ht="15" customHeight="1" x14ac:dyDescent="0.15">
      <c r="A136" s="32"/>
      <c r="B136" s="160"/>
      <c r="C136" s="160"/>
      <c r="D136" s="244"/>
      <c r="E136" s="246" t="s">
        <v>85</v>
      </c>
      <c r="F136" s="130"/>
      <c r="H136" s="13">
        <v>34.6</v>
      </c>
      <c r="I136" s="14" t="s">
        <v>277</v>
      </c>
      <c r="J136" s="31" t="s">
        <v>69</v>
      </c>
    </row>
    <row r="137" spans="1:10" s="3" customFormat="1" ht="15" customHeight="1" x14ac:dyDescent="0.15">
      <c r="A137" s="32"/>
      <c r="B137" s="160"/>
      <c r="C137" s="160"/>
      <c r="D137" s="244"/>
      <c r="E137" s="246" t="s">
        <v>86</v>
      </c>
      <c r="F137" s="130"/>
      <c r="H137" s="13">
        <v>126.1</v>
      </c>
      <c r="I137" s="14" t="s">
        <v>272</v>
      </c>
      <c r="J137" s="31" t="s">
        <v>69</v>
      </c>
    </row>
    <row r="138" spans="1:10" s="3" customFormat="1" ht="15" customHeight="1" x14ac:dyDescent="0.15">
      <c r="A138" s="32"/>
      <c r="B138" s="160"/>
      <c r="C138" s="160"/>
      <c r="D138" s="254"/>
      <c r="E138" s="130" t="s">
        <v>201</v>
      </c>
      <c r="F138" s="255"/>
      <c r="H138" s="13">
        <v>48.5</v>
      </c>
      <c r="I138" s="14" t="s">
        <v>274</v>
      </c>
      <c r="J138" s="31" t="s">
        <v>69</v>
      </c>
    </row>
    <row r="139" spans="1:10" s="3" customFormat="1" ht="15" customHeight="1" x14ac:dyDescent="0.15">
      <c r="A139" s="32"/>
      <c r="B139" s="160"/>
      <c r="C139" s="160"/>
      <c r="D139" s="244"/>
      <c r="E139" s="130" t="s">
        <v>237</v>
      </c>
      <c r="F139" s="130"/>
      <c r="H139" s="13">
        <v>58.4</v>
      </c>
      <c r="I139" s="14" t="s">
        <v>274</v>
      </c>
      <c r="J139" s="31" t="s">
        <v>69</v>
      </c>
    </row>
    <row r="140" spans="1:10" s="3" customFormat="1" ht="15" customHeight="1" x14ac:dyDescent="0.15">
      <c r="A140" s="32"/>
      <c r="B140" s="160"/>
      <c r="C140" s="160"/>
      <c r="D140" s="244"/>
      <c r="E140" s="130" t="s">
        <v>253</v>
      </c>
      <c r="F140" s="130"/>
      <c r="H140" s="13">
        <v>83.7</v>
      </c>
      <c r="I140" s="14" t="s">
        <v>27</v>
      </c>
      <c r="J140" s="31" t="s">
        <v>69</v>
      </c>
    </row>
    <row r="141" spans="1:10" s="3" customFormat="1" ht="15" customHeight="1" x14ac:dyDescent="0.15">
      <c r="A141" s="32"/>
      <c r="B141" s="160"/>
      <c r="C141" s="160"/>
      <c r="D141" s="244"/>
      <c r="E141" s="130" t="s">
        <v>236</v>
      </c>
      <c r="F141" s="130"/>
      <c r="H141" s="13">
        <v>20.399999999999999</v>
      </c>
      <c r="I141" s="14" t="s">
        <v>274</v>
      </c>
      <c r="J141" s="31" t="s">
        <v>69</v>
      </c>
    </row>
    <row r="142" spans="1:10" s="3" customFormat="1" ht="15" customHeight="1" x14ac:dyDescent="0.15">
      <c r="A142" s="32"/>
      <c r="B142" s="160"/>
      <c r="C142" s="160"/>
      <c r="D142" s="244"/>
      <c r="E142" s="268" t="s">
        <v>252</v>
      </c>
      <c r="F142" s="268"/>
      <c r="G142" s="269"/>
      <c r="H142" s="13">
        <v>81.7</v>
      </c>
      <c r="I142" s="14" t="s">
        <v>235</v>
      </c>
      <c r="J142" s="31" t="s">
        <v>69</v>
      </c>
    </row>
    <row r="143" spans="1:10" s="3" customFormat="1" ht="15" customHeight="1" x14ac:dyDescent="0.15">
      <c r="A143" s="32"/>
      <c r="B143" s="160"/>
      <c r="C143" s="160"/>
      <c r="D143" s="244"/>
      <c r="E143" s="130" t="s">
        <v>196</v>
      </c>
      <c r="F143" s="130"/>
      <c r="H143" s="13">
        <v>78.2</v>
      </c>
      <c r="I143" s="14" t="s">
        <v>42</v>
      </c>
      <c r="J143" s="31" t="s">
        <v>69</v>
      </c>
    </row>
    <row r="144" spans="1:10" s="3" customFormat="1" ht="15" customHeight="1" x14ac:dyDescent="0.15">
      <c r="A144" s="32"/>
      <c r="B144" s="160"/>
      <c r="C144" s="160"/>
      <c r="D144" s="244"/>
      <c r="E144" s="130" t="s">
        <v>266</v>
      </c>
      <c r="F144" s="130"/>
      <c r="H144" s="13">
        <v>83.3</v>
      </c>
      <c r="I144" s="14" t="s">
        <v>293</v>
      </c>
      <c r="J144" s="31" t="s">
        <v>69</v>
      </c>
    </row>
    <row r="145" spans="1:11" s="3" customFormat="1" ht="15" customHeight="1" x14ac:dyDescent="0.15">
      <c r="A145" s="32"/>
      <c r="B145" s="160"/>
      <c r="C145" s="160"/>
      <c r="D145" s="244"/>
      <c r="E145" s="130" t="s">
        <v>87</v>
      </c>
      <c r="F145" s="130"/>
      <c r="H145" s="13">
        <v>64.7</v>
      </c>
      <c r="I145" s="14" t="s">
        <v>292</v>
      </c>
      <c r="J145" s="31" t="s">
        <v>69</v>
      </c>
    </row>
    <row r="146" spans="1:11" s="3" customFormat="1" ht="15" customHeight="1" x14ac:dyDescent="0.15">
      <c r="A146" s="32"/>
      <c r="B146" s="160"/>
      <c r="C146" s="160"/>
      <c r="D146" s="244"/>
      <c r="E146" s="130" t="s">
        <v>129</v>
      </c>
      <c r="F146" s="130"/>
      <c r="H146" s="13">
        <v>8.3000000000000007</v>
      </c>
      <c r="I146" s="14" t="s">
        <v>292</v>
      </c>
      <c r="J146" s="31" t="s">
        <v>69</v>
      </c>
    </row>
    <row r="147" spans="1:11" s="3" customFormat="1" ht="15" customHeight="1" x14ac:dyDescent="0.15">
      <c r="A147" s="32"/>
      <c r="B147" s="160"/>
      <c r="C147" s="160"/>
      <c r="D147" s="244"/>
      <c r="E147" s="130" t="s">
        <v>88</v>
      </c>
      <c r="F147" s="130"/>
      <c r="H147" s="13">
        <v>21</v>
      </c>
      <c r="I147" s="14" t="s">
        <v>272</v>
      </c>
      <c r="J147" s="31" t="s">
        <v>69</v>
      </c>
    </row>
    <row r="148" spans="1:11" s="3" customFormat="1" ht="15" customHeight="1" x14ac:dyDescent="0.15">
      <c r="A148" s="32"/>
      <c r="B148" s="160"/>
      <c r="C148" s="160"/>
      <c r="D148" s="244"/>
      <c r="E148" s="130" t="s">
        <v>89</v>
      </c>
      <c r="F148" s="130"/>
      <c r="H148" s="13">
        <v>139.80000000000001</v>
      </c>
      <c r="I148" s="14" t="s">
        <v>272</v>
      </c>
      <c r="J148" s="31" t="s">
        <v>53</v>
      </c>
    </row>
    <row r="149" spans="1:11" s="3" customFormat="1" ht="15" customHeight="1" x14ac:dyDescent="0.15">
      <c r="A149" s="32"/>
      <c r="B149" s="160"/>
      <c r="C149" s="160"/>
      <c r="D149" s="244"/>
      <c r="E149" s="130" t="s">
        <v>90</v>
      </c>
      <c r="F149" s="130"/>
      <c r="H149" s="13">
        <v>46.9</v>
      </c>
      <c r="I149" s="14" t="s">
        <v>272</v>
      </c>
      <c r="J149" s="31" t="s">
        <v>53</v>
      </c>
    </row>
    <row r="150" spans="1:11" s="3" customFormat="1" ht="15" customHeight="1" x14ac:dyDescent="0.15">
      <c r="A150" s="32"/>
      <c r="B150" s="160"/>
      <c r="C150" s="267" t="s">
        <v>123</v>
      </c>
      <c r="D150" s="267"/>
      <c r="E150" s="267"/>
      <c r="F150" s="267"/>
      <c r="H150" s="10">
        <f>H151+H153+H155+H160+H162+H167</f>
        <v>586.09999999999991</v>
      </c>
      <c r="I150" s="14"/>
      <c r="J150" s="31"/>
      <c r="K150" s="15"/>
    </row>
    <row r="151" spans="1:11" s="3" customFormat="1" ht="15" customHeight="1" x14ac:dyDescent="0.15">
      <c r="A151" s="32"/>
      <c r="B151" s="160"/>
      <c r="C151" s="160"/>
      <c r="D151" s="160" t="s">
        <v>124</v>
      </c>
      <c r="F151" s="160"/>
      <c r="H151" s="10">
        <f>SUM(H152)</f>
        <v>24</v>
      </c>
      <c r="I151" s="14"/>
      <c r="J151" s="31"/>
    </row>
    <row r="152" spans="1:11" s="3" customFormat="1" ht="15" customHeight="1" x14ac:dyDescent="0.15">
      <c r="A152" s="32"/>
      <c r="B152" s="160"/>
      <c r="C152" s="160"/>
      <c r="D152" s="244"/>
      <c r="E152" s="130" t="s">
        <v>14</v>
      </c>
      <c r="F152" s="130"/>
      <c r="H152" s="13">
        <v>24</v>
      </c>
      <c r="I152" s="168" t="s">
        <v>139</v>
      </c>
      <c r="J152" s="31" t="s">
        <v>20</v>
      </c>
    </row>
    <row r="153" spans="1:11" s="3" customFormat="1" ht="15" customHeight="1" x14ac:dyDescent="0.15">
      <c r="A153" s="32"/>
      <c r="B153" s="160"/>
      <c r="C153" s="160"/>
      <c r="D153" s="160" t="s">
        <v>125</v>
      </c>
      <c r="F153" s="160"/>
      <c r="H153" s="10">
        <f>SUM(H154)</f>
        <v>0.1</v>
      </c>
      <c r="I153" s="14"/>
      <c r="J153" s="31"/>
    </row>
    <row r="154" spans="1:11" s="3" customFormat="1" ht="15" customHeight="1" x14ac:dyDescent="0.15">
      <c r="A154" s="32"/>
      <c r="B154" s="160"/>
      <c r="C154" s="160"/>
      <c r="D154" s="160"/>
      <c r="E154" s="3" t="s">
        <v>91</v>
      </c>
      <c r="H154" s="10">
        <v>0.1</v>
      </c>
      <c r="I154" s="14" t="s">
        <v>92</v>
      </c>
      <c r="J154" s="31" t="s">
        <v>69</v>
      </c>
    </row>
    <row r="155" spans="1:11" s="3" customFormat="1" ht="15" customHeight="1" x14ac:dyDescent="0.15">
      <c r="A155" s="32"/>
      <c r="B155" s="160"/>
      <c r="C155" s="160"/>
      <c r="D155" s="160" t="s">
        <v>126</v>
      </c>
      <c r="F155" s="160"/>
      <c r="H155" s="10">
        <f>SUM(H156:H159)</f>
        <v>82.7</v>
      </c>
      <c r="I155" s="14"/>
      <c r="J155" s="31"/>
    </row>
    <row r="156" spans="1:11" s="3" customFormat="1" ht="15" customHeight="1" x14ac:dyDescent="0.15">
      <c r="A156" s="32"/>
      <c r="B156" s="160"/>
      <c r="C156" s="160"/>
      <c r="D156" s="244"/>
      <c r="E156" s="130" t="s">
        <v>93</v>
      </c>
      <c r="F156" s="130"/>
      <c r="H156" s="10">
        <v>34.6</v>
      </c>
      <c r="I156" s="14" t="s">
        <v>254</v>
      </c>
      <c r="J156" s="31" t="s">
        <v>40</v>
      </c>
    </row>
    <row r="157" spans="1:11" s="3" customFormat="1" ht="15" customHeight="1" x14ac:dyDescent="0.15">
      <c r="A157" s="32"/>
      <c r="B157" s="160"/>
      <c r="C157" s="160"/>
      <c r="D157" s="244"/>
      <c r="E157" s="130" t="s">
        <v>15</v>
      </c>
      <c r="F157" s="130"/>
      <c r="H157" s="10">
        <v>6.6</v>
      </c>
      <c r="I157" s="14" t="s">
        <v>39</v>
      </c>
      <c r="J157" s="14" t="s">
        <v>46</v>
      </c>
    </row>
    <row r="158" spans="1:11" s="3" customFormat="1" ht="15" customHeight="1" x14ac:dyDescent="0.15">
      <c r="A158" s="32"/>
      <c r="B158" s="160"/>
      <c r="C158" s="160"/>
      <c r="D158" s="244"/>
      <c r="E158" s="246" t="s">
        <v>197</v>
      </c>
      <c r="F158" s="130"/>
      <c r="H158" s="10">
        <v>26</v>
      </c>
      <c r="I158" s="14" t="s">
        <v>39</v>
      </c>
      <c r="J158" s="40" t="s">
        <v>23</v>
      </c>
    </row>
    <row r="159" spans="1:11" s="3" customFormat="1" ht="15" customHeight="1" x14ac:dyDescent="0.15">
      <c r="A159" s="33"/>
      <c r="B159" s="24"/>
      <c r="C159" s="24"/>
      <c r="D159" s="26"/>
      <c r="E159" s="256" t="s">
        <v>233</v>
      </c>
      <c r="F159" s="27"/>
      <c r="G159" s="4"/>
      <c r="H159" s="25">
        <v>15.5</v>
      </c>
      <c r="I159" s="5" t="s">
        <v>27</v>
      </c>
      <c r="J159" s="212" t="s">
        <v>40</v>
      </c>
    </row>
    <row r="160" spans="1:11" s="3" customFormat="1" ht="15" customHeight="1" x14ac:dyDescent="0.15">
      <c r="A160" s="32"/>
      <c r="B160" s="160"/>
      <c r="C160" s="160"/>
      <c r="D160" s="160" t="s">
        <v>127</v>
      </c>
      <c r="F160" s="160"/>
      <c r="H160" s="10">
        <f>SUM(H161)</f>
        <v>272.39999999999998</v>
      </c>
      <c r="I160" s="14"/>
      <c r="J160" s="31"/>
    </row>
    <row r="161" spans="1:10" s="3" customFormat="1" ht="15" customHeight="1" x14ac:dyDescent="0.15">
      <c r="A161" s="32"/>
      <c r="B161" s="160"/>
      <c r="C161" s="160"/>
      <c r="D161" s="160"/>
      <c r="E161" s="3" t="s">
        <v>131</v>
      </c>
      <c r="H161" s="10">
        <v>272.39999999999998</v>
      </c>
      <c r="I161" s="14" t="s">
        <v>30</v>
      </c>
      <c r="J161" s="31" t="s">
        <v>53</v>
      </c>
    </row>
    <row r="162" spans="1:10" s="3" customFormat="1" ht="15" customHeight="1" x14ac:dyDescent="0.15">
      <c r="A162" s="32"/>
      <c r="B162" s="160"/>
      <c r="D162" s="160" t="s">
        <v>128</v>
      </c>
      <c r="H162" s="10">
        <f>SUM(H163:H166)</f>
        <v>132.39999999999998</v>
      </c>
      <c r="I162" s="14"/>
      <c r="J162" s="31"/>
    </row>
    <row r="163" spans="1:10" s="3" customFormat="1" ht="15" customHeight="1" x14ac:dyDescent="0.15">
      <c r="A163" s="32"/>
      <c r="B163" s="160"/>
      <c r="C163" s="160"/>
      <c r="D163" s="244"/>
      <c r="E163" s="130" t="s">
        <v>94</v>
      </c>
      <c r="F163" s="130"/>
      <c r="H163" s="13">
        <v>70.099999999999994</v>
      </c>
      <c r="I163" s="42" t="s">
        <v>371</v>
      </c>
      <c r="J163" s="14" t="s">
        <v>23</v>
      </c>
    </row>
    <row r="164" spans="1:10" s="3" customFormat="1" ht="15" customHeight="1" x14ac:dyDescent="0.15">
      <c r="A164" s="32"/>
      <c r="B164" s="160"/>
      <c r="C164" s="160"/>
      <c r="D164" s="244"/>
      <c r="E164" s="130" t="s">
        <v>95</v>
      </c>
      <c r="F164" s="130"/>
      <c r="H164" s="13">
        <v>2.9</v>
      </c>
      <c r="I164" s="42" t="s">
        <v>347</v>
      </c>
      <c r="J164" s="14" t="s">
        <v>23</v>
      </c>
    </row>
    <row r="165" spans="1:10" s="3" customFormat="1" ht="15" customHeight="1" x14ac:dyDescent="0.15">
      <c r="A165" s="32"/>
      <c r="B165" s="160"/>
      <c r="C165" s="160"/>
      <c r="D165" s="244"/>
      <c r="E165" s="130" t="s">
        <v>96</v>
      </c>
      <c r="F165" s="130"/>
      <c r="H165" s="13">
        <v>27.1</v>
      </c>
      <c r="I165" s="42" t="s">
        <v>347</v>
      </c>
      <c r="J165" s="14" t="s">
        <v>20</v>
      </c>
    </row>
    <row r="166" spans="1:10" s="3" customFormat="1" ht="15" customHeight="1" x14ac:dyDescent="0.15">
      <c r="A166" s="32"/>
      <c r="B166" s="160"/>
      <c r="C166" s="160"/>
      <c r="D166" s="244"/>
      <c r="E166" s="246" t="s">
        <v>295</v>
      </c>
      <c r="F166" s="130"/>
      <c r="H166" s="13">
        <v>32.299999999999997</v>
      </c>
      <c r="I166" s="42" t="s">
        <v>347</v>
      </c>
      <c r="J166" s="40" t="s">
        <v>23</v>
      </c>
    </row>
    <row r="167" spans="1:10" s="3" customFormat="1" ht="15" customHeight="1" x14ac:dyDescent="0.15">
      <c r="A167" s="32"/>
      <c r="B167" s="160"/>
      <c r="C167" s="160"/>
      <c r="D167" s="160" t="s">
        <v>130</v>
      </c>
      <c r="H167" s="10">
        <f>SUM(H168:H173)</f>
        <v>74.5</v>
      </c>
      <c r="I167" s="14"/>
      <c r="J167" s="31"/>
    </row>
    <row r="168" spans="1:10" s="3" customFormat="1" ht="15" customHeight="1" x14ac:dyDescent="0.15">
      <c r="A168" s="32"/>
      <c r="B168" s="160"/>
      <c r="C168" s="160"/>
      <c r="D168" s="244"/>
      <c r="E168" s="130" t="s">
        <v>97</v>
      </c>
      <c r="F168" s="130"/>
      <c r="H168" s="13">
        <v>1</v>
      </c>
      <c r="I168" s="14" t="s">
        <v>272</v>
      </c>
      <c r="J168" s="31" t="s">
        <v>40</v>
      </c>
    </row>
    <row r="169" spans="1:10" s="3" customFormat="1" ht="15" customHeight="1" x14ac:dyDescent="0.15">
      <c r="A169" s="32"/>
      <c r="B169" s="160"/>
      <c r="C169" s="160"/>
      <c r="D169" s="244"/>
      <c r="E169" s="130" t="s">
        <v>98</v>
      </c>
      <c r="F169" s="130"/>
      <c r="H169" s="13">
        <v>12.6</v>
      </c>
      <c r="I169" s="42" t="s">
        <v>347</v>
      </c>
      <c r="J169" s="40" t="s">
        <v>53</v>
      </c>
    </row>
    <row r="170" spans="1:10" s="3" customFormat="1" ht="15" customHeight="1" x14ac:dyDescent="0.15">
      <c r="A170" s="32"/>
      <c r="B170" s="160"/>
      <c r="C170" s="160"/>
      <c r="D170" s="244"/>
      <c r="E170" s="3" t="s">
        <v>99</v>
      </c>
      <c r="F170" s="130"/>
      <c r="H170" s="13">
        <v>34.9</v>
      </c>
      <c r="I170" s="139" t="s">
        <v>39</v>
      </c>
      <c r="J170" s="40" t="s">
        <v>46</v>
      </c>
    </row>
    <row r="171" spans="1:10" s="3" customFormat="1" ht="15" customHeight="1" x14ac:dyDescent="0.15">
      <c r="A171" s="32"/>
      <c r="B171" s="160"/>
      <c r="C171" s="160"/>
      <c r="D171" s="244"/>
      <c r="E171" s="130" t="s">
        <v>198</v>
      </c>
      <c r="F171" s="130"/>
      <c r="H171" s="13">
        <v>10.7</v>
      </c>
      <c r="I171" s="139" t="s">
        <v>198</v>
      </c>
      <c r="J171" s="14" t="s">
        <v>23</v>
      </c>
    </row>
    <row r="172" spans="1:10" s="3" customFormat="1" ht="15" customHeight="1" x14ac:dyDescent="0.15">
      <c r="A172" s="32"/>
      <c r="B172" s="160"/>
      <c r="C172" s="160"/>
      <c r="D172" s="244"/>
      <c r="E172" s="246" t="s">
        <v>199</v>
      </c>
      <c r="F172" s="130"/>
      <c r="H172" s="13">
        <v>9.3000000000000007</v>
      </c>
      <c r="I172" s="139" t="s">
        <v>137</v>
      </c>
      <c r="J172" s="40" t="s">
        <v>69</v>
      </c>
    </row>
    <row r="173" spans="1:10" s="3" customFormat="1" ht="15" customHeight="1" x14ac:dyDescent="0.15">
      <c r="A173" s="32"/>
      <c r="B173" s="160"/>
      <c r="C173" s="160"/>
      <c r="D173" s="244"/>
      <c r="E173" s="246" t="s">
        <v>200</v>
      </c>
      <c r="F173" s="130"/>
      <c r="H173" s="13">
        <v>6</v>
      </c>
      <c r="I173" s="139" t="s">
        <v>27</v>
      </c>
      <c r="J173" s="40" t="s">
        <v>20</v>
      </c>
    </row>
    <row r="174" spans="1:10" s="3" customFormat="1" ht="15" customHeight="1" x14ac:dyDescent="0.15">
      <c r="A174" s="270" t="s">
        <v>120</v>
      </c>
      <c r="B174" s="271"/>
      <c r="C174" s="271"/>
      <c r="D174" s="271"/>
      <c r="E174" s="271"/>
      <c r="H174" s="10">
        <f>H175</f>
        <v>76.5</v>
      </c>
      <c r="I174" s="14"/>
      <c r="J174" s="31"/>
    </row>
    <row r="175" spans="1:10" s="3" customFormat="1" ht="15" customHeight="1" x14ac:dyDescent="0.15">
      <c r="A175" s="33"/>
      <c r="B175" s="24"/>
      <c r="C175" s="24"/>
      <c r="D175" s="26"/>
      <c r="E175" s="27" t="s">
        <v>100</v>
      </c>
      <c r="F175" s="27"/>
      <c r="G175" s="4"/>
      <c r="H175" s="25">
        <v>76.5</v>
      </c>
      <c r="I175" s="5" t="s">
        <v>272</v>
      </c>
      <c r="J175" s="169" t="s">
        <v>20</v>
      </c>
    </row>
  </sheetData>
  <autoFilter ref="A3:K175" xr:uid="{00000000-0001-0000-0000-000000000000}"/>
  <mergeCells count="17">
    <mergeCell ref="C11:F11"/>
    <mergeCell ref="I2:I3"/>
    <mergeCell ref="J2:J3"/>
    <mergeCell ref="A4:E4"/>
    <mergeCell ref="B5:E5"/>
    <mergeCell ref="C6:F6"/>
    <mergeCell ref="A2:G3"/>
    <mergeCell ref="C118:F118"/>
    <mergeCell ref="E142:G142"/>
    <mergeCell ref="C150:F150"/>
    <mergeCell ref="A174:E174"/>
    <mergeCell ref="C16:F16"/>
    <mergeCell ref="E40:G40"/>
    <mergeCell ref="C49:F49"/>
    <mergeCell ref="C74:F74"/>
    <mergeCell ref="C90:F90"/>
    <mergeCell ref="C113:F113"/>
  </mergeCells>
  <phoneticPr fontId="1"/>
  <pageMargins left="0.78740157480314965" right="0.78740157480314965" top="0.59055118110236227" bottom="0.59055118110236227" header="0.51181102362204722" footer="0.51181102362204722"/>
  <pageSetup paperSize="9" scale="99" fitToWidth="0" fitToHeight="3" orientation="portrait" useFirstPageNumber="1" r:id="rId1"/>
  <headerFooter scaleWithDoc="0" alignWithMargins="0">
    <oddFooter>&amp;C&amp;P</oddFooter>
  </headerFooter>
  <rowBreaks count="3" manualBreakCount="3">
    <brk id="55" max="9" man="1"/>
    <brk id="105" max="9" man="1"/>
    <brk id="1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104B3-FD97-4143-B94F-FDEDE617B4E5}">
  <sheetPr>
    <tabColor theme="3"/>
  </sheetPr>
  <dimension ref="A1:J178"/>
  <sheetViews>
    <sheetView view="pageBreakPreview" zoomScaleNormal="136" zoomScaleSheetLayoutView="100" workbookViewId="0">
      <selection activeCell="L10" sqref="L10"/>
    </sheetView>
  </sheetViews>
  <sheetFormatPr defaultColWidth="8.875" defaultRowHeight="12.75" x14ac:dyDescent="0.15"/>
  <cols>
    <col min="1" max="4" width="3.125" style="19" customWidth="1"/>
    <col min="5" max="5" width="3.125" style="23" customWidth="1"/>
    <col min="6" max="6" width="4.875" style="18" customWidth="1"/>
    <col min="7" max="7" width="25.625" style="18" customWidth="1"/>
    <col min="8" max="8" width="10.625" style="18" customWidth="1"/>
    <col min="9" max="9" width="8.875" style="18" customWidth="1"/>
    <col min="10" max="10" width="19.875" style="30" customWidth="1"/>
    <col min="11" max="16384" width="8.875" style="18"/>
  </cols>
  <sheetData>
    <row r="1" spans="1:10" s="3" customFormat="1" ht="14.25" x14ac:dyDescent="0.15">
      <c r="A1" s="2" t="s">
        <v>385</v>
      </c>
      <c r="B1" s="2"/>
      <c r="C1" s="2"/>
      <c r="D1" s="2"/>
      <c r="E1" s="1"/>
      <c r="F1" s="1"/>
      <c r="J1" s="29"/>
    </row>
    <row r="2" spans="1:10" s="3" customFormat="1" x14ac:dyDescent="0.15">
      <c r="A2" s="278" t="s">
        <v>1</v>
      </c>
      <c r="B2" s="293"/>
      <c r="C2" s="293"/>
      <c r="D2" s="293"/>
      <c r="E2" s="293"/>
      <c r="F2" s="293"/>
      <c r="G2" s="294"/>
      <c r="H2" s="217" t="s">
        <v>16</v>
      </c>
      <c r="I2" s="274" t="s">
        <v>18</v>
      </c>
      <c r="J2" s="274" t="s">
        <v>19</v>
      </c>
    </row>
    <row r="3" spans="1:10" s="3" customFormat="1" x14ac:dyDescent="0.15">
      <c r="A3" s="295"/>
      <c r="B3" s="296"/>
      <c r="C3" s="296"/>
      <c r="D3" s="296"/>
      <c r="E3" s="296"/>
      <c r="F3" s="296"/>
      <c r="G3" s="297"/>
      <c r="H3" s="5" t="s">
        <v>17</v>
      </c>
      <c r="I3" s="275"/>
      <c r="J3" s="275"/>
    </row>
    <row r="4" spans="1:10" s="3" customFormat="1" ht="13.5" x14ac:dyDescent="0.15">
      <c r="A4" s="276" t="s">
        <v>104</v>
      </c>
      <c r="B4" s="298"/>
      <c r="C4" s="298"/>
      <c r="D4" s="298"/>
      <c r="E4" s="298"/>
      <c r="F4" s="20"/>
      <c r="G4" s="6"/>
      <c r="H4" s="7">
        <f>SUM(H5,H164)</f>
        <v>9999.9999999999982</v>
      </c>
      <c r="I4" s="8"/>
      <c r="J4" s="31"/>
    </row>
    <row r="5" spans="1:10" s="3" customFormat="1" x14ac:dyDescent="0.15">
      <c r="A5" s="32"/>
      <c r="B5" s="290" t="s">
        <v>105</v>
      </c>
      <c r="C5" s="290"/>
      <c r="D5" s="290"/>
      <c r="E5" s="290"/>
      <c r="F5" s="21"/>
      <c r="G5" s="9"/>
      <c r="H5" s="10">
        <f>SUM(H6,H13,H19,H30,H35,H42,H47,H55,H58,H65,H68,H79,H88,H90,H97,H104,H107,H140)</f>
        <v>9929.4999999999982</v>
      </c>
      <c r="I5" s="11"/>
      <c r="J5" s="31"/>
    </row>
    <row r="6" spans="1:10" s="3" customFormat="1" x14ac:dyDescent="0.15">
      <c r="A6" s="32"/>
      <c r="B6" s="21"/>
      <c r="C6" s="290" t="s">
        <v>106</v>
      </c>
      <c r="D6" s="290"/>
      <c r="E6" s="290"/>
      <c r="F6" s="290"/>
      <c r="G6" s="9"/>
      <c r="H6" s="10">
        <f>SUM(H7:H12)</f>
        <v>550.69999999999993</v>
      </c>
      <c r="I6" s="11"/>
      <c r="J6" s="31"/>
    </row>
    <row r="7" spans="1:10" s="3" customFormat="1" x14ac:dyDescent="0.15">
      <c r="A7" s="32"/>
      <c r="B7" s="21"/>
      <c r="C7" s="21"/>
      <c r="D7" s="22"/>
      <c r="E7" s="12" t="s">
        <v>2</v>
      </c>
      <c r="F7" s="12"/>
      <c r="G7" s="9"/>
      <c r="H7" s="13">
        <v>279.7</v>
      </c>
      <c r="I7" s="14" t="s">
        <v>0</v>
      </c>
      <c r="J7" s="31" t="s">
        <v>20</v>
      </c>
    </row>
    <row r="8" spans="1:10" s="3" customFormat="1" x14ac:dyDescent="0.15">
      <c r="A8" s="32"/>
      <c r="B8" s="21"/>
      <c r="C8" s="21"/>
      <c r="D8" s="22"/>
      <c r="E8" s="12" t="s">
        <v>21</v>
      </c>
      <c r="F8" s="12"/>
      <c r="G8" s="12"/>
      <c r="H8" s="13">
        <v>9.5</v>
      </c>
      <c r="I8" s="14" t="s">
        <v>0</v>
      </c>
      <c r="J8" s="31" t="s">
        <v>20</v>
      </c>
    </row>
    <row r="9" spans="1:10" s="3" customFormat="1" x14ac:dyDescent="0.15">
      <c r="A9" s="32"/>
      <c r="B9" s="21"/>
      <c r="C9" s="21"/>
      <c r="D9" s="22"/>
      <c r="E9" s="12" t="s">
        <v>336</v>
      </c>
      <c r="F9" s="12"/>
      <c r="G9" s="12"/>
      <c r="H9" s="13">
        <v>82.6</v>
      </c>
      <c r="I9" s="14" t="s">
        <v>0</v>
      </c>
      <c r="J9" s="31" t="s">
        <v>23</v>
      </c>
    </row>
    <row r="10" spans="1:10" s="3" customFormat="1" x14ac:dyDescent="0.15">
      <c r="A10" s="32"/>
      <c r="B10" s="21"/>
      <c r="C10" s="21"/>
      <c r="D10" s="22"/>
      <c r="E10" s="12" t="s">
        <v>24</v>
      </c>
      <c r="F10" s="12"/>
      <c r="G10" s="9"/>
      <c r="H10" s="13">
        <v>67.900000000000006</v>
      </c>
      <c r="I10" s="14" t="s">
        <v>0</v>
      </c>
      <c r="J10" s="31" t="s">
        <v>20</v>
      </c>
    </row>
    <row r="11" spans="1:10" s="3" customFormat="1" x14ac:dyDescent="0.15">
      <c r="A11" s="32"/>
      <c r="B11" s="21"/>
      <c r="C11" s="21"/>
      <c r="D11" s="22"/>
      <c r="E11" s="12" t="s">
        <v>296</v>
      </c>
      <c r="F11" s="12"/>
      <c r="G11" s="9"/>
      <c r="H11" s="13">
        <v>30.6</v>
      </c>
      <c r="I11" s="14" t="s">
        <v>0</v>
      </c>
      <c r="J11" s="31" t="s">
        <v>259</v>
      </c>
    </row>
    <row r="12" spans="1:10" s="3" customFormat="1" x14ac:dyDescent="0.15">
      <c r="A12" s="32"/>
      <c r="B12" s="21"/>
      <c r="C12" s="21"/>
      <c r="D12" s="22"/>
      <c r="E12" s="12" t="s">
        <v>297</v>
      </c>
      <c r="F12" s="12"/>
      <c r="G12" s="9"/>
      <c r="H12" s="13">
        <v>80.400000000000006</v>
      </c>
      <c r="I12" s="14" t="s">
        <v>136</v>
      </c>
      <c r="J12" s="31" t="s">
        <v>20</v>
      </c>
    </row>
    <row r="13" spans="1:10" s="3" customFormat="1" x14ac:dyDescent="0.15">
      <c r="A13" s="32"/>
      <c r="B13" s="21"/>
      <c r="C13" s="290" t="s">
        <v>107</v>
      </c>
      <c r="D13" s="290"/>
      <c r="E13" s="290"/>
      <c r="F13" s="290"/>
      <c r="G13" s="9"/>
      <c r="H13" s="10">
        <f>SUM(H14:H18)</f>
        <v>680.6</v>
      </c>
      <c r="I13" s="11"/>
      <c r="J13" s="31"/>
    </row>
    <row r="14" spans="1:10" s="3" customFormat="1" x14ac:dyDescent="0.15">
      <c r="A14" s="32"/>
      <c r="B14" s="21"/>
      <c r="C14" s="21"/>
      <c r="D14" s="22"/>
      <c r="E14" s="12" t="s">
        <v>7</v>
      </c>
      <c r="F14" s="12"/>
      <c r="G14" s="9"/>
      <c r="H14" s="13">
        <v>247.5</v>
      </c>
      <c r="I14" s="14" t="s">
        <v>0</v>
      </c>
      <c r="J14" s="31" t="s">
        <v>20</v>
      </c>
    </row>
    <row r="15" spans="1:10" s="3" customFormat="1" x14ac:dyDescent="0.15">
      <c r="A15" s="32"/>
      <c r="B15" s="21"/>
      <c r="C15" s="21"/>
      <c r="D15" s="22"/>
      <c r="E15" s="12" t="s">
        <v>8</v>
      </c>
      <c r="F15" s="12"/>
      <c r="G15" s="9"/>
      <c r="H15" s="13">
        <v>20.399999999999999</v>
      </c>
      <c r="I15" s="14" t="s">
        <v>0</v>
      </c>
      <c r="J15" s="31" t="s">
        <v>20</v>
      </c>
    </row>
    <row r="16" spans="1:10" s="3" customFormat="1" x14ac:dyDescent="0.15">
      <c r="A16" s="32"/>
      <c r="B16" s="21"/>
      <c r="C16" s="21"/>
      <c r="D16" s="22"/>
      <c r="E16" s="12" t="s">
        <v>9</v>
      </c>
      <c r="F16" s="12"/>
      <c r="G16" s="9"/>
      <c r="H16" s="13">
        <v>213.6</v>
      </c>
      <c r="I16" s="14" t="s">
        <v>135</v>
      </c>
      <c r="J16" s="31" t="s">
        <v>20</v>
      </c>
    </row>
    <row r="17" spans="1:10" s="3" customFormat="1" x14ac:dyDescent="0.15">
      <c r="A17" s="32"/>
      <c r="B17" s="21"/>
      <c r="C17" s="21"/>
      <c r="D17" s="22"/>
      <c r="E17" s="285" t="s">
        <v>320</v>
      </c>
      <c r="F17" s="285"/>
      <c r="G17" s="269"/>
      <c r="H17" s="13">
        <v>18.8</v>
      </c>
      <c r="I17" s="14" t="s">
        <v>27</v>
      </c>
      <c r="J17" s="31" t="s">
        <v>20</v>
      </c>
    </row>
    <row r="18" spans="1:10" s="3" customFormat="1" x14ac:dyDescent="0.15">
      <c r="A18" s="32"/>
      <c r="B18" s="21"/>
      <c r="C18" s="21"/>
      <c r="D18" s="22"/>
      <c r="E18" s="12" t="s">
        <v>299</v>
      </c>
      <c r="F18" s="218"/>
      <c r="G18" s="219"/>
      <c r="H18" s="13">
        <v>180.3</v>
      </c>
      <c r="I18" s="14" t="s">
        <v>353</v>
      </c>
      <c r="J18" s="40" t="s">
        <v>20</v>
      </c>
    </row>
    <row r="19" spans="1:10" s="3" customFormat="1" x14ac:dyDescent="0.15">
      <c r="A19" s="32"/>
      <c r="B19" s="21"/>
      <c r="C19" s="290" t="s">
        <v>108</v>
      </c>
      <c r="D19" s="290"/>
      <c r="E19" s="290"/>
      <c r="F19" s="290"/>
      <c r="G19" s="9"/>
      <c r="H19" s="10">
        <f>SUM(H20:H29)</f>
        <v>347.7</v>
      </c>
      <c r="I19" s="14"/>
      <c r="J19" s="14"/>
    </row>
    <row r="20" spans="1:10" s="3" customFormat="1" x14ac:dyDescent="0.15">
      <c r="A20" s="32"/>
      <c r="B20" s="21"/>
      <c r="C20" s="21"/>
      <c r="D20" s="22"/>
      <c r="E20" s="12" t="s">
        <v>25</v>
      </c>
      <c r="F20" s="12"/>
      <c r="G20" s="9"/>
      <c r="H20" s="13">
        <v>120.4</v>
      </c>
      <c r="I20" s="14" t="s">
        <v>0</v>
      </c>
      <c r="J20" s="14" t="s">
        <v>23</v>
      </c>
    </row>
    <row r="21" spans="1:10" s="3" customFormat="1" x14ac:dyDescent="0.15">
      <c r="A21" s="32"/>
      <c r="B21" s="21"/>
      <c r="C21" s="21"/>
      <c r="D21" s="22"/>
      <c r="E21" s="12" t="s">
        <v>173</v>
      </c>
      <c r="F21" s="12"/>
      <c r="G21" s="9"/>
      <c r="H21" s="13">
        <v>4.3</v>
      </c>
      <c r="I21" s="14" t="s">
        <v>0</v>
      </c>
      <c r="J21" s="14" t="s">
        <v>23</v>
      </c>
    </row>
    <row r="22" spans="1:10" s="3" customFormat="1" x14ac:dyDescent="0.15">
      <c r="A22" s="32"/>
      <c r="B22" s="21"/>
      <c r="C22" s="21"/>
      <c r="D22" s="22"/>
      <c r="E22" s="12" t="s">
        <v>298</v>
      </c>
      <c r="F22" s="12"/>
      <c r="G22" s="9"/>
      <c r="H22" s="13">
        <v>56.5</v>
      </c>
      <c r="I22" s="14" t="s">
        <v>39</v>
      </c>
      <c r="J22" s="14" t="s">
        <v>23</v>
      </c>
    </row>
    <row r="23" spans="1:10" s="3" customFormat="1" x14ac:dyDescent="0.15">
      <c r="A23" s="32"/>
      <c r="B23" s="21"/>
      <c r="C23" s="21"/>
      <c r="D23" s="22"/>
      <c r="E23" s="12" t="s">
        <v>3</v>
      </c>
      <c r="F23" s="12"/>
      <c r="G23" s="9"/>
      <c r="H23" s="13">
        <v>22.1</v>
      </c>
      <c r="I23" s="14" t="s">
        <v>0</v>
      </c>
      <c r="J23" s="14" t="s">
        <v>23</v>
      </c>
    </row>
    <row r="24" spans="1:10" s="3" customFormat="1" x14ac:dyDescent="0.15">
      <c r="A24" s="32"/>
      <c r="B24" s="21"/>
      <c r="C24" s="21"/>
      <c r="D24" s="22"/>
      <c r="E24" s="12" t="s">
        <v>4</v>
      </c>
      <c r="F24" s="12"/>
      <c r="G24" s="9"/>
      <c r="H24" s="13">
        <v>22.2</v>
      </c>
      <c r="I24" s="14" t="s">
        <v>0</v>
      </c>
      <c r="J24" s="14" t="s">
        <v>23</v>
      </c>
    </row>
    <row r="25" spans="1:10" s="3" customFormat="1" x14ac:dyDescent="0.15">
      <c r="A25" s="32"/>
      <c r="B25" s="21"/>
      <c r="C25" s="21"/>
      <c r="D25" s="22"/>
      <c r="E25" s="12" t="s">
        <v>26</v>
      </c>
      <c r="F25" s="12"/>
      <c r="G25" s="9"/>
      <c r="H25" s="13">
        <v>69.900000000000006</v>
      </c>
      <c r="I25" s="168" t="s">
        <v>138</v>
      </c>
      <c r="J25" s="14" t="s">
        <v>5</v>
      </c>
    </row>
    <row r="26" spans="1:10" s="3" customFormat="1" x14ac:dyDescent="0.15">
      <c r="A26" s="32"/>
      <c r="B26" s="21"/>
      <c r="C26" s="21"/>
      <c r="D26" s="22"/>
      <c r="E26" s="67" t="s">
        <v>337</v>
      </c>
      <c r="F26" s="12"/>
      <c r="G26" s="67"/>
      <c r="H26" s="13">
        <v>10.1</v>
      </c>
      <c r="I26" s="14" t="s">
        <v>39</v>
      </c>
      <c r="J26" s="40" t="s">
        <v>20</v>
      </c>
    </row>
    <row r="27" spans="1:10" s="3" customFormat="1" x14ac:dyDescent="0.15">
      <c r="A27" s="32"/>
      <c r="B27" s="21"/>
      <c r="C27" s="21"/>
      <c r="D27" s="22"/>
      <c r="E27" s="67" t="s">
        <v>171</v>
      </c>
      <c r="F27" s="12"/>
      <c r="G27" s="9"/>
      <c r="H27" s="13">
        <v>23.4</v>
      </c>
      <c r="I27" s="14" t="s">
        <v>39</v>
      </c>
      <c r="J27" s="14" t="s">
        <v>23</v>
      </c>
    </row>
    <row r="28" spans="1:10" s="3" customFormat="1" x14ac:dyDescent="0.15">
      <c r="A28" s="32"/>
      <c r="B28" s="21"/>
      <c r="C28" s="21"/>
      <c r="D28" s="22"/>
      <c r="E28" s="67" t="s">
        <v>300</v>
      </c>
      <c r="F28" s="12"/>
      <c r="G28" s="9"/>
      <c r="H28" s="13">
        <v>1</v>
      </c>
      <c r="I28" s="14" t="s">
        <v>27</v>
      </c>
      <c r="J28" s="40" t="s">
        <v>53</v>
      </c>
    </row>
    <row r="29" spans="1:10" s="3" customFormat="1" x14ac:dyDescent="0.15">
      <c r="A29" s="32"/>
      <c r="B29" s="21"/>
      <c r="C29" s="21"/>
      <c r="D29" s="22"/>
      <c r="E29" s="67" t="s">
        <v>172</v>
      </c>
      <c r="F29" s="12"/>
      <c r="G29" s="9"/>
      <c r="H29" s="13">
        <v>17.8</v>
      </c>
      <c r="I29" s="14" t="s">
        <v>27</v>
      </c>
      <c r="J29" s="40" t="s">
        <v>20</v>
      </c>
    </row>
    <row r="30" spans="1:10" s="3" customFormat="1" x14ac:dyDescent="0.15">
      <c r="A30" s="32"/>
      <c r="B30" s="21"/>
      <c r="C30" s="284" t="s">
        <v>202</v>
      </c>
      <c r="D30" s="284"/>
      <c r="E30" s="284"/>
      <c r="F30" s="284"/>
      <c r="G30" s="9"/>
      <c r="H30" s="10">
        <f>SUM(H31:H34)</f>
        <v>89.7</v>
      </c>
      <c r="I30" s="14"/>
      <c r="J30" s="14"/>
    </row>
    <row r="31" spans="1:10" s="3" customFormat="1" x14ac:dyDescent="0.15">
      <c r="A31" s="32"/>
      <c r="B31" s="21"/>
      <c r="C31" s="21"/>
      <c r="D31" s="22"/>
      <c r="E31" s="67" t="s">
        <v>174</v>
      </c>
      <c r="F31" s="12"/>
      <c r="G31" s="9"/>
      <c r="H31" s="13">
        <v>29.3</v>
      </c>
      <c r="I31" s="14" t="s">
        <v>39</v>
      </c>
      <c r="J31" s="40" t="s">
        <v>20</v>
      </c>
    </row>
    <row r="32" spans="1:10" s="3" customFormat="1" x14ac:dyDescent="0.15">
      <c r="A32" s="32"/>
      <c r="B32" s="21"/>
      <c r="C32" s="21"/>
      <c r="D32" s="22"/>
      <c r="E32" s="67" t="s">
        <v>186</v>
      </c>
      <c r="F32" s="12"/>
      <c r="G32" s="9"/>
      <c r="H32" s="13">
        <v>21.7</v>
      </c>
      <c r="I32" s="14" t="s">
        <v>28</v>
      </c>
      <c r="J32" s="40" t="s">
        <v>20</v>
      </c>
    </row>
    <row r="33" spans="1:10" s="3" customFormat="1" x14ac:dyDescent="0.15">
      <c r="A33" s="32"/>
      <c r="B33" s="21"/>
      <c r="C33" s="21"/>
      <c r="D33" s="22"/>
      <c r="E33" s="67" t="s">
        <v>175</v>
      </c>
      <c r="F33" s="12"/>
      <c r="G33" s="9"/>
      <c r="H33" s="13">
        <v>10.199999999999999</v>
      </c>
      <c r="I33" s="14" t="s">
        <v>39</v>
      </c>
      <c r="J33" s="40" t="s">
        <v>46</v>
      </c>
    </row>
    <row r="34" spans="1:10" s="3" customFormat="1" x14ac:dyDescent="0.15">
      <c r="A34" s="32"/>
      <c r="B34" s="21"/>
      <c r="C34" s="21"/>
      <c r="D34" s="22"/>
      <c r="E34" s="67" t="s">
        <v>346</v>
      </c>
      <c r="F34" s="12"/>
      <c r="G34" s="9"/>
      <c r="H34" s="13">
        <v>28.5</v>
      </c>
      <c r="I34" s="14" t="s">
        <v>354</v>
      </c>
      <c r="J34" s="40" t="s">
        <v>46</v>
      </c>
    </row>
    <row r="35" spans="1:10" s="3" customFormat="1" x14ac:dyDescent="0.15">
      <c r="A35" s="32"/>
      <c r="B35" s="21"/>
      <c r="C35" s="284" t="s">
        <v>203</v>
      </c>
      <c r="D35" s="284"/>
      <c r="E35" s="284"/>
      <c r="F35" s="284"/>
      <c r="G35" s="9"/>
      <c r="H35" s="10">
        <f>SUM(H36:H41)</f>
        <v>130.30000000000001</v>
      </c>
      <c r="I35" s="14"/>
      <c r="J35" s="14"/>
    </row>
    <row r="36" spans="1:10" s="3" customFormat="1" x14ac:dyDescent="0.15">
      <c r="A36" s="32"/>
      <c r="B36" s="21"/>
      <c r="C36" s="21"/>
      <c r="D36" s="22"/>
      <c r="E36" s="12" t="s">
        <v>330</v>
      </c>
      <c r="F36" s="12"/>
      <c r="G36" s="9"/>
      <c r="H36" s="13">
        <v>20.2</v>
      </c>
      <c r="I36" s="14" t="s">
        <v>218</v>
      </c>
      <c r="J36" s="14" t="s">
        <v>29</v>
      </c>
    </row>
    <row r="37" spans="1:10" s="3" customFormat="1" x14ac:dyDescent="0.15">
      <c r="A37" s="32"/>
      <c r="B37" s="21"/>
      <c r="C37" s="21"/>
      <c r="D37" s="22"/>
      <c r="E37" s="9" t="s">
        <v>219</v>
      </c>
      <c r="F37" s="12"/>
      <c r="G37" s="9"/>
      <c r="H37" s="13">
        <v>26.7</v>
      </c>
      <c r="I37" s="14" t="s">
        <v>220</v>
      </c>
      <c r="J37" s="40" t="s">
        <v>46</v>
      </c>
    </row>
    <row r="38" spans="1:10" s="3" customFormat="1" x14ac:dyDescent="0.15">
      <c r="A38" s="32"/>
      <c r="B38" s="21"/>
      <c r="C38" s="21"/>
      <c r="D38" s="22"/>
      <c r="E38" s="3" t="s">
        <v>301</v>
      </c>
      <c r="F38" s="12"/>
      <c r="G38" s="67"/>
      <c r="H38" s="13">
        <v>21.8</v>
      </c>
      <c r="I38" s="168" t="s">
        <v>355</v>
      </c>
      <c r="J38" s="40" t="s">
        <v>20</v>
      </c>
    </row>
    <row r="39" spans="1:10" s="3" customFormat="1" x14ac:dyDescent="0.15">
      <c r="A39" s="32"/>
      <c r="B39" s="21"/>
      <c r="C39" s="21"/>
      <c r="D39" s="22"/>
      <c r="E39" s="67" t="s">
        <v>179</v>
      </c>
      <c r="F39" s="12"/>
      <c r="G39" s="9"/>
      <c r="H39" s="13">
        <v>21</v>
      </c>
      <c r="I39" s="14" t="s">
        <v>27</v>
      </c>
      <c r="J39" s="40" t="s">
        <v>46</v>
      </c>
    </row>
    <row r="40" spans="1:10" s="3" customFormat="1" ht="13.5" customHeight="1" x14ac:dyDescent="0.15">
      <c r="A40" s="32"/>
      <c r="B40" s="21"/>
      <c r="C40" s="21"/>
      <c r="D40" s="22"/>
      <c r="E40" s="291" t="s">
        <v>221</v>
      </c>
      <c r="F40" s="291"/>
      <c r="G40" s="292"/>
      <c r="H40" s="13">
        <v>15.2</v>
      </c>
      <c r="I40" s="14" t="s">
        <v>27</v>
      </c>
      <c r="J40" s="40" t="s">
        <v>20</v>
      </c>
    </row>
    <row r="41" spans="1:10" s="3" customFormat="1" ht="13.5" x14ac:dyDescent="0.15">
      <c r="A41" s="32"/>
      <c r="B41" s="21"/>
      <c r="C41" s="21"/>
      <c r="D41" s="22"/>
      <c r="E41" s="67" t="s">
        <v>338</v>
      </c>
      <c r="F41" s="39"/>
      <c r="G41" s="39"/>
      <c r="H41" s="13">
        <v>25.4</v>
      </c>
      <c r="I41" s="14" t="s">
        <v>39</v>
      </c>
      <c r="J41" s="40" t="s">
        <v>20</v>
      </c>
    </row>
    <row r="42" spans="1:10" s="3" customFormat="1" x14ac:dyDescent="0.15">
      <c r="A42" s="32"/>
      <c r="B42" s="21"/>
      <c r="C42" s="284" t="s">
        <v>204</v>
      </c>
      <c r="D42" s="284"/>
      <c r="E42" s="284"/>
      <c r="F42" s="284"/>
      <c r="G42" s="9"/>
      <c r="H42" s="10">
        <f>SUM(H43:H46)</f>
        <v>655</v>
      </c>
      <c r="I42" s="14"/>
      <c r="J42" s="14"/>
    </row>
    <row r="43" spans="1:10" s="3" customFormat="1" x14ac:dyDescent="0.15">
      <c r="A43" s="32"/>
      <c r="B43" s="21"/>
      <c r="C43" s="41"/>
      <c r="D43" s="22"/>
      <c r="E43" s="67" t="s">
        <v>318</v>
      </c>
      <c r="F43" s="12"/>
      <c r="G43" s="9"/>
      <c r="H43" s="10">
        <v>286.89999999999998</v>
      </c>
      <c r="I43" s="14" t="s">
        <v>356</v>
      </c>
      <c r="J43" s="14" t="s">
        <v>20</v>
      </c>
    </row>
    <row r="44" spans="1:10" s="3" customFormat="1" x14ac:dyDescent="0.15">
      <c r="A44" s="102"/>
      <c r="B44" s="9"/>
      <c r="C44" s="9"/>
      <c r="D44" s="12"/>
      <c r="E44" s="67" t="s">
        <v>241</v>
      </c>
      <c r="F44" s="12"/>
      <c r="G44" s="68"/>
      <c r="H44" s="13">
        <v>32.1</v>
      </c>
      <c r="I44" s="14" t="s">
        <v>27</v>
      </c>
      <c r="J44" s="40" t="s">
        <v>46</v>
      </c>
    </row>
    <row r="45" spans="1:10" s="3" customFormat="1" x14ac:dyDescent="0.15">
      <c r="A45" s="32"/>
      <c r="B45" s="21"/>
      <c r="C45" s="21"/>
      <c r="D45" s="22"/>
      <c r="E45" s="67" t="s">
        <v>181</v>
      </c>
      <c r="F45" s="12"/>
      <c r="G45" s="9"/>
      <c r="H45" s="13">
        <v>223.8</v>
      </c>
      <c r="I45" s="14" t="s">
        <v>357</v>
      </c>
      <c r="J45" s="40" t="s">
        <v>46</v>
      </c>
    </row>
    <row r="46" spans="1:10" s="3" customFormat="1" x14ac:dyDescent="0.15">
      <c r="A46" s="32"/>
      <c r="B46" s="21"/>
      <c r="C46" s="21"/>
      <c r="D46" s="22"/>
      <c r="E46" s="100" t="s">
        <v>303</v>
      </c>
      <c r="F46" s="12"/>
      <c r="G46" s="68"/>
      <c r="H46" s="13">
        <v>112.2</v>
      </c>
      <c r="I46" s="14" t="s">
        <v>27</v>
      </c>
      <c r="J46" s="31" t="s">
        <v>40</v>
      </c>
    </row>
    <row r="47" spans="1:10" s="3" customFormat="1" x14ac:dyDescent="0.15">
      <c r="A47" s="32"/>
      <c r="B47" s="21"/>
      <c r="C47" s="21" t="s">
        <v>109</v>
      </c>
      <c r="D47" s="21"/>
      <c r="E47" s="21"/>
      <c r="F47" s="21"/>
      <c r="G47" s="110"/>
      <c r="H47" s="10">
        <f>SUM(H48:H54)</f>
        <v>571.1</v>
      </c>
      <c r="I47" s="14"/>
      <c r="J47" s="14"/>
    </row>
    <row r="48" spans="1:10" s="3" customFormat="1" x14ac:dyDescent="0.15">
      <c r="A48" s="32"/>
      <c r="B48" s="21"/>
      <c r="C48" s="21"/>
      <c r="D48" s="22"/>
      <c r="E48" s="12" t="s">
        <v>33</v>
      </c>
      <c r="F48" s="12"/>
      <c r="G48" s="9"/>
      <c r="H48" s="13">
        <v>188.6</v>
      </c>
      <c r="I48" s="14" t="s">
        <v>28</v>
      </c>
      <c r="J48" s="14" t="s">
        <v>6</v>
      </c>
    </row>
    <row r="49" spans="1:10" s="3" customFormat="1" x14ac:dyDescent="0.15">
      <c r="A49" s="32"/>
      <c r="B49" s="21"/>
      <c r="C49" s="21"/>
      <c r="D49" s="22"/>
      <c r="E49" s="12" t="s">
        <v>304</v>
      </c>
      <c r="F49" s="12"/>
      <c r="G49" s="9"/>
      <c r="H49" s="13">
        <v>52.8</v>
      </c>
      <c r="I49" s="14" t="s">
        <v>358</v>
      </c>
      <c r="J49" s="14" t="s">
        <v>23</v>
      </c>
    </row>
    <row r="50" spans="1:10" s="3" customFormat="1" x14ac:dyDescent="0.15">
      <c r="A50" s="32"/>
      <c r="B50" s="21"/>
      <c r="C50" s="21"/>
      <c r="D50" s="22"/>
      <c r="E50" s="12" t="s">
        <v>38</v>
      </c>
      <c r="F50" s="12"/>
      <c r="G50" s="9"/>
      <c r="H50" s="13">
        <v>177.3</v>
      </c>
      <c r="I50" s="14" t="s">
        <v>30</v>
      </c>
      <c r="J50" s="40" t="s">
        <v>46</v>
      </c>
    </row>
    <row r="51" spans="1:10" s="3" customFormat="1" x14ac:dyDescent="0.15">
      <c r="A51" s="32"/>
      <c r="B51" s="21"/>
      <c r="C51" s="21"/>
      <c r="D51" s="22"/>
      <c r="E51" s="12" t="s">
        <v>222</v>
      </c>
      <c r="F51" s="12"/>
      <c r="G51" s="9"/>
      <c r="H51" s="13">
        <v>16.100000000000001</v>
      </c>
      <c r="I51" s="14" t="s">
        <v>39</v>
      </c>
      <c r="J51" s="14" t="s">
        <v>6</v>
      </c>
    </row>
    <row r="52" spans="1:10" s="3" customFormat="1" x14ac:dyDescent="0.15">
      <c r="A52" s="32"/>
      <c r="B52" s="21"/>
      <c r="C52" s="21"/>
      <c r="D52" s="22"/>
      <c r="E52" s="67" t="s">
        <v>184</v>
      </c>
      <c r="F52" s="12"/>
      <c r="G52" s="9"/>
      <c r="H52" s="13">
        <v>42.8</v>
      </c>
      <c r="I52" s="14" t="s">
        <v>42</v>
      </c>
      <c r="J52" s="40" t="s">
        <v>20</v>
      </c>
    </row>
    <row r="53" spans="1:10" s="3" customFormat="1" x14ac:dyDescent="0.15">
      <c r="A53" s="32"/>
      <c r="B53" s="21"/>
      <c r="C53" s="21"/>
      <c r="D53" s="22"/>
      <c r="E53" s="67" t="s">
        <v>319</v>
      </c>
      <c r="F53" s="12"/>
      <c r="G53" s="110"/>
      <c r="H53" s="109">
        <v>22.5</v>
      </c>
      <c r="I53" s="14" t="s">
        <v>39</v>
      </c>
      <c r="J53" s="14" t="s">
        <v>20</v>
      </c>
    </row>
    <row r="54" spans="1:10" s="3" customFormat="1" x14ac:dyDescent="0.15">
      <c r="A54" s="33"/>
      <c r="B54" s="24"/>
      <c r="C54" s="24"/>
      <c r="D54" s="26"/>
      <c r="E54" s="100" t="s">
        <v>339</v>
      </c>
      <c r="F54" s="27"/>
      <c r="G54" s="4"/>
      <c r="H54" s="28">
        <v>71</v>
      </c>
      <c r="I54" s="5" t="s">
        <v>334</v>
      </c>
      <c r="J54" s="101" t="s">
        <v>258</v>
      </c>
    </row>
    <row r="55" spans="1:10" s="3" customFormat="1" x14ac:dyDescent="0.15">
      <c r="A55" s="32"/>
      <c r="B55" s="21"/>
      <c r="C55" s="21" t="s">
        <v>110</v>
      </c>
      <c r="D55" s="22"/>
      <c r="E55" s="12"/>
      <c r="F55" s="12"/>
      <c r="G55" s="9"/>
      <c r="H55" s="10">
        <f>SUM(H56:H57)</f>
        <v>45.1</v>
      </c>
      <c r="I55" s="14"/>
      <c r="J55" s="14"/>
    </row>
    <row r="56" spans="1:10" s="3" customFormat="1" x14ac:dyDescent="0.15">
      <c r="A56" s="32"/>
      <c r="B56" s="21"/>
      <c r="C56" s="21"/>
      <c r="D56" s="22"/>
      <c r="E56" s="45" t="s">
        <v>187</v>
      </c>
      <c r="F56" s="12"/>
      <c r="G56" s="9"/>
      <c r="H56" s="10">
        <v>30.7</v>
      </c>
      <c r="I56" s="14" t="s">
        <v>39</v>
      </c>
      <c r="J56" s="40" t="s">
        <v>46</v>
      </c>
    </row>
    <row r="57" spans="1:10" s="3" customFormat="1" x14ac:dyDescent="0.15">
      <c r="A57" s="102"/>
      <c r="B57" s="9"/>
      <c r="C57" s="9"/>
      <c r="D57" s="12"/>
      <c r="E57" s="45" t="s">
        <v>247</v>
      </c>
      <c r="F57" s="98"/>
      <c r="G57" s="99"/>
      <c r="H57" s="10">
        <v>14.4</v>
      </c>
      <c r="I57" s="14" t="s">
        <v>28</v>
      </c>
      <c r="J57" s="40" t="s">
        <v>46</v>
      </c>
    </row>
    <row r="58" spans="1:10" s="3" customFormat="1" x14ac:dyDescent="0.15">
      <c r="A58" s="32"/>
      <c r="B58" s="21"/>
      <c r="C58" s="21" t="s">
        <v>111</v>
      </c>
      <c r="D58" s="22"/>
      <c r="E58" s="12"/>
      <c r="F58" s="12"/>
      <c r="G58" s="9"/>
      <c r="H58" s="10">
        <f>SUM(H59:H64)</f>
        <v>845.89999999999986</v>
      </c>
      <c r="I58" s="14"/>
      <c r="J58" s="14"/>
    </row>
    <row r="59" spans="1:10" s="3" customFormat="1" x14ac:dyDescent="0.15">
      <c r="A59" s="32"/>
      <c r="B59" s="21"/>
      <c r="C59" s="21"/>
      <c r="D59" s="22"/>
      <c r="E59" s="12" t="s">
        <v>41</v>
      </c>
      <c r="F59" s="12"/>
      <c r="G59" s="9"/>
      <c r="H59" s="13">
        <v>59.8</v>
      </c>
      <c r="I59" s="14" t="s">
        <v>42</v>
      </c>
      <c r="J59" s="14" t="s">
        <v>20</v>
      </c>
    </row>
    <row r="60" spans="1:10" s="3" customFormat="1" x14ac:dyDescent="0.15">
      <c r="A60" s="32"/>
      <c r="B60" s="21"/>
      <c r="C60" s="21"/>
      <c r="D60" s="22"/>
      <c r="E60" s="12" t="s">
        <v>305</v>
      </c>
      <c r="F60" s="12"/>
      <c r="G60" s="9"/>
      <c r="H60" s="13">
        <v>21.1</v>
      </c>
      <c r="I60" s="14" t="s">
        <v>42</v>
      </c>
      <c r="J60" s="14" t="s">
        <v>20</v>
      </c>
    </row>
    <row r="61" spans="1:10" s="3" customFormat="1" x14ac:dyDescent="0.15">
      <c r="A61" s="32"/>
      <c r="B61" s="21"/>
      <c r="C61" s="21"/>
      <c r="D61" s="22"/>
      <c r="E61" s="12" t="s">
        <v>223</v>
      </c>
      <c r="F61" s="12"/>
      <c r="G61" s="9"/>
      <c r="H61" s="13">
        <v>671.3</v>
      </c>
      <c r="I61" s="14" t="s">
        <v>42</v>
      </c>
      <c r="J61" s="14" t="s">
        <v>20</v>
      </c>
    </row>
    <row r="62" spans="1:10" s="3" customFormat="1" x14ac:dyDescent="0.15">
      <c r="A62" s="32"/>
      <c r="B62" s="21"/>
      <c r="C62" s="21"/>
      <c r="D62" s="22"/>
      <c r="E62" s="12" t="s">
        <v>240</v>
      </c>
      <c r="F62" s="12"/>
      <c r="G62" s="9"/>
      <c r="H62" s="13">
        <v>55.5</v>
      </c>
      <c r="I62" s="14" t="s">
        <v>42</v>
      </c>
      <c r="J62" s="14" t="s">
        <v>20</v>
      </c>
    </row>
    <row r="63" spans="1:10" s="3" customFormat="1" x14ac:dyDescent="0.15">
      <c r="A63" s="102"/>
      <c r="B63" s="9"/>
      <c r="C63" s="9"/>
      <c r="D63" s="12"/>
      <c r="E63" s="12" t="s">
        <v>249</v>
      </c>
      <c r="F63" s="12"/>
      <c r="G63" s="9"/>
      <c r="H63" s="13">
        <v>30.3</v>
      </c>
      <c r="I63" s="14" t="s">
        <v>137</v>
      </c>
      <c r="J63" s="14" t="s">
        <v>20</v>
      </c>
    </row>
    <row r="64" spans="1:10" s="3" customFormat="1" x14ac:dyDescent="0.15">
      <c r="A64" s="32"/>
      <c r="B64" s="21"/>
      <c r="C64" s="21"/>
      <c r="D64" s="22"/>
      <c r="E64" s="12" t="s">
        <v>11</v>
      </c>
      <c r="F64" s="12"/>
      <c r="G64" s="9"/>
      <c r="H64" s="13">
        <v>7.9</v>
      </c>
      <c r="I64" s="14" t="s">
        <v>28</v>
      </c>
      <c r="J64" s="14" t="s">
        <v>20</v>
      </c>
    </row>
    <row r="65" spans="1:10" s="3" customFormat="1" x14ac:dyDescent="0.15">
      <c r="A65" s="32"/>
      <c r="B65" s="21"/>
      <c r="C65" s="21" t="s">
        <v>112</v>
      </c>
      <c r="D65" s="21"/>
      <c r="E65" s="21"/>
      <c r="F65" s="21"/>
      <c r="G65" s="9"/>
      <c r="H65" s="10">
        <f>SUM(H66:H67)</f>
        <v>658.9</v>
      </c>
      <c r="I65" s="14"/>
      <c r="J65" s="14"/>
    </row>
    <row r="66" spans="1:10" s="3" customFormat="1" x14ac:dyDescent="0.15">
      <c r="A66" s="32"/>
      <c r="B66" s="21"/>
      <c r="C66" s="21"/>
      <c r="D66" s="22"/>
      <c r="E66" s="12" t="s">
        <v>45</v>
      </c>
      <c r="F66" s="12"/>
      <c r="G66" s="9"/>
      <c r="H66" s="13">
        <v>627.1</v>
      </c>
      <c r="I66" s="14" t="s">
        <v>0</v>
      </c>
      <c r="J66" s="14" t="s">
        <v>46</v>
      </c>
    </row>
    <row r="67" spans="1:10" s="3" customFormat="1" x14ac:dyDescent="0.15">
      <c r="A67" s="32"/>
      <c r="B67" s="21"/>
      <c r="C67" s="21"/>
      <c r="D67" s="22"/>
      <c r="E67" s="12" t="s">
        <v>47</v>
      </c>
      <c r="F67" s="12"/>
      <c r="G67" s="9"/>
      <c r="H67" s="13">
        <v>31.8</v>
      </c>
      <c r="I67" s="14" t="s">
        <v>27</v>
      </c>
      <c r="J67" s="14" t="s">
        <v>20</v>
      </c>
    </row>
    <row r="68" spans="1:10" s="3" customFormat="1" x14ac:dyDescent="0.15">
      <c r="A68" s="32"/>
      <c r="B68" s="21"/>
      <c r="C68" s="21" t="s">
        <v>113</v>
      </c>
      <c r="D68" s="21"/>
      <c r="E68" s="9"/>
      <c r="F68" s="9"/>
      <c r="G68" s="9"/>
      <c r="H68" s="10">
        <f>SUM(H69:H78)</f>
        <v>448.8</v>
      </c>
      <c r="I68" s="14"/>
      <c r="J68" s="14"/>
    </row>
    <row r="69" spans="1:10" s="3" customFormat="1" x14ac:dyDescent="0.15">
      <c r="A69" s="32"/>
      <c r="B69" s="21"/>
      <c r="C69" s="21"/>
      <c r="D69" s="21"/>
      <c r="E69" s="9" t="s">
        <v>12</v>
      </c>
      <c r="F69" s="9"/>
      <c r="G69" s="9"/>
      <c r="H69" s="10">
        <v>1</v>
      </c>
      <c r="I69" s="14" t="s">
        <v>136</v>
      </c>
      <c r="J69" s="14" t="s">
        <v>69</v>
      </c>
    </row>
    <row r="70" spans="1:10" s="3" customFormat="1" x14ac:dyDescent="0.15">
      <c r="A70" s="32"/>
      <c r="B70" s="21"/>
      <c r="C70" s="21"/>
      <c r="D70" s="22"/>
      <c r="E70" s="12" t="s">
        <v>226</v>
      </c>
      <c r="F70" s="12"/>
      <c r="G70" s="110"/>
      <c r="H70" s="261">
        <v>79.599999999999994</v>
      </c>
      <c r="I70" s="14" t="s">
        <v>0</v>
      </c>
      <c r="J70" s="14" t="s">
        <v>23</v>
      </c>
    </row>
    <row r="71" spans="1:10" s="3" customFormat="1" x14ac:dyDescent="0.15">
      <c r="A71" s="32"/>
      <c r="B71" s="21"/>
      <c r="C71" s="21"/>
      <c r="D71" s="22"/>
      <c r="E71" s="12" t="s">
        <v>343</v>
      </c>
      <c r="F71" s="12"/>
      <c r="G71" s="9"/>
      <c r="H71" s="262">
        <v>4.2</v>
      </c>
      <c r="I71" s="14" t="s">
        <v>272</v>
      </c>
      <c r="J71" s="14" t="s">
        <v>23</v>
      </c>
    </row>
    <row r="72" spans="1:10" s="3" customFormat="1" x14ac:dyDescent="0.15">
      <c r="A72" s="32"/>
      <c r="B72" s="21"/>
      <c r="C72" s="21"/>
      <c r="D72" s="22"/>
      <c r="E72" s="285" t="s">
        <v>340</v>
      </c>
      <c r="F72" s="285"/>
      <c r="G72" s="269"/>
      <c r="H72" s="13">
        <v>7.6</v>
      </c>
      <c r="I72" s="14" t="s">
        <v>0</v>
      </c>
      <c r="J72" s="14" t="s">
        <v>23</v>
      </c>
    </row>
    <row r="73" spans="1:10" s="3" customFormat="1" x14ac:dyDescent="0.15">
      <c r="A73" s="32"/>
      <c r="B73" s="21"/>
      <c r="C73" s="21"/>
      <c r="D73" s="22"/>
      <c r="E73" s="12" t="s">
        <v>341</v>
      </c>
      <c r="F73" s="12"/>
      <c r="G73" s="9"/>
      <c r="H73" s="13">
        <v>128.6</v>
      </c>
      <c r="I73" s="14" t="s">
        <v>0</v>
      </c>
      <c r="J73" s="14" t="s">
        <v>23</v>
      </c>
    </row>
    <row r="74" spans="1:10" s="3" customFormat="1" x14ac:dyDescent="0.15">
      <c r="A74" s="32"/>
      <c r="B74" s="21"/>
      <c r="C74" s="21"/>
      <c r="D74" s="22"/>
      <c r="E74" s="12" t="s">
        <v>342</v>
      </c>
      <c r="F74" s="12"/>
      <c r="G74" s="9"/>
      <c r="H74" s="13">
        <v>2.6</v>
      </c>
      <c r="I74" s="14" t="s">
        <v>42</v>
      </c>
      <c r="J74" s="14" t="s">
        <v>20</v>
      </c>
    </row>
    <row r="75" spans="1:10" s="3" customFormat="1" x14ac:dyDescent="0.15">
      <c r="A75" s="32"/>
      <c r="B75" s="21"/>
      <c r="C75" s="21"/>
      <c r="D75" s="22"/>
      <c r="E75" s="12" t="s">
        <v>51</v>
      </c>
      <c r="F75" s="12"/>
      <c r="G75" s="9"/>
      <c r="H75" s="13">
        <v>155.80000000000001</v>
      </c>
      <c r="I75" s="44" t="s">
        <v>347</v>
      </c>
      <c r="J75" s="14" t="s">
        <v>23</v>
      </c>
    </row>
    <row r="76" spans="1:10" s="3" customFormat="1" x14ac:dyDescent="0.15">
      <c r="A76" s="32"/>
      <c r="B76" s="21"/>
      <c r="C76" s="21"/>
      <c r="D76" s="22"/>
      <c r="E76" s="12" t="s">
        <v>13</v>
      </c>
      <c r="F76" s="12"/>
      <c r="G76" s="9"/>
      <c r="H76" s="13">
        <v>5.5</v>
      </c>
      <c r="I76" s="139" t="s">
        <v>220</v>
      </c>
      <c r="J76" s="14" t="s">
        <v>20</v>
      </c>
    </row>
    <row r="77" spans="1:10" s="3" customFormat="1" x14ac:dyDescent="0.15">
      <c r="A77" s="32"/>
      <c r="B77" s="21"/>
      <c r="C77" s="21"/>
      <c r="D77" s="22"/>
      <c r="E77" s="67" t="s">
        <v>190</v>
      </c>
      <c r="F77" s="12"/>
      <c r="G77" s="9"/>
      <c r="H77" s="13">
        <v>38.1</v>
      </c>
      <c r="I77" s="14" t="s">
        <v>322</v>
      </c>
      <c r="J77" s="40" t="s">
        <v>20</v>
      </c>
    </row>
    <row r="78" spans="1:10" s="3" customFormat="1" x14ac:dyDescent="0.15">
      <c r="A78" s="32"/>
      <c r="B78" s="21"/>
      <c r="C78" s="21"/>
      <c r="D78" s="22"/>
      <c r="E78" s="67" t="s">
        <v>191</v>
      </c>
      <c r="F78" s="12"/>
      <c r="G78" s="9"/>
      <c r="H78" s="13">
        <v>25.8</v>
      </c>
      <c r="I78" s="44" t="s">
        <v>0</v>
      </c>
      <c r="J78" s="40" t="s">
        <v>20</v>
      </c>
    </row>
    <row r="79" spans="1:10" s="3" customFormat="1" x14ac:dyDescent="0.15">
      <c r="A79" s="32"/>
      <c r="B79" s="21"/>
      <c r="C79" s="21" t="s">
        <v>114</v>
      </c>
      <c r="D79" s="21"/>
      <c r="E79" s="21"/>
      <c r="F79" s="21"/>
      <c r="G79" s="9"/>
      <c r="H79" s="10">
        <f>SUM(H80:H87)</f>
        <v>343.2</v>
      </c>
      <c r="I79" s="139"/>
      <c r="J79" s="14"/>
    </row>
    <row r="80" spans="1:10" s="3" customFormat="1" x14ac:dyDescent="0.15">
      <c r="A80" s="32"/>
      <c r="B80" s="21"/>
      <c r="C80" s="21"/>
      <c r="D80" s="22"/>
      <c r="E80" s="12" t="s">
        <v>52</v>
      </c>
      <c r="F80" s="12"/>
      <c r="G80" s="9"/>
      <c r="H80" s="13">
        <v>20.399999999999999</v>
      </c>
      <c r="I80" s="139" t="s">
        <v>0</v>
      </c>
      <c r="J80" s="14" t="s">
        <v>53</v>
      </c>
    </row>
    <row r="81" spans="1:10" s="3" customFormat="1" x14ac:dyDescent="0.15">
      <c r="A81" s="32"/>
      <c r="B81" s="21"/>
      <c r="C81" s="21"/>
      <c r="D81" s="22"/>
      <c r="E81" s="12" t="s">
        <v>54</v>
      </c>
      <c r="F81" s="12"/>
      <c r="G81" s="9"/>
      <c r="H81" s="13">
        <v>2.9</v>
      </c>
      <c r="I81" s="139" t="s">
        <v>0</v>
      </c>
      <c r="J81" s="14" t="s">
        <v>20</v>
      </c>
    </row>
    <row r="82" spans="1:10" s="3" customFormat="1" x14ac:dyDescent="0.15">
      <c r="A82" s="32"/>
      <c r="B82" s="21"/>
      <c r="C82" s="21"/>
      <c r="D82" s="22"/>
      <c r="E82" s="12" t="s">
        <v>55</v>
      </c>
      <c r="F82" s="12"/>
      <c r="G82" s="9"/>
      <c r="H82" s="13">
        <v>6.4</v>
      </c>
      <c r="I82" s="44" t="s">
        <v>371</v>
      </c>
      <c r="J82" s="14" t="s">
        <v>20</v>
      </c>
    </row>
    <row r="83" spans="1:10" s="3" customFormat="1" x14ac:dyDescent="0.15">
      <c r="A83" s="32"/>
      <c r="B83" s="21"/>
      <c r="C83" s="21"/>
      <c r="D83" s="22"/>
      <c r="E83" s="12" t="s">
        <v>56</v>
      </c>
      <c r="F83" s="12"/>
      <c r="G83" s="9"/>
      <c r="H83" s="13">
        <v>7.3</v>
      </c>
      <c r="I83" s="139" t="s">
        <v>0</v>
      </c>
      <c r="J83" s="14" t="s">
        <v>20</v>
      </c>
    </row>
    <row r="84" spans="1:10" s="3" customFormat="1" x14ac:dyDescent="0.15">
      <c r="A84" s="32"/>
      <c r="B84" s="21"/>
      <c r="C84" s="21"/>
      <c r="D84" s="22"/>
      <c r="E84" s="12" t="s">
        <v>57</v>
      </c>
      <c r="F84" s="12"/>
      <c r="G84" s="9"/>
      <c r="H84" s="13">
        <v>3.7</v>
      </c>
      <c r="I84" s="44" t="s">
        <v>371</v>
      </c>
      <c r="J84" s="14" t="s">
        <v>20</v>
      </c>
    </row>
    <row r="85" spans="1:10" s="3" customFormat="1" x14ac:dyDescent="0.15">
      <c r="A85" s="32"/>
      <c r="B85" s="21"/>
      <c r="C85" s="21"/>
      <c r="D85" s="22"/>
      <c r="E85" s="12" t="s">
        <v>250</v>
      </c>
      <c r="F85" s="12"/>
      <c r="G85" s="9"/>
      <c r="H85" s="13">
        <v>40.799999999999997</v>
      </c>
      <c r="I85" s="14" t="s">
        <v>136</v>
      </c>
      <c r="J85" s="14" t="s">
        <v>20</v>
      </c>
    </row>
    <row r="86" spans="1:10" s="3" customFormat="1" x14ac:dyDescent="0.15">
      <c r="A86" s="32"/>
      <c r="B86" s="21"/>
      <c r="C86" s="21"/>
      <c r="D86" s="22"/>
      <c r="E86" s="12" t="s">
        <v>58</v>
      </c>
      <c r="F86" s="12"/>
      <c r="G86" s="9"/>
      <c r="H86" s="13">
        <v>237.7</v>
      </c>
      <c r="I86" s="14" t="s">
        <v>218</v>
      </c>
      <c r="J86" s="14" t="s">
        <v>20</v>
      </c>
    </row>
    <row r="87" spans="1:10" s="3" customFormat="1" x14ac:dyDescent="0.15">
      <c r="A87" s="32"/>
      <c r="B87" s="21"/>
      <c r="C87" s="21"/>
      <c r="D87" s="22"/>
      <c r="E87" s="12" t="s">
        <v>306</v>
      </c>
      <c r="F87" s="12"/>
      <c r="G87" s="9"/>
      <c r="H87" s="13">
        <v>24</v>
      </c>
      <c r="I87" s="14" t="s">
        <v>220</v>
      </c>
      <c r="J87" s="14" t="s">
        <v>20</v>
      </c>
    </row>
    <row r="88" spans="1:10" s="3" customFormat="1" x14ac:dyDescent="0.15">
      <c r="A88" s="32"/>
      <c r="B88" s="21"/>
      <c r="C88" s="21" t="s">
        <v>115</v>
      </c>
      <c r="D88" s="21"/>
      <c r="E88" s="9"/>
      <c r="F88" s="9"/>
      <c r="G88" s="9"/>
      <c r="H88" s="10">
        <f>SUM(H89)</f>
        <v>60.3</v>
      </c>
      <c r="I88" s="14"/>
      <c r="J88" s="14"/>
    </row>
    <row r="89" spans="1:10" s="3" customFormat="1" x14ac:dyDescent="0.15">
      <c r="A89" s="32"/>
      <c r="B89" s="21"/>
      <c r="C89" s="21"/>
      <c r="D89" s="22"/>
      <c r="E89" s="12" t="s">
        <v>59</v>
      </c>
      <c r="F89" s="12"/>
      <c r="G89" s="9"/>
      <c r="H89" s="10">
        <v>60.3</v>
      </c>
      <c r="I89" s="14" t="s">
        <v>0</v>
      </c>
      <c r="J89" s="14" t="s">
        <v>23</v>
      </c>
    </row>
    <row r="90" spans="1:10" s="3" customFormat="1" x14ac:dyDescent="0.15">
      <c r="A90" s="32"/>
      <c r="B90" s="21"/>
      <c r="C90" s="21" t="s">
        <v>116</v>
      </c>
      <c r="D90" s="21"/>
      <c r="E90" s="9"/>
      <c r="F90" s="9"/>
      <c r="G90" s="110"/>
      <c r="H90" s="10">
        <f>SUM(H91:H96)</f>
        <v>118.19999999999999</v>
      </c>
      <c r="I90" s="14"/>
      <c r="J90" s="14"/>
    </row>
    <row r="91" spans="1:10" s="3" customFormat="1" x14ac:dyDescent="0.15">
      <c r="A91" s="32"/>
      <c r="B91" s="21"/>
      <c r="C91" s="21"/>
      <c r="D91" s="22"/>
      <c r="E91" s="12" t="s">
        <v>227</v>
      </c>
      <c r="F91" s="12"/>
      <c r="G91" s="9"/>
      <c r="H91" s="13">
        <v>18.399999999999999</v>
      </c>
      <c r="I91" s="14" t="s">
        <v>136</v>
      </c>
      <c r="J91" s="14" t="s">
        <v>20</v>
      </c>
    </row>
    <row r="92" spans="1:10" s="3" customFormat="1" x14ac:dyDescent="0.15">
      <c r="A92" s="32"/>
      <c r="B92" s="21"/>
      <c r="C92" s="21"/>
      <c r="D92" s="22"/>
      <c r="E92" s="12" t="s">
        <v>307</v>
      </c>
      <c r="F92" s="12"/>
      <c r="G92" s="9"/>
      <c r="H92" s="13">
        <v>13.3</v>
      </c>
      <c r="I92" s="14" t="s">
        <v>136</v>
      </c>
      <c r="J92" s="14" t="s">
        <v>20</v>
      </c>
    </row>
    <row r="93" spans="1:10" s="3" customFormat="1" x14ac:dyDescent="0.15">
      <c r="A93" s="32"/>
      <c r="B93" s="21"/>
      <c r="C93" s="21"/>
      <c r="D93" s="22"/>
      <c r="E93" s="12" t="s">
        <v>344</v>
      </c>
      <c r="F93" s="12"/>
      <c r="G93" s="9"/>
      <c r="H93" s="13">
        <v>8.1999999999999993</v>
      </c>
      <c r="I93" s="14" t="s">
        <v>220</v>
      </c>
      <c r="J93" s="14" t="s">
        <v>20</v>
      </c>
    </row>
    <row r="94" spans="1:10" s="3" customFormat="1" x14ac:dyDescent="0.15">
      <c r="A94" s="32"/>
      <c r="B94" s="21"/>
      <c r="C94" s="21"/>
      <c r="D94" s="22"/>
      <c r="E94" s="12" t="s">
        <v>308</v>
      </c>
      <c r="F94" s="12"/>
      <c r="G94" s="9"/>
      <c r="H94" s="13">
        <v>19.7</v>
      </c>
      <c r="I94" s="14" t="s">
        <v>0</v>
      </c>
      <c r="J94" s="14" t="s">
        <v>20</v>
      </c>
    </row>
    <row r="95" spans="1:10" s="3" customFormat="1" x14ac:dyDescent="0.15">
      <c r="A95" s="32"/>
      <c r="B95" s="21"/>
      <c r="C95" s="21"/>
      <c r="D95" s="22"/>
      <c r="E95" s="12" t="s">
        <v>192</v>
      </c>
      <c r="F95" s="12"/>
      <c r="G95" s="9"/>
      <c r="H95" s="13">
        <v>11.3</v>
      </c>
      <c r="I95" s="14" t="s">
        <v>218</v>
      </c>
      <c r="J95" s="14" t="s">
        <v>264</v>
      </c>
    </row>
    <row r="96" spans="1:10" s="3" customFormat="1" x14ac:dyDescent="0.15">
      <c r="A96" s="213"/>
      <c r="B96" s="4"/>
      <c r="C96" s="4"/>
      <c r="D96" s="27"/>
      <c r="E96" s="100" t="s">
        <v>239</v>
      </c>
      <c r="F96" s="27"/>
      <c r="G96" s="4"/>
      <c r="H96" s="28">
        <v>47.3</v>
      </c>
      <c r="I96" s="5" t="s">
        <v>27</v>
      </c>
      <c r="J96" s="101" t="s">
        <v>20</v>
      </c>
    </row>
    <row r="97" spans="1:10" s="3" customFormat="1" x14ac:dyDescent="0.15">
      <c r="A97" s="32"/>
      <c r="B97" s="21"/>
      <c r="C97" s="21" t="s">
        <v>117</v>
      </c>
      <c r="D97" s="21"/>
      <c r="E97" s="9"/>
      <c r="F97" s="9"/>
      <c r="G97" s="9"/>
      <c r="H97" s="10">
        <f>SUM(H98:H103)</f>
        <v>740.7</v>
      </c>
      <c r="I97" s="14"/>
      <c r="J97" s="14"/>
    </row>
    <row r="98" spans="1:10" s="3" customFormat="1" x14ac:dyDescent="0.15">
      <c r="A98" s="32"/>
      <c r="B98" s="21"/>
      <c r="C98" s="21"/>
      <c r="D98" s="22"/>
      <c r="E98" s="12" t="s">
        <v>62</v>
      </c>
      <c r="F98" s="12"/>
      <c r="G98" s="9"/>
      <c r="H98" s="13">
        <v>73.599999999999994</v>
      </c>
      <c r="I98" s="14" t="s">
        <v>0</v>
      </c>
      <c r="J98" s="14" t="s">
        <v>20</v>
      </c>
    </row>
    <row r="99" spans="1:10" s="3" customFormat="1" x14ac:dyDescent="0.15">
      <c r="A99" s="32"/>
      <c r="B99" s="21"/>
      <c r="C99" s="21"/>
      <c r="D99" s="22"/>
      <c r="E99" s="12" t="s">
        <v>63</v>
      </c>
      <c r="F99" s="12"/>
      <c r="G99" s="9"/>
      <c r="H99" s="13">
        <v>330.2</v>
      </c>
      <c r="I99" s="14" t="s">
        <v>0</v>
      </c>
      <c r="J99" s="14" t="s">
        <v>20</v>
      </c>
    </row>
    <row r="100" spans="1:10" s="3" customFormat="1" x14ac:dyDescent="0.15">
      <c r="A100" s="32"/>
      <c r="B100" s="21"/>
      <c r="C100" s="21"/>
      <c r="D100" s="22"/>
      <c r="E100" s="12" t="s">
        <v>64</v>
      </c>
      <c r="F100" s="12"/>
      <c r="G100" s="9"/>
      <c r="H100" s="13">
        <v>69.5</v>
      </c>
      <c r="I100" s="14" t="s">
        <v>0</v>
      </c>
      <c r="J100" s="14" t="s">
        <v>264</v>
      </c>
    </row>
    <row r="101" spans="1:10" s="3" customFormat="1" x14ac:dyDescent="0.15">
      <c r="A101" s="32"/>
      <c r="B101" s="21"/>
      <c r="C101" s="21"/>
      <c r="D101" s="22"/>
      <c r="E101" s="12" t="s">
        <v>65</v>
      </c>
      <c r="F101" s="12"/>
      <c r="G101" s="9"/>
      <c r="H101" s="13">
        <v>40.9</v>
      </c>
      <c r="I101" s="14" t="s">
        <v>0</v>
      </c>
      <c r="J101" s="14" t="s">
        <v>20</v>
      </c>
    </row>
    <row r="102" spans="1:10" s="3" customFormat="1" x14ac:dyDescent="0.15">
      <c r="A102" s="32"/>
      <c r="B102" s="21"/>
      <c r="C102" s="21"/>
      <c r="D102" s="22"/>
      <c r="E102" s="12" t="s">
        <v>66</v>
      </c>
      <c r="F102" s="12"/>
      <c r="G102" s="9"/>
      <c r="H102" s="13">
        <v>170.3</v>
      </c>
      <c r="I102" s="14" t="s">
        <v>372</v>
      </c>
      <c r="J102" s="14" t="s">
        <v>20</v>
      </c>
    </row>
    <row r="103" spans="1:10" s="3" customFormat="1" x14ac:dyDescent="0.15">
      <c r="A103" s="32"/>
      <c r="B103" s="21"/>
      <c r="C103" s="21"/>
      <c r="D103" s="22"/>
      <c r="E103" s="67" t="s">
        <v>193</v>
      </c>
      <c r="F103" s="12"/>
      <c r="G103" s="9"/>
      <c r="H103" s="13">
        <v>56.2</v>
      </c>
      <c r="I103" s="14" t="s">
        <v>194</v>
      </c>
      <c r="J103" s="40" t="s">
        <v>53</v>
      </c>
    </row>
    <row r="104" spans="1:10" s="3" customFormat="1" x14ac:dyDescent="0.15">
      <c r="A104" s="32"/>
      <c r="B104" s="21"/>
      <c r="C104" s="21" t="s">
        <v>118</v>
      </c>
      <c r="D104" s="21"/>
      <c r="E104" s="21"/>
      <c r="F104" s="21"/>
      <c r="G104" s="9"/>
      <c r="H104" s="10">
        <f>SUM(H105:H106)</f>
        <v>231.9</v>
      </c>
      <c r="I104" s="14"/>
      <c r="J104" s="14"/>
    </row>
    <row r="105" spans="1:10" s="3" customFormat="1" x14ac:dyDescent="0.15">
      <c r="A105" s="32"/>
      <c r="B105" s="21"/>
      <c r="C105" s="21"/>
      <c r="D105" s="22"/>
      <c r="E105" s="12" t="s">
        <v>67</v>
      </c>
      <c r="F105" s="12"/>
      <c r="G105" s="9"/>
      <c r="H105" s="13">
        <v>217.1</v>
      </c>
      <c r="I105" s="14" t="s">
        <v>68</v>
      </c>
      <c r="J105" s="14" t="s">
        <v>69</v>
      </c>
    </row>
    <row r="106" spans="1:10" s="3" customFormat="1" x14ac:dyDescent="0.15">
      <c r="A106" s="102"/>
      <c r="B106" s="9"/>
      <c r="C106" s="9"/>
      <c r="D106" s="12"/>
      <c r="E106" s="12" t="s">
        <v>251</v>
      </c>
      <c r="F106" s="12"/>
      <c r="G106" s="9"/>
      <c r="H106" s="13">
        <v>14.8</v>
      </c>
      <c r="I106" s="14" t="s">
        <v>39</v>
      </c>
      <c r="J106" s="14" t="s">
        <v>69</v>
      </c>
    </row>
    <row r="107" spans="1:10" s="3" customFormat="1" x14ac:dyDescent="0.15">
      <c r="A107" s="32"/>
      <c r="B107" s="21"/>
      <c r="C107" s="21" t="s">
        <v>119</v>
      </c>
      <c r="D107" s="21"/>
      <c r="E107" s="21"/>
      <c r="F107" s="21"/>
      <c r="G107" s="9"/>
      <c r="H107" s="10">
        <f>SUM(H108:H139)</f>
        <v>2962.1</v>
      </c>
      <c r="I107" s="14"/>
      <c r="J107" s="14"/>
    </row>
    <row r="108" spans="1:10" s="3" customFormat="1" x14ac:dyDescent="0.15">
      <c r="A108" s="32"/>
      <c r="B108" s="21"/>
      <c r="C108" s="21"/>
      <c r="D108" s="22"/>
      <c r="E108" s="12" t="s">
        <v>345</v>
      </c>
      <c r="F108" s="12"/>
      <c r="G108" s="9"/>
      <c r="H108" s="13">
        <v>580.6</v>
      </c>
      <c r="I108" s="14" t="s">
        <v>73</v>
      </c>
      <c r="J108" s="40" t="s">
        <v>20</v>
      </c>
    </row>
    <row r="109" spans="1:10" s="3" customFormat="1" x14ac:dyDescent="0.15">
      <c r="A109" s="32"/>
      <c r="B109" s="21"/>
      <c r="C109" s="21"/>
      <c r="D109" s="22"/>
      <c r="E109" s="12" t="s">
        <v>74</v>
      </c>
      <c r="F109" s="12"/>
      <c r="G109" s="9"/>
      <c r="H109" s="13">
        <v>11</v>
      </c>
      <c r="I109" s="14" t="s">
        <v>229</v>
      </c>
      <c r="J109" s="14" t="s">
        <v>69</v>
      </c>
    </row>
    <row r="110" spans="1:10" s="3" customFormat="1" x14ac:dyDescent="0.15">
      <c r="A110" s="32"/>
      <c r="B110" s="21"/>
      <c r="C110" s="21"/>
      <c r="D110" s="22"/>
      <c r="E110" s="12" t="s">
        <v>75</v>
      </c>
      <c r="F110" s="12"/>
      <c r="G110" s="9"/>
      <c r="H110" s="13">
        <v>415.2</v>
      </c>
      <c r="I110" s="14" t="s">
        <v>0</v>
      </c>
      <c r="J110" s="40" t="s">
        <v>20</v>
      </c>
    </row>
    <row r="111" spans="1:10" s="3" customFormat="1" x14ac:dyDescent="0.15">
      <c r="A111" s="32"/>
      <c r="B111" s="21"/>
      <c r="C111" s="21"/>
      <c r="D111" s="22"/>
      <c r="E111" s="12" t="s">
        <v>76</v>
      </c>
      <c r="F111" s="12"/>
      <c r="G111" s="9"/>
      <c r="H111" s="13">
        <v>84.4</v>
      </c>
      <c r="I111" s="14" t="s">
        <v>230</v>
      </c>
      <c r="J111" s="14" t="s">
        <v>69</v>
      </c>
    </row>
    <row r="112" spans="1:10" s="3" customFormat="1" x14ac:dyDescent="0.15">
      <c r="A112" s="32"/>
      <c r="B112" s="21"/>
      <c r="C112" s="21"/>
      <c r="D112" s="22"/>
      <c r="E112" s="12" t="s">
        <v>77</v>
      </c>
      <c r="F112" s="12"/>
      <c r="G112" s="9"/>
      <c r="H112" s="13">
        <v>40.9</v>
      </c>
      <c r="I112" s="14" t="s">
        <v>0</v>
      </c>
      <c r="J112" s="14" t="s">
        <v>69</v>
      </c>
    </row>
    <row r="113" spans="1:10" s="3" customFormat="1" x14ac:dyDescent="0.15">
      <c r="A113" s="32"/>
      <c r="B113" s="21"/>
      <c r="C113" s="21"/>
      <c r="D113" s="22"/>
      <c r="E113" s="12" t="s">
        <v>78</v>
      </c>
      <c r="F113" s="12"/>
      <c r="G113" s="9"/>
      <c r="H113" s="13">
        <v>127.6</v>
      </c>
      <c r="I113" s="14" t="s">
        <v>0</v>
      </c>
      <c r="J113" s="14" t="s">
        <v>69</v>
      </c>
    </row>
    <row r="114" spans="1:10" s="3" customFormat="1" x14ac:dyDescent="0.15">
      <c r="A114" s="32"/>
      <c r="B114" s="21"/>
      <c r="C114" s="21"/>
      <c r="D114" s="22"/>
      <c r="E114" s="12" t="s">
        <v>79</v>
      </c>
      <c r="F114" s="12"/>
      <c r="G114" s="9"/>
      <c r="H114" s="13">
        <v>134.5</v>
      </c>
      <c r="I114" s="14" t="s">
        <v>218</v>
      </c>
      <c r="J114" s="31" t="s">
        <v>69</v>
      </c>
    </row>
    <row r="115" spans="1:10" s="3" customFormat="1" x14ac:dyDescent="0.15">
      <c r="A115" s="32"/>
      <c r="B115" s="21"/>
      <c r="C115" s="21"/>
      <c r="D115" s="22"/>
      <c r="E115" s="12" t="s">
        <v>80</v>
      </c>
      <c r="F115" s="12"/>
      <c r="G115" s="9"/>
      <c r="H115" s="13">
        <v>0</v>
      </c>
      <c r="I115" s="14" t="s">
        <v>0</v>
      </c>
      <c r="J115" s="31" t="s">
        <v>69</v>
      </c>
    </row>
    <row r="116" spans="1:10" s="3" customFormat="1" x14ac:dyDescent="0.15">
      <c r="A116" s="32"/>
      <c r="B116" s="21"/>
      <c r="C116" s="21"/>
      <c r="D116" s="22"/>
      <c r="E116" s="12" t="s">
        <v>81</v>
      </c>
      <c r="F116" s="12"/>
      <c r="G116" s="9"/>
      <c r="H116" s="13">
        <v>187</v>
      </c>
      <c r="I116" s="14" t="s">
        <v>0</v>
      </c>
      <c r="J116" s="31" t="s">
        <v>69</v>
      </c>
    </row>
    <row r="117" spans="1:10" s="3" customFormat="1" x14ac:dyDescent="0.15">
      <c r="A117" s="32"/>
      <c r="B117" s="21"/>
      <c r="C117" s="21"/>
      <c r="D117" s="22"/>
      <c r="E117" s="12" t="s">
        <v>265</v>
      </c>
      <c r="F117" s="12"/>
      <c r="G117" s="9"/>
      <c r="H117" s="13">
        <v>52.1</v>
      </c>
      <c r="I117" s="14" t="s">
        <v>30</v>
      </c>
      <c r="J117" s="31" t="s">
        <v>69</v>
      </c>
    </row>
    <row r="118" spans="1:10" s="3" customFormat="1" x14ac:dyDescent="0.15">
      <c r="A118" s="32"/>
      <c r="B118" s="21"/>
      <c r="C118" s="21"/>
      <c r="D118" s="12"/>
      <c r="E118" s="12" t="s">
        <v>238</v>
      </c>
      <c r="F118" s="9"/>
      <c r="G118" s="9"/>
      <c r="H118" s="13">
        <v>21</v>
      </c>
      <c r="I118" s="14" t="s">
        <v>218</v>
      </c>
      <c r="J118" s="31" t="s">
        <v>69</v>
      </c>
    </row>
    <row r="119" spans="1:10" s="3" customFormat="1" x14ac:dyDescent="0.15">
      <c r="A119" s="32"/>
      <c r="B119" s="21"/>
      <c r="C119" s="21"/>
      <c r="D119" s="12"/>
      <c r="E119" s="12" t="s">
        <v>82</v>
      </c>
      <c r="F119" s="12"/>
      <c r="G119" s="9"/>
      <c r="H119" s="13">
        <v>8.5</v>
      </c>
      <c r="I119" s="14" t="s">
        <v>0</v>
      </c>
      <c r="J119" s="31" t="s">
        <v>69</v>
      </c>
    </row>
    <row r="120" spans="1:10" s="3" customFormat="1" x14ac:dyDescent="0.15">
      <c r="A120" s="32"/>
      <c r="B120" s="21"/>
      <c r="C120" s="21"/>
      <c r="D120" s="22"/>
      <c r="E120" s="12" t="s">
        <v>83</v>
      </c>
      <c r="F120" s="12"/>
      <c r="G120" s="9"/>
      <c r="H120" s="13">
        <v>26.9</v>
      </c>
      <c r="I120" s="14" t="s">
        <v>229</v>
      </c>
      <c r="J120" s="31" t="s">
        <v>69</v>
      </c>
    </row>
    <row r="121" spans="1:10" s="3" customFormat="1" x14ac:dyDescent="0.15">
      <c r="A121" s="102"/>
      <c r="B121" s="9"/>
      <c r="C121" s="9"/>
      <c r="D121" s="12"/>
      <c r="E121" s="67" t="s">
        <v>195</v>
      </c>
      <c r="F121" s="12"/>
      <c r="G121" s="9"/>
      <c r="H121" s="13">
        <v>120.3</v>
      </c>
      <c r="I121" s="14" t="s">
        <v>136</v>
      </c>
      <c r="J121" s="31" t="s">
        <v>69</v>
      </c>
    </row>
    <row r="122" spans="1:10" s="3" customFormat="1" x14ac:dyDescent="0.15">
      <c r="A122" s="102"/>
      <c r="B122" s="9"/>
      <c r="C122" s="9"/>
      <c r="D122" s="12"/>
      <c r="E122" s="12" t="s">
        <v>234</v>
      </c>
      <c r="F122" s="12"/>
      <c r="G122" s="9"/>
      <c r="H122" s="13">
        <v>44.8</v>
      </c>
      <c r="I122" s="14" t="s">
        <v>136</v>
      </c>
      <c r="J122" s="31" t="s">
        <v>69</v>
      </c>
    </row>
    <row r="123" spans="1:10" s="3" customFormat="1" x14ac:dyDescent="0.15">
      <c r="A123" s="32"/>
      <c r="B123" s="21"/>
      <c r="C123" s="21"/>
      <c r="D123" s="22"/>
      <c r="E123" s="12" t="s">
        <v>231</v>
      </c>
      <c r="F123" s="12"/>
      <c r="G123" s="9"/>
      <c r="H123" s="13">
        <v>53.1</v>
      </c>
      <c r="I123" s="14" t="s">
        <v>42</v>
      </c>
      <c r="J123" s="31" t="s">
        <v>69</v>
      </c>
    </row>
    <row r="124" spans="1:10" s="3" customFormat="1" x14ac:dyDescent="0.15">
      <c r="A124" s="32"/>
      <c r="B124" s="21"/>
      <c r="C124" s="21"/>
      <c r="D124" s="22"/>
      <c r="E124" s="12" t="s">
        <v>84</v>
      </c>
      <c r="F124" s="12"/>
      <c r="G124" s="9"/>
      <c r="H124" s="13">
        <v>28.6</v>
      </c>
      <c r="I124" s="14" t="s">
        <v>39</v>
      </c>
      <c r="J124" s="31" t="s">
        <v>69</v>
      </c>
    </row>
    <row r="125" spans="1:10" s="3" customFormat="1" x14ac:dyDescent="0.15">
      <c r="A125" s="32"/>
      <c r="B125" s="21"/>
      <c r="C125" s="21"/>
      <c r="D125" s="22"/>
      <c r="E125" s="12" t="s">
        <v>310</v>
      </c>
      <c r="F125" s="12"/>
      <c r="G125" s="9"/>
      <c r="H125" s="13">
        <v>36.9</v>
      </c>
      <c r="I125" s="14" t="s">
        <v>218</v>
      </c>
      <c r="J125" s="31" t="s">
        <v>69</v>
      </c>
    </row>
    <row r="126" spans="1:10" s="3" customFormat="1" x14ac:dyDescent="0.15">
      <c r="A126" s="32"/>
      <c r="B126" s="21"/>
      <c r="C126" s="21"/>
      <c r="D126" s="22"/>
      <c r="E126" s="12" t="s">
        <v>309</v>
      </c>
      <c r="F126" s="12"/>
      <c r="G126" s="9"/>
      <c r="H126" s="13">
        <v>26.4</v>
      </c>
      <c r="I126" s="14" t="s">
        <v>218</v>
      </c>
      <c r="J126" s="31" t="s">
        <v>69</v>
      </c>
    </row>
    <row r="127" spans="1:10" s="3" customFormat="1" x14ac:dyDescent="0.15">
      <c r="A127" s="32"/>
      <c r="B127" s="21"/>
      <c r="C127" s="21"/>
      <c r="D127" s="22"/>
      <c r="E127" s="12" t="s">
        <v>86</v>
      </c>
      <c r="F127" s="12"/>
      <c r="G127" s="9"/>
      <c r="H127" s="13">
        <v>187.3</v>
      </c>
      <c r="I127" s="14" t="s">
        <v>0</v>
      </c>
      <c r="J127" s="31" t="s">
        <v>69</v>
      </c>
    </row>
    <row r="128" spans="1:10" s="3" customFormat="1" x14ac:dyDescent="0.15">
      <c r="A128" s="32"/>
      <c r="B128" s="21"/>
      <c r="C128" s="21"/>
      <c r="D128" s="22"/>
      <c r="E128" s="67" t="s">
        <v>201</v>
      </c>
      <c r="F128" s="12"/>
      <c r="G128" s="9"/>
      <c r="H128" s="13">
        <v>112.3</v>
      </c>
      <c r="I128" s="14" t="s">
        <v>136</v>
      </c>
      <c r="J128" s="31" t="s">
        <v>69</v>
      </c>
    </row>
    <row r="129" spans="1:10" s="3" customFormat="1" x14ac:dyDescent="0.15">
      <c r="A129" s="32"/>
      <c r="B129" s="21"/>
      <c r="C129" s="21"/>
      <c r="D129" s="22"/>
      <c r="E129" s="67" t="s">
        <v>237</v>
      </c>
      <c r="F129" s="12"/>
      <c r="G129" s="9"/>
      <c r="H129" s="13">
        <v>29.3</v>
      </c>
      <c r="I129" s="14" t="s">
        <v>136</v>
      </c>
      <c r="J129" s="31" t="s">
        <v>69</v>
      </c>
    </row>
    <row r="130" spans="1:10" s="3" customFormat="1" x14ac:dyDescent="0.15">
      <c r="A130" s="32"/>
      <c r="B130" s="21"/>
      <c r="C130" s="21"/>
      <c r="D130" s="22"/>
      <c r="E130" s="67" t="s">
        <v>253</v>
      </c>
      <c r="F130" s="12"/>
      <c r="G130" s="9"/>
      <c r="H130" s="13">
        <v>37.200000000000003</v>
      </c>
      <c r="I130" s="14" t="s">
        <v>27</v>
      </c>
      <c r="J130" s="31" t="s">
        <v>69</v>
      </c>
    </row>
    <row r="131" spans="1:10" s="3" customFormat="1" x14ac:dyDescent="0.15">
      <c r="A131" s="32"/>
      <c r="B131" s="21"/>
      <c r="C131" s="21"/>
      <c r="D131" s="22"/>
      <c r="E131" s="67" t="s">
        <v>236</v>
      </c>
      <c r="F131" s="12"/>
      <c r="G131" s="9"/>
      <c r="H131" s="13">
        <v>20.3</v>
      </c>
      <c r="I131" s="14" t="s">
        <v>136</v>
      </c>
      <c r="J131" s="31" t="s">
        <v>69</v>
      </c>
    </row>
    <row r="132" spans="1:10" s="3" customFormat="1" ht="13.5" x14ac:dyDescent="0.15">
      <c r="A132" s="32"/>
      <c r="B132" s="21"/>
      <c r="C132" s="21"/>
      <c r="D132" s="22"/>
      <c r="E132" s="286" t="s">
        <v>252</v>
      </c>
      <c r="F132" s="287"/>
      <c r="G132" s="288"/>
      <c r="H132" s="13">
        <v>69.599999999999994</v>
      </c>
      <c r="I132" s="14" t="s">
        <v>235</v>
      </c>
      <c r="J132" s="31" t="s">
        <v>69</v>
      </c>
    </row>
    <row r="133" spans="1:10" s="3" customFormat="1" x14ac:dyDescent="0.15">
      <c r="A133" s="32"/>
      <c r="B133" s="21"/>
      <c r="C133" s="21"/>
      <c r="D133" s="22"/>
      <c r="E133" s="67" t="s">
        <v>196</v>
      </c>
      <c r="F133" s="12"/>
      <c r="G133" s="9"/>
      <c r="H133" s="13">
        <v>58.6</v>
      </c>
      <c r="I133" s="14" t="s">
        <v>42</v>
      </c>
      <c r="J133" s="31" t="s">
        <v>69</v>
      </c>
    </row>
    <row r="134" spans="1:10" s="3" customFormat="1" x14ac:dyDescent="0.15">
      <c r="A134" s="32"/>
      <c r="B134" s="21"/>
      <c r="C134" s="21"/>
      <c r="D134" s="22"/>
      <c r="E134" s="12" t="s">
        <v>266</v>
      </c>
      <c r="F134" s="12"/>
      <c r="G134" s="9"/>
      <c r="H134" s="13">
        <v>21</v>
      </c>
      <c r="I134" s="14" t="s">
        <v>230</v>
      </c>
      <c r="J134" s="31" t="s">
        <v>69</v>
      </c>
    </row>
    <row r="135" spans="1:10" s="3" customFormat="1" x14ac:dyDescent="0.15">
      <c r="A135" s="32"/>
      <c r="B135" s="21"/>
      <c r="C135" s="21"/>
      <c r="D135" s="22"/>
      <c r="E135" s="12" t="s">
        <v>87</v>
      </c>
      <c r="F135" s="12"/>
      <c r="G135" s="9"/>
      <c r="H135" s="13">
        <v>17.7</v>
      </c>
      <c r="I135" s="14" t="s">
        <v>229</v>
      </c>
      <c r="J135" s="31" t="s">
        <v>69</v>
      </c>
    </row>
    <row r="136" spans="1:10" s="3" customFormat="1" x14ac:dyDescent="0.15">
      <c r="A136" s="32"/>
      <c r="B136" s="21"/>
      <c r="C136" s="21"/>
      <c r="D136" s="22"/>
      <c r="E136" s="12" t="s">
        <v>129</v>
      </c>
      <c r="F136" s="12"/>
      <c r="G136" s="9"/>
      <c r="H136" s="13">
        <v>13.2</v>
      </c>
      <c r="I136" s="14" t="s">
        <v>229</v>
      </c>
      <c r="J136" s="31" t="s">
        <v>69</v>
      </c>
    </row>
    <row r="137" spans="1:10" s="3" customFormat="1" x14ac:dyDescent="0.15">
      <c r="A137" s="32"/>
      <c r="B137" s="21"/>
      <c r="C137" s="21"/>
      <c r="D137" s="22"/>
      <c r="E137" s="12" t="s">
        <v>88</v>
      </c>
      <c r="F137" s="12"/>
      <c r="G137" s="9"/>
      <c r="H137" s="13">
        <v>1.9</v>
      </c>
      <c r="I137" s="14" t="s">
        <v>0</v>
      </c>
      <c r="J137" s="31" t="s">
        <v>69</v>
      </c>
    </row>
    <row r="138" spans="1:10" s="3" customFormat="1" x14ac:dyDescent="0.15">
      <c r="A138" s="32"/>
      <c r="B138" s="21"/>
      <c r="C138" s="21"/>
      <c r="D138" s="22"/>
      <c r="E138" s="12" t="s">
        <v>89</v>
      </c>
      <c r="F138" s="12"/>
      <c r="G138" s="9"/>
      <c r="H138" s="13">
        <v>376.6</v>
      </c>
      <c r="I138" s="14" t="s">
        <v>0</v>
      </c>
      <c r="J138" s="31" t="s">
        <v>53</v>
      </c>
    </row>
    <row r="139" spans="1:10" s="3" customFormat="1" x14ac:dyDescent="0.15">
      <c r="A139" s="33"/>
      <c r="B139" s="24"/>
      <c r="C139" s="24"/>
      <c r="D139" s="26"/>
      <c r="E139" s="27" t="s">
        <v>90</v>
      </c>
      <c r="F139" s="27"/>
      <c r="G139" s="4"/>
      <c r="H139" s="28">
        <v>17.3</v>
      </c>
      <c r="I139" s="5" t="s">
        <v>0</v>
      </c>
      <c r="J139" s="169" t="s">
        <v>53</v>
      </c>
    </row>
    <row r="140" spans="1:10" s="3" customFormat="1" x14ac:dyDescent="0.15">
      <c r="A140" s="32"/>
      <c r="B140" s="21"/>
      <c r="C140" s="21" t="s">
        <v>123</v>
      </c>
      <c r="D140" s="21"/>
      <c r="E140" s="21"/>
      <c r="F140" s="21"/>
      <c r="G140" s="9"/>
      <c r="H140" s="10">
        <f>SUM(H141,H143,H145,H151,H153,H157)</f>
        <v>449.3</v>
      </c>
      <c r="I140" s="14"/>
      <c r="J140" s="31"/>
    </row>
    <row r="141" spans="1:10" s="3" customFormat="1" x14ac:dyDescent="0.15">
      <c r="A141" s="32"/>
      <c r="B141" s="21"/>
      <c r="C141" s="21"/>
      <c r="D141" s="21" t="s">
        <v>124</v>
      </c>
      <c r="E141" s="9"/>
      <c r="F141" s="21"/>
      <c r="G141" s="9"/>
      <c r="H141" s="10">
        <f>SUM(H142)</f>
        <v>20.5</v>
      </c>
      <c r="I141" s="14"/>
      <c r="J141" s="31"/>
    </row>
    <row r="142" spans="1:10" s="3" customFormat="1" x14ac:dyDescent="0.15">
      <c r="A142" s="32"/>
      <c r="B142" s="21"/>
      <c r="C142" s="21"/>
      <c r="D142" s="22"/>
      <c r="E142" s="12" t="s">
        <v>14</v>
      </c>
      <c r="F142" s="12"/>
      <c r="G142" s="9"/>
      <c r="H142" s="13">
        <v>20.5</v>
      </c>
      <c r="I142" s="168" t="s">
        <v>139</v>
      </c>
      <c r="J142" s="31" t="s">
        <v>20</v>
      </c>
    </row>
    <row r="143" spans="1:10" s="3" customFormat="1" x14ac:dyDescent="0.15">
      <c r="A143" s="32"/>
      <c r="B143" s="21"/>
      <c r="C143" s="21"/>
      <c r="D143" s="21" t="s">
        <v>125</v>
      </c>
      <c r="E143" s="9"/>
      <c r="F143" s="21"/>
      <c r="G143" s="9"/>
      <c r="H143" s="10" t="s">
        <v>334</v>
      </c>
      <c r="I143" s="14"/>
      <c r="J143" s="31"/>
    </row>
    <row r="144" spans="1:10" s="3" customFormat="1" x14ac:dyDescent="0.15">
      <c r="A144" s="32"/>
      <c r="B144" s="21"/>
      <c r="C144" s="21"/>
      <c r="D144" s="21"/>
      <c r="E144" s="9" t="s">
        <v>91</v>
      </c>
      <c r="F144" s="9"/>
      <c r="G144" s="9"/>
      <c r="H144" s="10" t="s">
        <v>334</v>
      </c>
      <c r="I144" s="14" t="s">
        <v>334</v>
      </c>
      <c r="J144" s="31" t="s">
        <v>334</v>
      </c>
    </row>
    <row r="145" spans="1:10" s="3" customFormat="1" x14ac:dyDescent="0.15">
      <c r="A145" s="32"/>
      <c r="B145" s="21"/>
      <c r="C145" s="21"/>
      <c r="D145" s="21" t="s">
        <v>126</v>
      </c>
      <c r="E145" s="9"/>
      <c r="F145" s="21"/>
      <c r="G145" s="9"/>
      <c r="H145" s="10">
        <f>SUM(H146:H150)</f>
        <v>45.4</v>
      </c>
      <c r="I145" s="14"/>
      <c r="J145" s="31"/>
    </row>
    <row r="146" spans="1:10" s="3" customFormat="1" x14ac:dyDescent="0.15">
      <c r="A146" s="102"/>
      <c r="B146" s="9"/>
      <c r="C146" s="9"/>
      <c r="D146" s="12"/>
      <c r="E146" s="12" t="s">
        <v>359</v>
      </c>
      <c r="F146" s="12"/>
      <c r="G146" s="9"/>
      <c r="H146" s="10">
        <v>6.4</v>
      </c>
      <c r="I146" s="14" t="s">
        <v>27</v>
      </c>
      <c r="J146" s="31" t="s">
        <v>40</v>
      </c>
    </row>
    <row r="147" spans="1:10" s="3" customFormat="1" x14ac:dyDescent="0.15">
      <c r="A147" s="102"/>
      <c r="B147" s="9"/>
      <c r="C147" s="9"/>
      <c r="D147" s="12"/>
      <c r="E147" s="12" t="s">
        <v>360</v>
      </c>
      <c r="F147" s="12"/>
      <c r="G147" s="9"/>
      <c r="H147" s="10">
        <v>6.5</v>
      </c>
      <c r="I147" s="14" t="s">
        <v>39</v>
      </c>
      <c r="J147" s="31" t="s">
        <v>40</v>
      </c>
    </row>
    <row r="148" spans="1:10" s="3" customFormat="1" x14ac:dyDescent="0.15">
      <c r="A148" s="102"/>
      <c r="B148" s="9"/>
      <c r="C148" s="9"/>
      <c r="D148" s="12"/>
      <c r="E148" s="12" t="s">
        <v>15</v>
      </c>
      <c r="F148" s="12"/>
      <c r="G148" s="9"/>
      <c r="H148" s="10">
        <v>9</v>
      </c>
      <c r="I148" s="14" t="s">
        <v>39</v>
      </c>
      <c r="J148" s="31" t="s">
        <v>46</v>
      </c>
    </row>
    <row r="149" spans="1:10" s="3" customFormat="1" x14ac:dyDescent="0.15">
      <c r="A149" s="102"/>
      <c r="B149" s="9"/>
      <c r="C149" s="9"/>
      <c r="D149" s="12"/>
      <c r="E149" s="67" t="s">
        <v>197</v>
      </c>
      <c r="F149" s="12"/>
      <c r="G149" s="9"/>
      <c r="H149" s="10">
        <v>4.5</v>
      </c>
      <c r="I149" s="14" t="s">
        <v>39</v>
      </c>
      <c r="J149" s="40" t="s">
        <v>23</v>
      </c>
    </row>
    <row r="150" spans="1:10" s="3" customFormat="1" x14ac:dyDescent="0.15">
      <c r="A150" s="102"/>
      <c r="B150" s="9"/>
      <c r="C150" s="9"/>
      <c r="D150" s="12"/>
      <c r="E150" s="12" t="s">
        <v>233</v>
      </c>
      <c r="F150" s="12"/>
      <c r="G150" s="9"/>
      <c r="H150" s="10">
        <v>19</v>
      </c>
      <c r="I150" s="14" t="s">
        <v>27</v>
      </c>
      <c r="J150" s="31" t="s">
        <v>40</v>
      </c>
    </row>
    <row r="151" spans="1:10" s="3" customFormat="1" x14ac:dyDescent="0.15">
      <c r="A151" s="32"/>
      <c r="B151" s="21"/>
      <c r="C151" s="21"/>
      <c r="D151" s="21" t="s">
        <v>127</v>
      </c>
      <c r="E151" s="9"/>
      <c r="F151" s="21"/>
      <c r="G151" s="9"/>
      <c r="H151" s="10">
        <f>SUM(H152)</f>
        <v>176.6</v>
      </c>
      <c r="I151" s="14"/>
      <c r="J151" s="31"/>
    </row>
    <row r="152" spans="1:10" s="3" customFormat="1" x14ac:dyDescent="0.15">
      <c r="A152" s="32"/>
      <c r="B152" s="21"/>
      <c r="C152" s="21"/>
      <c r="D152" s="21"/>
      <c r="E152" s="9" t="s">
        <v>131</v>
      </c>
      <c r="F152" s="9"/>
      <c r="G152" s="9"/>
      <c r="H152" s="10">
        <v>176.6</v>
      </c>
      <c r="I152" s="14" t="s">
        <v>30</v>
      </c>
      <c r="J152" s="31" t="s">
        <v>53</v>
      </c>
    </row>
    <row r="153" spans="1:10" s="3" customFormat="1" x14ac:dyDescent="0.15">
      <c r="A153" s="32"/>
      <c r="B153" s="21"/>
      <c r="C153" s="9"/>
      <c r="D153" s="21" t="s">
        <v>128</v>
      </c>
      <c r="E153" s="9"/>
      <c r="F153" s="9"/>
      <c r="G153" s="9"/>
      <c r="H153" s="10">
        <f>SUM(H154:H156)</f>
        <v>147.5</v>
      </c>
      <c r="I153" s="14"/>
      <c r="J153" s="31"/>
    </row>
    <row r="154" spans="1:10" s="3" customFormat="1" x14ac:dyDescent="0.15">
      <c r="A154" s="32"/>
      <c r="B154" s="21"/>
      <c r="C154" s="21"/>
      <c r="D154" s="22"/>
      <c r="E154" s="12" t="s">
        <v>94</v>
      </c>
      <c r="F154" s="12"/>
      <c r="G154" s="9"/>
      <c r="H154" s="13">
        <v>48.2</v>
      </c>
      <c r="I154" s="44" t="s">
        <v>371</v>
      </c>
      <c r="J154" s="14" t="s">
        <v>23</v>
      </c>
    </row>
    <row r="155" spans="1:10" s="3" customFormat="1" x14ac:dyDescent="0.15">
      <c r="A155" s="32"/>
      <c r="B155" s="21"/>
      <c r="C155" s="21"/>
      <c r="D155" s="22"/>
      <c r="E155" s="12" t="s">
        <v>96</v>
      </c>
      <c r="F155" s="12"/>
      <c r="G155" s="9"/>
      <c r="H155" s="13">
        <v>56.9</v>
      </c>
      <c r="I155" s="44" t="s">
        <v>347</v>
      </c>
      <c r="J155" s="14" t="s">
        <v>20</v>
      </c>
    </row>
    <row r="156" spans="1:10" s="3" customFormat="1" x14ac:dyDescent="0.15">
      <c r="A156" s="32"/>
      <c r="B156" s="21"/>
      <c r="C156" s="21"/>
      <c r="D156" s="22"/>
      <c r="E156" s="67" t="s">
        <v>232</v>
      </c>
      <c r="F156" s="12"/>
      <c r="G156" s="9"/>
      <c r="H156" s="13">
        <v>42.4</v>
      </c>
      <c r="I156" s="44" t="s">
        <v>347</v>
      </c>
      <c r="J156" s="40" t="s">
        <v>23</v>
      </c>
    </row>
    <row r="157" spans="1:10" s="3" customFormat="1" x14ac:dyDescent="0.15">
      <c r="A157" s="32"/>
      <c r="B157" s="21"/>
      <c r="C157" s="21"/>
      <c r="D157" s="21" t="s">
        <v>130</v>
      </c>
      <c r="E157" s="9"/>
      <c r="F157" s="9"/>
      <c r="G157" s="9"/>
      <c r="H157" s="10">
        <f>SUM(H158:H163)</f>
        <v>59.3</v>
      </c>
      <c r="I157" s="14"/>
      <c r="J157" s="31"/>
    </row>
    <row r="158" spans="1:10" s="3" customFormat="1" x14ac:dyDescent="0.15">
      <c r="A158" s="32"/>
      <c r="B158" s="21"/>
      <c r="C158" s="21"/>
      <c r="D158" s="22"/>
      <c r="E158" s="22" t="s">
        <v>311</v>
      </c>
      <c r="F158" s="12"/>
      <c r="G158" s="9"/>
      <c r="H158" s="13">
        <v>24.4</v>
      </c>
      <c r="I158" s="14" t="s">
        <v>0</v>
      </c>
      <c r="J158" s="31" t="s">
        <v>40</v>
      </c>
    </row>
    <row r="159" spans="1:10" s="3" customFormat="1" ht="15" x14ac:dyDescent="0.15">
      <c r="A159" s="32"/>
      <c r="B159" s="21"/>
      <c r="C159" s="21"/>
      <c r="D159" s="22"/>
      <c r="E159" s="12" t="s">
        <v>98</v>
      </c>
      <c r="F159" s="12"/>
      <c r="G159" s="9"/>
      <c r="H159" s="13">
        <v>8.1</v>
      </c>
      <c r="I159" s="44" t="s">
        <v>189</v>
      </c>
      <c r="J159" s="40" t="s">
        <v>53</v>
      </c>
    </row>
    <row r="160" spans="1:10" s="3" customFormat="1" x14ac:dyDescent="0.15">
      <c r="A160" s="32"/>
      <c r="B160" s="21"/>
      <c r="C160" s="21"/>
      <c r="D160" s="22"/>
      <c r="E160" s="12" t="s">
        <v>99</v>
      </c>
      <c r="F160" s="12"/>
      <c r="G160" s="9"/>
      <c r="H160" s="13">
        <v>11</v>
      </c>
      <c r="I160" s="139" t="s">
        <v>39</v>
      </c>
      <c r="J160" s="14" t="s">
        <v>46</v>
      </c>
    </row>
    <row r="161" spans="1:10" s="3" customFormat="1" x14ac:dyDescent="0.15">
      <c r="A161" s="32"/>
      <c r="B161" s="21"/>
      <c r="C161" s="21"/>
      <c r="D161" s="22"/>
      <c r="E161" s="67" t="s">
        <v>198</v>
      </c>
      <c r="F161" s="12"/>
      <c r="G161" s="9"/>
      <c r="H161" s="13">
        <v>2.5</v>
      </c>
      <c r="I161" s="139" t="s">
        <v>198</v>
      </c>
      <c r="J161" s="40" t="s">
        <v>23</v>
      </c>
    </row>
    <row r="162" spans="1:10" s="3" customFormat="1" x14ac:dyDescent="0.15">
      <c r="A162" s="32"/>
      <c r="B162" s="21"/>
      <c r="C162" s="21"/>
      <c r="D162" s="22"/>
      <c r="E162" s="67" t="s">
        <v>199</v>
      </c>
      <c r="F162" s="12"/>
      <c r="G162" s="9"/>
      <c r="H162" s="13">
        <v>7.3</v>
      </c>
      <c r="I162" s="139" t="s">
        <v>137</v>
      </c>
      <c r="J162" s="40" t="s">
        <v>69</v>
      </c>
    </row>
    <row r="163" spans="1:10" s="3" customFormat="1" x14ac:dyDescent="0.15">
      <c r="A163" s="32"/>
      <c r="B163" s="21"/>
      <c r="C163" s="21"/>
      <c r="D163" s="22"/>
      <c r="E163" s="67" t="s">
        <v>200</v>
      </c>
      <c r="F163" s="12"/>
      <c r="G163" s="9"/>
      <c r="H163" s="13">
        <v>6</v>
      </c>
      <c r="I163" s="14" t="s">
        <v>27</v>
      </c>
      <c r="J163" s="40" t="s">
        <v>20</v>
      </c>
    </row>
    <row r="164" spans="1:10" s="3" customFormat="1" ht="13.5" x14ac:dyDescent="0.15">
      <c r="A164" s="270" t="s">
        <v>120</v>
      </c>
      <c r="B164" s="289"/>
      <c r="C164" s="289"/>
      <c r="D164" s="289"/>
      <c r="E164" s="289"/>
      <c r="F164" s="9"/>
      <c r="G164" s="9"/>
      <c r="H164" s="10">
        <f>SUM(H165)</f>
        <v>70.5</v>
      </c>
      <c r="I164" s="14"/>
      <c r="J164" s="31"/>
    </row>
    <row r="165" spans="1:10" s="3" customFormat="1" x14ac:dyDescent="0.15">
      <c r="A165" s="33"/>
      <c r="B165" s="24"/>
      <c r="C165" s="24"/>
      <c r="D165" s="26"/>
      <c r="E165" s="27" t="s">
        <v>100</v>
      </c>
      <c r="F165" s="27"/>
      <c r="G165" s="4"/>
      <c r="H165" s="25">
        <v>70.5</v>
      </c>
      <c r="I165" s="5" t="s">
        <v>0</v>
      </c>
      <c r="J165" s="169" t="s">
        <v>20</v>
      </c>
    </row>
    <row r="166" spans="1:10" s="3" customFormat="1" x14ac:dyDescent="0.15">
      <c r="A166" s="21"/>
      <c r="B166" s="21"/>
      <c r="C166" s="21"/>
      <c r="D166" s="21"/>
      <c r="E166" s="9"/>
      <c r="F166" s="9"/>
      <c r="G166" s="9"/>
      <c r="H166" s="16"/>
      <c r="I166" s="12"/>
      <c r="J166" s="17"/>
    </row>
    <row r="167" spans="1:10" s="3" customFormat="1" x14ac:dyDescent="0.15">
      <c r="A167" s="19"/>
      <c r="B167" s="19"/>
      <c r="C167" s="19"/>
      <c r="D167" s="19"/>
      <c r="E167" s="23"/>
      <c r="F167" s="18"/>
      <c r="G167" s="18"/>
      <c r="H167" s="18"/>
      <c r="I167" s="18"/>
      <c r="J167" s="30"/>
    </row>
    <row r="168" spans="1:10" s="3" customFormat="1" x14ac:dyDescent="0.15">
      <c r="A168" s="19"/>
      <c r="B168" s="19"/>
      <c r="C168" s="19"/>
      <c r="D168" s="19"/>
      <c r="E168" s="23"/>
      <c r="F168" s="18"/>
      <c r="G168" s="18"/>
      <c r="H168" s="18"/>
      <c r="I168" s="18"/>
      <c r="J168" s="30"/>
    </row>
    <row r="169" spans="1:10" s="3" customFormat="1" x14ac:dyDescent="0.15">
      <c r="A169" s="19"/>
      <c r="B169" s="19"/>
      <c r="C169" s="19"/>
      <c r="D169" s="19"/>
      <c r="E169" s="23"/>
      <c r="F169" s="18"/>
      <c r="G169" s="18"/>
      <c r="H169" s="18"/>
      <c r="I169" s="18"/>
      <c r="J169" s="30"/>
    </row>
    <row r="170" spans="1:10" s="3" customFormat="1" x14ac:dyDescent="0.15">
      <c r="A170" s="19"/>
      <c r="B170" s="19"/>
      <c r="C170" s="19"/>
      <c r="D170" s="19"/>
      <c r="E170" s="23"/>
      <c r="F170" s="18"/>
      <c r="G170" s="18"/>
      <c r="H170" s="18"/>
      <c r="I170" s="18"/>
      <c r="J170" s="30"/>
    </row>
    <row r="171" spans="1:10" s="3" customFormat="1" x14ac:dyDescent="0.15">
      <c r="A171" s="19"/>
      <c r="B171" s="19"/>
      <c r="C171" s="19"/>
      <c r="D171" s="19"/>
      <c r="E171" s="23"/>
      <c r="F171" s="18"/>
      <c r="G171" s="18"/>
      <c r="H171" s="18"/>
      <c r="I171" s="18"/>
      <c r="J171" s="30"/>
    </row>
    <row r="172" spans="1:10" s="3" customFormat="1" x14ac:dyDescent="0.15">
      <c r="A172" s="19"/>
      <c r="B172" s="19"/>
      <c r="C172" s="19"/>
      <c r="D172" s="19"/>
      <c r="E172" s="23"/>
      <c r="F172" s="18"/>
      <c r="G172" s="18"/>
      <c r="H172" s="18"/>
      <c r="I172" s="18"/>
      <c r="J172" s="30"/>
    </row>
    <row r="173" spans="1:10" s="3" customFormat="1" x14ac:dyDescent="0.15">
      <c r="A173" s="19"/>
      <c r="B173" s="19"/>
      <c r="C173" s="19"/>
      <c r="D173" s="19"/>
      <c r="E173" s="23"/>
      <c r="F173" s="18"/>
      <c r="G173" s="18"/>
      <c r="H173" s="18"/>
      <c r="I173" s="18"/>
      <c r="J173" s="30"/>
    </row>
    <row r="174" spans="1:10" s="3" customFormat="1" x14ac:dyDescent="0.15">
      <c r="A174" s="19"/>
      <c r="B174" s="19"/>
      <c r="C174" s="19"/>
      <c r="D174" s="19"/>
      <c r="E174" s="23"/>
      <c r="F174" s="18"/>
      <c r="G174" s="18"/>
      <c r="H174" s="18"/>
      <c r="I174" s="18"/>
      <c r="J174" s="30"/>
    </row>
    <row r="175" spans="1:10" s="3" customFormat="1" x14ac:dyDescent="0.15">
      <c r="A175" s="19"/>
      <c r="B175" s="19"/>
      <c r="C175" s="19"/>
      <c r="D175" s="19"/>
      <c r="E175" s="23"/>
      <c r="F175" s="18"/>
      <c r="G175" s="18"/>
      <c r="H175" s="18"/>
      <c r="I175" s="18"/>
      <c r="J175" s="30"/>
    </row>
    <row r="176" spans="1:10" s="3" customFormat="1" x14ac:dyDescent="0.15">
      <c r="A176" s="19"/>
      <c r="B176" s="19"/>
      <c r="C176" s="19"/>
      <c r="D176" s="19"/>
      <c r="E176" s="23"/>
      <c r="F176" s="18"/>
      <c r="G176" s="18"/>
      <c r="H176" s="18"/>
      <c r="I176" s="18"/>
      <c r="J176" s="30"/>
    </row>
    <row r="177" spans="1:10" s="3" customFormat="1" x14ac:dyDescent="0.15">
      <c r="A177" s="19"/>
      <c r="B177" s="19"/>
      <c r="C177" s="19"/>
      <c r="D177" s="19"/>
      <c r="E177" s="23"/>
      <c r="F177" s="18"/>
      <c r="G177" s="18"/>
      <c r="H177" s="18"/>
      <c r="I177" s="18"/>
      <c r="J177" s="30"/>
    </row>
    <row r="178" spans="1:10" s="3" customFormat="1" x14ac:dyDescent="0.15">
      <c r="A178" s="19"/>
      <c r="B178" s="19"/>
      <c r="C178" s="19"/>
      <c r="D178" s="19"/>
      <c r="E178" s="23"/>
      <c r="F178" s="18"/>
      <c r="G178" s="18"/>
      <c r="H178" s="18"/>
      <c r="I178" s="18"/>
      <c r="J178" s="30"/>
    </row>
  </sheetData>
  <autoFilter ref="A1:J177" xr:uid="{00000000-0001-0000-0100-000000000000}"/>
  <mergeCells count="16">
    <mergeCell ref="C6:F6"/>
    <mergeCell ref="A2:G3"/>
    <mergeCell ref="I2:I3"/>
    <mergeCell ref="J2:J3"/>
    <mergeCell ref="A4:E4"/>
    <mergeCell ref="B5:E5"/>
    <mergeCell ref="C42:F42"/>
    <mergeCell ref="E72:G72"/>
    <mergeCell ref="E132:G132"/>
    <mergeCell ref="A164:E164"/>
    <mergeCell ref="C13:F13"/>
    <mergeCell ref="E17:G17"/>
    <mergeCell ref="C19:F19"/>
    <mergeCell ref="C30:F30"/>
    <mergeCell ref="C35:F35"/>
    <mergeCell ref="E40:G40"/>
  </mergeCells>
  <phoneticPr fontId="1"/>
  <pageMargins left="0.78740157480314965" right="0.78740157480314965" top="0.59055118110236227" bottom="0.59055118110236227" header="0.51181102362204722" footer="0.51181102362204722"/>
  <pageSetup paperSize="9" scale="95" firstPageNumber="5" fitToHeight="0" orientation="portrait" useFirstPageNumber="1" r:id="rId1"/>
  <headerFooter scaleWithDoc="0" alignWithMargins="0">
    <oddFooter>&amp;C&amp;P</oddFooter>
  </headerFooter>
  <rowBreaks count="3" manualBreakCount="3">
    <brk id="54" max="9" man="1"/>
    <brk id="96" max="9" man="1"/>
    <brk id="139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</sheetPr>
  <dimension ref="A1:L211"/>
  <sheetViews>
    <sheetView view="pageBreakPreview" zoomScaleNormal="100" zoomScaleSheetLayoutView="100" workbookViewId="0">
      <selection activeCell="L25" sqref="L25"/>
    </sheetView>
  </sheetViews>
  <sheetFormatPr defaultColWidth="8.875" defaultRowHeight="12.75" x14ac:dyDescent="0.15"/>
  <cols>
    <col min="1" max="1" width="4" style="18" customWidth="1"/>
    <col min="2" max="5" width="3.125" style="19" customWidth="1"/>
    <col min="6" max="6" width="3.125" style="23" customWidth="1"/>
    <col min="7" max="7" width="4.875" style="18" customWidth="1"/>
    <col min="8" max="8" width="25.625" style="18" customWidth="1"/>
    <col min="9" max="9" width="10.625" style="18" customWidth="1"/>
    <col min="10" max="10" width="8.875" style="18" customWidth="1"/>
    <col min="11" max="11" width="19.875" style="30" customWidth="1"/>
    <col min="12" max="16384" width="8.875" style="18"/>
  </cols>
  <sheetData>
    <row r="1" spans="1:11" s="3" customFormat="1" ht="14.25" x14ac:dyDescent="0.15">
      <c r="B1" s="2" t="s">
        <v>323</v>
      </c>
      <c r="C1" s="2"/>
      <c r="D1" s="2"/>
      <c r="E1" s="2"/>
      <c r="F1" s="1"/>
      <c r="G1" s="1"/>
      <c r="K1" s="29"/>
    </row>
    <row r="2" spans="1:11" s="3" customFormat="1" x14ac:dyDescent="0.15">
      <c r="B2" s="278" t="s">
        <v>1</v>
      </c>
      <c r="C2" s="301"/>
      <c r="D2" s="301"/>
      <c r="E2" s="301"/>
      <c r="F2" s="301"/>
      <c r="G2" s="301"/>
      <c r="H2" s="302"/>
      <c r="I2" s="167" t="s">
        <v>16</v>
      </c>
      <c r="J2" s="274" t="s">
        <v>18</v>
      </c>
      <c r="K2" s="274" t="s">
        <v>19</v>
      </c>
    </row>
    <row r="3" spans="1:11" s="3" customFormat="1" x14ac:dyDescent="0.15">
      <c r="B3" s="303"/>
      <c r="C3" s="304"/>
      <c r="D3" s="304"/>
      <c r="E3" s="304"/>
      <c r="F3" s="304"/>
      <c r="G3" s="304"/>
      <c r="H3" s="305"/>
      <c r="I3" s="5" t="s">
        <v>17</v>
      </c>
      <c r="J3" s="275"/>
      <c r="K3" s="275"/>
    </row>
    <row r="4" spans="1:11" s="3" customFormat="1" ht="13.5" x14ac:dyDescent="0.15">
      <c r="B4" s="276" t="s">
        <v>104</v>
      </c>
      <c r="C4" s="277"/>
      <c r="D4" s="277"/>
      <c r="E4" s="277"/>
      <c r="F4" s="277"/>
      <c r="G4" s="20"/>
      <c r="H4" s="6"/>
      <c r="I4" s="7">
        <f>SUM(I5,I197)</f>
        <v>9999.9999999999982</v>
      </c>
      <c r="J4" s="8"/>
      <c r="K4" s="31"/>
    </row>
    <row r="5" spans="1:11" s="3" customFormat="1" x14ac:dyDescent="0.15">
      <c r="B5" s="32"/>
      <c r="C5" s="290" t="s">
        <v>105</v>
      </c>
      <c r="D5" s="290"/>
      <c r="E5" s="290"/>
      <c r="F5" s="290"/>
      <c r="G5" s="21"/>
      <c r="H5" s="9"/>
      <c r="I5" s="10">
        <f>SUM(I6,I13,I20,I34,I41,I51,I60,I73,I77,I89,I92,I106,I115,I117,I125,I132,I137,I171)</f>
        <v>9929.4999999999982</v>
      </c>
      <c r="J5" s="11"/>
      <c r="K5" s="31"/>
    </row>
    <row r="6" spans="1:11" s="3" customFormat="1" x14ac:dyDescent="0.15">
      <c r="B6" s="32"/>
      <c r="C6" s="21"/>
      <c r="D6" s="290" t="s">
        <v>106</v>
      </c>
      <c r="E6" s="290"/>
      <c r="F6" s="290"/>
      <c r="G6" s="290"/>
      <c r="H6" s="9"/>
      <c r="I6" s="10">
        <f>SUM(I7:I12)</f>
        <v>550.69999999999993</v>
      </c>
      <c r="J6" s="11"/>
      <c r="K6" s="31"/>
    </row>
    <row r="7" spans="1:11" s="3" customFormat="1" x14ac:dyDescent="0.15">
      <c r="B7" s="32"/>
      <c r="C7" s="21"/>
      <c r="D7" s="21"/>
      <c r="E7" s="22"/>
      <c r="F7" s="12" t="s">
        <v>2</v>
      </c>
      <c r="G7" s="12"/>
      <c r="H7" s="9"/>
      <c r="I7" s="13">
        <v>279.7</v>
      </c>
      <c r="J7" s="14" t="s">
        <v>0</v>
      </c>
      <c r="K7" s="31" t="s">
        <v>20</v>
      </c>
    </row>
    <row r="8" spans="1:11" s="3" customFormat="1" x14ac:dyDescent="0.15">
      <c r="B8" s="32"/>
      <c r="C8" s="21"/>
      <c r="D8" s="21"/>
      <c r="E8" s="22"/>
      <c r="F8" s="12" t="s">
        <v>21</v>
      </c>
      <c r="G8" s="12"/>
      <c r="H8" s="12"/>
      <c r="I8" s="13">
        <v>9.5</v>
      </c>
      <c r="J8" s="14" t="s">
        <v>0</v>
      </c>
      <c r="K8" s="31" t="s">
        <v>20</v>
      </c>
    </row>
    <row r="9" spans="1:11" s="3" customFormat="1" x14ac:dyDescent="0.15">
      <c r="A9" s="112" t="s">
        <v>261</v>
      </c>
      <c r="B9" s="32"/>
      <c r="C9" s="21"/>
      <c r="D9" s="21"/>
      <c r="E9" s="22"/>
      <c r="F9" s="106" t="s">
        <v>336</v>
      </c>
      <c r="G9" s="12"/>
      <c r="H9" s="12"/>
      <c r="I9" s="13">
        <v>82.6</v>
      </c>
      <c r="J9" s="14" t="s">
        <v>0</v>
      </c>
      <c r="K9" s="31" t="s">
        <v>23</v>
      </c>
    </row>
    <row r="10" spans="1:11" s="3" customFormat="1" x14ac:dyDescent="0.15">
      <c r="B10" s="32"/>
      <c r="C10" s="21"/>
      <c r="D10" s="21"/>
      <c r="E10" s="22"/>
      <c r="F10" s="12" t="s">
        <v>24</v>
      </c>
      <c r="G10" s="12"/>
      <c r="H10" s="9"/>
      <c r="I10" s="13">
        <v>67.900000000000006</v>
      </c>
      <c r="J10" s="14" t="s">
        <v>0</v>
      </c>
      <c r="K10" s="31" t="s">
        <v>20</v>
      </c>
    </row>
    <row r="11" spans="1:11" s="3" customFormat="1" x14ac:dyDescent="0.15">
      <c r="A11" s="97" t="s">
        <v>260</v>
      </c>
      <c r="B11" s="32"/>
      <c r="C11" s="21"/>
      <c r="D11" s="21"/>
      <c r="E11" s="22"/>
      <c r="F11" s="145" t="s">
        <v>296</v>
      </c>
      <c r="G11" s="12"/>
      <c r="H11" s="9"/>
      <c r="I11" s="13">
        <v>30.6</v>
      </c>
      <c r="J11" s="94" t="s">
        <v>0</v>
      </c>
      <c r="K11" s="142" t="s">
        <v>259</v>
      </c>
    </row>
    <row r="12" spans="1:11" s="3" customFormat="1" x14ac:dyDescent="0.15">
      <c r="A12" s="97" t="s">
        <v>260</v>
      </c>
      <c r="B12" s="32"/>
      <c r="C12" s="21"/>
      <c r="D12" s="21"/>
      <c r="E12" s="22"/>
      <c r="F12" s="145" t="s">
        <v>297</v>
      </c>
      <c r="G12" s="12"/>
      <c r="H12" s="9"/>
      <c r="I12" s="13">
        <v>80.400000000000006</v>
      </c>
      <c r="J12" s="94" t="s">
        <v>136</v>
      </c>
      <c r="K12" s="142" t="s">
        <v>20</v>
      </c>
    </row>
    <row r="13" spans="1:11" s="3" customFormat="1" x14ac:dyDescent="0.15">
      <c r="B13" s="32"/>
      <c r="C13" s="21"/>
      <c r="D13" s="290" t="s">
        <v>107</v>
      </c>
      <c r="E13" s="290"/>
      <c r="F13" s="290"/>
      <c r="G13" s="290"/>
      <c r="H13" s="9"/>
      <c r="I13" s="10">
        <f>SUM(I14:I18)</f>
        <v>680.6</v>
      </c>
      <c r="J13" s="11"/>
      <c r="K13" s="31"/>
    </row>
    <row r="14" spans="1:11" s="3" customFormat="1" x14ac:dyDescent="0.15">
      <c r="B14" s="32"/>
      <c r="C14" s="21"/>
      <c r="D14" s="21"/>
      <c r="E14" s="22"/>
      <c r="F14" s="12" t="s">
        <v>7</v>
      </c>
      <c r="G14" s="12"/>
      <c r="H14" s="9"/>
      <c r="I14" s="13">
        <v>247.5</v>
      </c>
      <c r="J14" s="14" t="s">
        <v>0</v>
      </c>
      <c r="K14" s="31" t="s">
        <v>20</v>
      </c>
    </row>
    <row r="15" spans="1:11" s="3" customFormat="1" x14ac:dyDescent="0.15">
      <c r="B15" s="32"/>
      <c r="C15" s="21"/>
      <c r="D15" s="21"/>
      <c r="E15" s="22"/>
      <c r="F15" s="12" t="s">
        <v>8</v>
      </c>
      <c r="G15" s="12"/>
      <c r="H15" s="9"/>
      <c r="I15" s="13">
        <v>20.399999999999999</v>
      </c>
      <c r="J15" s="14" t="s">
        <v>0</v>
      </c>
      <c r="K15" s="31" t="s">
        <v>20</v>
      </c>
    </row>
    <row r="16" spans="1:11" s="3" customFormat="1" x14ac:dyDescent="0.15">
      <c r="B16" s="32"/>
      <c r="C16" s="21"/>
      <c r="D16" s="21"/>
      <c r="E16" s="22"/>
      <c r="F16" s="12" t="s">
        <v>9</v>
      </c>
      <c r="G16" s="12"/>
      <c r="H16" s="9"/>
      <c r="I16" s="13">
        <v>213.6</v>
      </c>
      <c r="J16" s="14" t="s">
        <v>135</v>
      </c>
      <c r="K16" s="31" t="s">
        <v>20</v>
      </c>
    </row>
    <row r="17" spans="1:12" s="3" customFormat="1" x14ac:dyDescent="0.15">
      <c r="A17" s="97" t="s">
        <v>329</v>
      </c>
      <c r="B17" s="156"/>
      <c r="C17" s="157"/>
      <c r="D17" s="157"/>
      <c r="E17" s="140"/>
      <c r="F17" s="299" t="s">
        <v>320</v>
      </c>
      <c r="G17" s="299"/>
      <c r="H17" s="300"/>
      <c r="I17" s="13">
        <v>18.8</v>
      </c>
      <c r="J17" s="14" t="s">
        <v>27</v>
      </c>
      <c r="K17" s="31" t="s">
        <v>20</v>
      </c>
    </row>
    <row r="18" spans="1:12" s="3" customFormat="1" x14ac:dyDescent="0.15">
      <c r="A18" s="97" t="s">
        <v>317</v>
      </c>
      <c r="B18" s="156"/>
      <c r="C18" s="157"/>
      <c r="D18" s="157"/>
      <c r="E18" s="140"/>
      <c r="F18" s="145" t="s">
        <v>299</v>
      </c>
      <c r="G18" s="165"/>
      <c r="H18" s="166"/>
      <c r="I18" s="13">
        <v>180.3</v>
      </c>
      <c r="J18" s="14" t="s">
        <v>353</v>
      </c>
      <c r="K18" s="40" t="s">
        <v>20</v>
      </c>
    </row>
    <row r="19" spans="1:12" s="3" customFormat="1" x14ac:dyDescent="0.15">
      <c r="A19" s="96" t="s">
        <v>317</v>
      </c>
      <c r="B19" s="156"/>
      <c r="C19" s="157"/>
      <c r="D19" s="157"/>
      <c r="E19" s="140"/>
      <c r="F19" s="75" t="s">
        <v>267</v>
      </c>
      <c r="G19" s="242"/>
      <c r="H19" s="242"/>
      <c r="I19" s="73"/>
      <c r="J19" s="72" t="s">
        <v>274</v>
      </c>
      <c r="K19" s="71" t="s">
        <v>20</v>
      </c>
    </row>
    <row r="20" spans="1:12" s="3" customFormat="1" x14ac:dyDescent="0.15">
      <c r="B20" s="32"/>
      <c r="C20" s="21"/>
      <c r="D20" s="290" t="s">
        <v>108</v>
      </c>
      <c r="E20" s="290"/>
      <c r="F20" s="290"/>
      <c r="G20" s="290"/>
      <c r="H20" s="9"/>
      <c r="I20" s="10">
        <f>SUM(I21:I33)</f>
        <v>347.7</v>
      </c>
      <c r="J20" s="14"/>
      <c r="K20" s="14"/>
    </row>
    <row r="21" spans="1:12" s="3" customFormat="1" x14ac:dyDescent="0.15">
      <c r="B21" s="32"/>
      <c r="C21" s="21"/>
      <c r="D21" s="21"/>
      <c r="E21" s="22"/>
      <c r="F21" s="12" t="s">
        <v>25</v>
      </c>
      <c r="G21" s="12"/>
      <c r="H21" s="9"/>
      <c r="I21" s="13">
        <v>120.4</v>
      </c>
      <c r="J21" s="14" t="s">
        <v>0</v>
      </c>
      <c r="K21" s="14" t="s">
        <v>23</v>
      </c>
    </row>
    <row r="22" spans="1:12" s="3" customFormat="1" x14ac:dyDescent="0.15">
      <c r="B22" s="32"/>
      <c r="C22" s="21"/>
      <c r="D22" s="21"/>
      <c r="E22" s="22"/>
      <c r="F22" s="12" t="s">
        <v>173</v>
      </c>
      <c r="G22" s="12"/>
      <c r="H22" s="9"/>
      <c r="I22" s="13">
        <v>4.3</v>
      </c>
      <c r="J22" s="14" t="s">
        <v>0</v>
      </c>
      <c r="K22" s="14" t="s">
        <v>23</v>
      </c>
    </row>
    <row r="23" spans="1:12" s="3" customFormat="1" x14ac:dyDescent="0.15">
      <c r="A23" s="97" t="s">
        <v>260</v>
      </c>
      <c r="B23" s="32"/>
      <c r="C23" s="21"/>
      <c r="D23" s="21"/>
      <c r="E23" s="22"/>
      <c r="F23" s="145" t="s">
        <v>298</v>
      </c>
      <c r="G23" s="12"/>
      <c r="H23" s="9"/>
      <c r="I23" s="13">
        <v>56.5</v>
      </c>
      <c r="J23" s="94" t="s">
        <v>39</v>
      </c>
      <c r="K23" s="94" t="s">
        <v>23</v>
      </c>
      <c r="L23" s="111"/>
    </row>
    <row r="24" spans="1:12" s="3" customFormat="1" x14ac:dyDescent="0.15">
      <c r="B24" s="32"/>
      <c r="C24" s="21"/>
      <c r="D24" s="21"/>
      <c r="E24" s="22"/>
      <c r="F24" s="12" t="s">
        <v>3</v>
      </c>
      <c r="G24" s="12"/>
      <c r="H24" s="9"/>
      <c r="I24" s="13">
        <v>22.1</v>
      </c>
      <c r="J24" s="14" t="s">
        <v>0</v>
      </c>
      <c r="K24" s="14" t="s">
        <v>23</v>
      </c>
    </row>
    <row r="25" spans="1:12" s="3" customFormat="1" x14ac:dyDescent="0.15">
      <c r="B25" s="32"/>
      <c r="C25" s="21"/>
      <c r="D25" s="21"/>
      <c r="E25" s="22"/>
      <c r="F25" s="12" t="s">
        <v>4</v>
      </c>
      <c r="G25" s="12"/>
      <c r="H25" s="9"/>
      <c r="I25" s="13">
        <v>22.2</v>
      </c>
      <c r="J25" s="14" t="s">
        <v>0</v>
      </c>
      <c r="K25" s="14" t="s">
        <v>23</v>
      </c>
    </row>
    <row r="26" spans="1:12" s="3" customFormat="1" x14ac:dyDescent="0.15">
      <c r="A26" s="223" t="s">
        <v>261</v>
      </c>
      <c r="B26" s="224"/>
      <c r="C26" s="225"/>
      <c r="D26" s="225"/>
      <c r="E26" s="226"/>
      <c r="F26" s="144" t="s">
        <v>26</v>
      </c>
      <c r="G26" s="144"/>
      <c r="H26" s="9"/>
      <c r="I26" s="13">
        <v>69.900000000000006</v>
      </c>
      <c r="J26" s="227" t="s">
        <v>138</v>
      </c>
      <c r="K26" s="14" t="s">
        <v>5</v>
      </c>
    </row>
    <row r="27" spans="1:12" s="3" customFormat="1" x14ac:dyDescent="0.15">
      <c r="A27" s="129" t="s">
        <v>261</v>
      </c>
      <c r="B27" s="32"/>
      <c r="C27" s="21"/>
      <c r="D27" s="21"/>
      <c r="E27" s="22"/>
      <c r="F27" s="12"/>
      <c r="G27" s="12"/>
      <c r="H27" s="222" t="s">
        <v>262</v>
      </c>
      <c r="I27" s="13"/>
      <c r="J27" s="72" t="s">
        <v>138</v>
      </c>
      <c r="K27" s="78" t="s">
        <v>20</v>
      </c>
    </row>
    <row r="28" spans="1:12" s="3" customFormat="1" x14ac:dyDescent="0.15">
      <c r="A28" s="129" t="s">
        <v>261</v>
      </c>
      <c r="B28" s="32"/>
      <c r="C28" s="21"/>
      <c r="D28" s="21"/>
      <c r="E28" s="22"/>
      <c r="F28" s="12"/>
      <c r="G28" s="12"/>
      <c r="H28" s="74" t="s">
        <v>257</v>
      </c>
      <c r="I28" s="13"/>
      <c r="J28" s="72" t="s">
        <v>39</v>
      </c>
      <c r="K28" s="78" t="s">
        <v>20</v>
      </c>
    </row>
    <row r="29" spans="1:12" s="3" customFormat="1" x14ac:dyDescent="0.15">
      <c r="A29" s="108" t="s">
        <v>261</v>
      </c>
      <c r="B29" s="220"/>
      <c r="C29" s="221"/>
      <c r="D29" s="221"/>
      <c r="E29" s="95"/>
      <c r="F29" s="146" t="s">
        <v>337</v>
      </c>
      <c r="G29" s="144"/>
      <c r="H29" s="67"/>
      <c r="I29" s="13">
        <v>10.1</v>
      </c>
      <c r="J29" s="14" t="s">
        <v>39</v>
      </c>
      <c r="K29" s="40" t="s">
        <v>20</v>
      </c>
    </row>
    <row r="30" spans="1:12" s="3" customFormat="1" x14ac:dyDescent="0.15">
      <c r="A30" s="96" t="s">
        <v>317</v>
      </c>
      <c r="B30" s="32"/>
      <c r="C30" s="21"/>
      <c r="D30" s="21"/>
      <c r="E30" s="22"/>
      <c r="F30" s="80" t="s">
        <v>10</v>
      </c>
      <c r="G30" s="12"/>
      <c r="H30" s="67"/>
      <c r="I30" s="13"/>
      <c r="J30" s="72" t="s">
        <v>170</v>
      </c>
      <c r="K30" s="78" t="s">
        <v>20</v>
      </c>
    </row>
    <row r="31" spans="1:12" s="3" customFormat="1" x14ac:dyDescent="0.15">
      <c r="B31" s="32"/>
      <c r="C31" s="21"/>
      <c r="D31" s="21"/>
      <c r="E31" s="22"/>
      <c r="F31" s="67" t="s">
        <v>171</v>
      </c>
      <c r="G31" s="12"/>
      <c r="H31" s="9"/>
      <c r="I31" s="13">
        <v>23.4</v>
      </c>
      <c r="J31" s="14" t="s">
        <v>39</v>
      </c>
      <c r="K31" s="14" t="s">
        <v>23</v>
      </c>
    </row>
    <row r="32" spans="1:12" s="3" customFormat="1" x14ac:dyDescent="0.15">
      <c r="A32" s="112" t="s">
        <v>261</v>
      </c>
      <c r="B32" s="32"/>
      <c r="C32" s="21"/>
      <c r="D32" s="21"/>
      <c r="E32" s="22"/>
      <c r="F32" s="107" t="s">
        <v>300</v>
      </c>
      <c r="G32" s="12"/>
      <c r="H32" s="9"/>
      <c r="I32" s="13">
        <v>1</v>
      </c>
      <c r="J32" s="14" t="s">
        <v>27</v>
      </c>
      <c r="K32" s="40" t="s">
        <v>53</v>
      </c>
    </row>
    <row r="33" spans="1:11" s="3" customFormat="1" x14ac:dyDescent="0.15">
      <c r="A33" s="112"/>
      <c r="B33" s="32"/>
      <c r="C33" s="21"/>
      <c r="D33" s="21"/>
      <c r="E33" s="22"/>
      <c r="F33" s="67" t="s">
        <v>172</v>
      </c>
      <c r="G33" s="12"/>
      <c r="H33" s="9"/>
      <c r="I33" s="13">
        <v>17.8</v>
      </c>
      <c r="J33" s="14" t="s">
        <v>27</v>
      </c>
      <c r="K33" s="40" t="s">
        <v>20</v>
      </c>
    </row>
    <row r="34" spans="1:11" s="3" customFormat="1" x14ac:dyDescent="0.15">
      <c r="B34" s="32"/>
      <c r="C34" s="21"/>
      <c r="D34" s="284" t="s">
        <v>202</v>
      </c>
      <c r="E34" s="284"/>
      <c r="F34" s="284"/>
      <c r="G34" s="284"/>
      <c r="H34" s="9"/>
      <c r="I34" s="10">
        <f>SUM(I35:I38)</f>
        <v>89.7</v>
      </c>
      <c r="J34" s="14"/>
      <c r="K34" s="14"/>
    </row>
    <row r="35" spans="1:11" s="3" customFormat="1" x14ac:dyDescent="0.15">
      <c r="B35" s="32"/>
      <c r="C35" s="21"/>
      <c r="D35" s="21"/>
      <c r="E35" s="22"/>
      <c r="F35" s="67" t="s">
        <v>174</v>
      </c>
      <c r="G35" s="12"/>
      <c r="H35" s="9"/>
      <c r="I35" s="13">
        <v>29.3</v>
      </c>
      <c r="J35" s="14" t="s">
        <v>39</v>
      </c>
      <c r="K35" s="40" t="s">
        <v>20</v>
      </c>
    </row>
    <row r="36" spans="1:11" s="3" customFormat="1" x14ac:dyDescent="0.15">
      <c r="A36" s="97" t="s">
        <v>329</v>
      </c>
      <c r="B36" s="156"/>
      <c r="C36" s="157"/>
      <c r="D36" s="157"/>
      <c r="E36" s="140"/>
      <c r="F36" s="146" t="s">
        <v>186</v>
      </c>
      <c r="G36" s="106"/>
      <c r="H36" s="9"/>
      <c r="I36" s="13">
        <v>21.7</v>
      </c>
      <c r="J36" s="14" t="s">
        <v>28</v>
      </c>
      <c r="K36" s="40" t="s">
        <v>20</v>
      </c>
    </row>
    <row r="37" spans="1:11" s="3" customFormat="1" x14ac:dyDescent="0.15">
      <c r="B37" s="32"/>
      <c r="C37" s="21"/>
      <c r="D37" s="21"/>
      <c r="E37" s="22"/>
      <c r="F37" s="67" t="s">
        <v>175</v>
      </c>
      <c r="G37" s="12"/>
      <c r="H37" s="9"/>
      <c r="I37" s="13">
        <v>10.199999999999999</v>
      </c>
      <c r="J37" s="14" t="s">
        <v>39</v>
      </c>
      <c r="K37" s="40" t="s">
        <v>46</v>
      </c>
    </row>
    <row r="38" spans="1:11" s="3" customFormat="1" x14ac:dyDescent="0.15">
      <c r="A38" s="97" t="s">
        <v>317</v>
      </c>
      <c r="B38" s="32"/>
      <c r="C38" s="21"/>
      <c r="D38" s="21"/>
      <c r="E38" s="22"/>
      <c r="F38" s="146" t="s">
        <v>346</v>
      </c>
      <c r="G38" s="12"/>
      <c r="H38" s="9"/>
      <c r="I38" s="13">
        <v>28.5</v>
      </c>
      <c r="J38" s="14" t="s">
        <v>354</v>
      </c>
      <c r="K38" s="40" t="s">
        <v>46</v>
      </c>
    </row>
    <row r="39" spans="1:11" s="3" customFormat="1" x14ac:dyDescent="0.15">
      <c r="A39" s="129" t="s">
        <v>317</v>
      </c>
      <c r="B39" s="32"/>
      <c r="C39" s="21"/>
      <c r="D39" s="21"/>
      <c r="E39" s="22"/>
      <c r="F39" s="80" t="s">
        <v>176</v>
      </c>
      <c r="G39" s="75"/>
      <c r="H39" s="74"/>
      <c r="I39" s="73"/>
      <c r="J39" s="72" t="s">
        <v>28</v>
      </c>
      <c r="K39" s="78" t="s">
        <v>46</v>
      </c>
    </row>
    <row r="40" spans="1:11" s="3" customFormat="1" x14ac:dyDescent="0.15">
      <c r="A40" s="129" t="s">
        <v>317</v>
      </c>
      <c r="B40" s="32"/>
      <c r="C40" s="21"/>
      <c r="D40" s="21"/>
      <c r="E40" s="22"/>
      <c r="F40" s="80" t="s">
        <v>177</v>
      </c>
      <c r="G40" s="75"/>
      <c r="H40" s="74"/>
      <c r="I40" s="73"/>
      <c r="J40" s="72" t="s">
        <v>39</v>
      </c>
      <c r="K40" s="78" t="s">
        <v>20</v>
      </c>
    </row>
    <row r="41" spans="1:11" s="3" customFormat="1" x14ac:dyDescent="0.15">
      <c r="B41" s="32"/>
      <c r="C41" s="21"/>
      <c r="D41" s="284" t="s">
        <v>203</v>
      </c>
      <c r="E41" s="284"/>
      <c r="F41" s="284"/>
      <c r="G41" s="284"/>
      <c r="H41" s="9"/>
      <c r="I41" s="10">
        <f>SUM(I42:I50)</f>
        <v>130.30000000000001</v>
      </c>
      <c r="J41" s="14"/>
      <c r="K41" s="14"/>
    </row>
    <row r="42" spans="1:11" s="3" customFormat="1" x14ac:dyDescent="0.15">
      <c r="A42" s="160"/>
      <c r="B42" s="32"/>
      <c r="C42" s="21"/>
      <c r="D42" s="21"/>
      <c r="E42" s="22"/>
      <c r="F42" s="12" t="s">
        <v>330</v>
      </c>
      <c r="G42" s="12"/>
      <c r="H42" s="9"/>
      <c r="I42" s="13">
        <v>20.2</v>
      </c>
      <c r="J42" s="14" t="s">
        <v>218</v>
      </c>
      <c r="K42" s="14" t="s">
        <v>29</v>
      </c>
    </row>
    <row r="43" spans="1:11" s="3" customFormat="1" x14ac:dyDescent="0.15">
      <c r="A43" s="129" t="s">
        <v>317</v>
      </c>
      <c r="B43" s="32"/>
      <c r="C43" s="21"/>
      <c r="D43" s="21"/>
      <c r="E43" s="22"/>
      <c r="F43" s="75" t="s">
        <v>242</v>
      </c>
      <c r="G43" s="12"/>
      <c r="H43" s="9"/>
      <c r="I43" s="13"/>
      <c r="J43" s="72" t="s">
        <v>39</v>
      </c>
      <c r="K43" s="72" t="s">
        <v>5</v>
      </c>
    </row>
    <row r="44" spans="1:11" s="3" customFormat="1" x14ac:dyDescent="0.15">
      <c r="B44" s="32"/>
      <c r="C44" s="21"/>
      <c r="D44" s="21"/>
      <c r="E44" s="22"/>
      <c r="F44" s="9" t="s">
        <v>219</v>
      </c>
      <c r="G44" s="12"/>
      <c r="H44" s="9"/>
      <c r="I44" s="13">
        <v>26.7</v>
      </c>
      <c r="J44" s="14" t="s">
        <v>220</v>
      </c>
      <c r="K44" s="40" t="s">
        <v>46</v>
      </c>
    </row>
    <row r="45" spans="1:11" s="3" customFormat="1" x14ac:dyDescent="0.15">
      <c r="A45" s="112" t="s">
        <v>317</v>
      </c>
      <c r="B45" s="32"/>
      <c r="C45" s="21"/>
      <c r="D45" s="21"/>
      <c r="E45" s="22"/>
      <c r="F45" s="229" t="s">
        <v>301</v>
      </c>
      <c r="G45" s="106"/>
      <c r="H45" s="107"/>
      <c r="I45" s="13">
        <v>21.8</v>
      </c>
      <c r="J45" s="264" t="s">
        <v>355</v>
      </c>
      <c r="K45" s="40" t="s">
        <v>20</v>
      </c>
    </row>
    <row r="46" spans="1:11" s="3" customFormat="1" x14ac:dyDescent="0.15">
      <c r="A46" s="129" t="s">
        <v>317</v>
      </c>
      <c r="B46" s="32"/>
      <c r="C46" s="21"/>
      <c r="D46" s="21"/>
      <c r="E46" s="22"/>
      <c r="F46" s="80" t="s">
        <v>178</v>
      </c>
      <c r="G46" s="75"/>
      <c r="H46" s="74"/>
      <c r="I46" s="73"/>
      <c r="J46" s="72" t="s">
        <v>30</v>
      </c>
      <c r="K46" s="78" t="s">
        <v>46</v>
      </c>
    </row>
    <row r="47" spans="1:11" s="3" customFormat="1" x14ac:dyDescent="0.15">
      <c r="A47" s="112"/>
      <c r="B47" s="32"/>
      <c r="C47" s="21"/>
      <c r="D47" s="21"/>
      <c r="E47" s="22"/>
      <c r="F47" s="67" t="s">
        <v>179</v>
      </c>
      <c r="G47" s="12"/>
      <c r="H47" s="9"/>
      <c r="I47" s="13">
        <v>21</v>
      </c>
      <c r="J47" s="14" t="s">
        <v>27</v>
      </c>
      <c r="K47" s="40" t="s">
        <v>46</v>
      </c>
    </row>
    <row r="48" spans="1:11" s="3" customFormat="1" x14ac:dyDescent="0.15">
      <c r="A48" s="129" t="s">
        <v>317</v>
      </c>
      <c r="B48" s="32"/>
      <c r="C48" s="21"/>
      <c r="D48" s="21"/>
      <c r="E48" s="22"/>
      <c r="F48" s="80" t="s">
        <v>180</v>
      </c>
      <c r="G48" s="12"/>
      <c r="H48" s="9"/>
      <c r="I48" s="13"/>
      <c r="J48" s="72" t="s">
        <v>39</v>
      </c>
      <c r="K48" s="78" t="s">
        <v>20</v>
      </c>
    </row>
    <row r="49" spans="1:11" s="3" customFormat="1" ht="13.5" customHeight="1" x14ac:dyDescent="0.15">
      <c r="B49" s="32"/>
      <c r="C49" s="21"/>
      <c r="D49" s="21"/>
      <c r="E49" s="22"/>
      <c r="F49" s="291" t="s">
        <v>221</v>
      </c>
      <c r="G49" s="291"/>
      <c r="H49" s="292"/>
      <c r="I49" s="13">
        <v>15.2</v>
      </c>
      <c r="J49" s="14" t="s">
        <v>27</v>
      </c>
      <c r="K49" s="40" t="s">
        <v>20</v>
      </c>
    </row>
    <row r="50" spans="1:11" s="3" customFormat="1" ht="13.5" x14ac:dyDescent="0.15">
      <c r="A50" s="97" t="s">
        <v>260</v>
      </c>
      <c r="B50" s="32"/>
      <c r="C50" s="21"/>
      <c r="D50" s="21"/>
      <c r="E50" s="22"/>
      <c r="F50" s="146" t="s">
        <v>338</v>
      </c>
      <c r="G50" s="39"/>
      <c r="H50" s="39"/>
      <c r="I50" s="13">
        <v>25.4</v>
      </c>
      <c r="J50" s="94" t="s">
        <v>39</v>
      </c>
      <c r="K50" s="143" t="s">
        <v>20</v>
      </c>
    </row>
    <row r="51" spans="1:11" s="3" customFormat="1" x14ac:dyDescent="0.15">
      <c r="B51" s="32"/>
      <c r="C51" s="21"/>
      <c r="D51" s="284" t="s">
        <v>204</v>
      </c>
      <c r="E51" s="284"/>
      <c r="F51" s="284"/>
      <c r="G51" s="284"/>
      <c r="H51" s="9"/>
      <c r="I51" s="10">
        <f>SUM(I52:I59)</f>
        <v>655</v>
      </c>
      <c r="J51" s="14"/>
      <c r="K51" s="14"/>
    </row>
    <row r="52" spans="1:11" s="3" customFormat="1" x14ac:dyDescent="0.15">
      <c r="A52" s="241" t="s">
        <v>317</v>
      </c>
      <c r="B52" s="32"/>
      <c r="C52" s="21"/>
      <c r="D52" s="41"/>
      <c r="E52" s="22"/>
      <c r="F52" s="230" t="s">
        <v>318</v>
      </c>
      <c r="G52" s="12"/>
      <c r="H52" s="9"/>
      <c r="I52" s="10">
        <v>286.89999999999998</v>
      </c>
      <c r="J52" s="263" t="s">
        <v>356</v>
      </c>
      <c r="K52" s="14" t="s">
        <v>20</v>
      </c>
    </row>
    <row r="53" spans="1:11" s="3" customFormat="1" x14ac:dyDescent="0.15">
      <c r="A53" s="112"/>
      <c r="B53" s="102"/>
      <c r="C53" s="9"/>
      <c r="D53" s="9"/>
      <c r="E53" s="12"/>
      <c r="F53" s="67" t="s">
        <v>241</v>
      </c>
      <c r="G53" s="12"/>
      <c r="H53" s="68"/>
      <c r="I53" s="13">
        <v>32.1</v>
      </c>
      <c r="J53" s="14" t="s">
        <v>27</v>
      </c>
      <c r="K53" s="40" t="s">
        <v>46</v>
      </c>
    </row>
    <row r="54" spans="1:11" s="3" customFormat="1" x14ac:dyDescent="0.15">
      <c r="A54" s="241" t="s">
        <v>317</v>
      </c>
      <c r="B54" s="32"/>
      <c r="C54" s="21"/>
      <c r="D54" s="21"/>
      <c r="E54" s="22"/>
      <c r="F54" s="230" t="s">
        <v>181</v>
      </c>
      <c r="G54" s="12"/>
      <c r="H54" s="9"/>
      <c r="I54" s="13">
        <v>223.8</v>
      </c>
      <c r="J54" s="263" t="s">
        <v>357</v>
      </c>
      <c r="K54" s="40" t="s">
        <v>46</v>
      </c>
    </row>
    <row r="55" spans="1:11" s="3" customFormat="1" x14ac:dyDescent="0.15">
      <c r="A55" s="129" t="s">
        <v>317</v>
      </c>
      <c r="B55" s="32"/>
      <c r="C55" s="21"/>
      <c r="D55" s="21"/>
      <c r="E55" s="22"/>
      <c r="F55" s="67"/>
      <c r="G55" s="12"/>
      <c r="H55" s="231" t="s">
        <v>182</v>
      </c>
      <c r="I55" s="73"/>
      <c r="J55" s="72" t="s">
        <v>39</v>
      </c>
      <c r="K55" s="78" t="s">
        <v>46</v>
      </c>
    </row>
    <row r="56" spans="1:11" s="3" customFormat="1" x14ac:dyDescent="0.15">
      <c r="A56" s="129" t="s">
        <v>317</v>
      </c>
      <c r="B56" s="32"/>
      <c r="C56" s="21"/>
      <c r="D56" s="21"/>
      <c r="E56" s="22"/>
      <c r="F56" s="67"/>
      <c r="G56" s="12"/>
      <c r="H56" s="232" t="s">
        <v>183</v>
      </c>
      <c r="I56" s="73"/>
      <c r="J56" s="72" t="s">
        <v>27</v>
      </c>
      <c r="K56" s="78" t="s">
        <v>46</v>
      </c>
    </row>
    <row r="57" spans="1:11" s="3" customFormat="1" x14ac:dyDescent="0.15">
      <c r="A57" s="241" t="s">
        <v>317</v>
      </c>
      <c r="B57" s="32"/>
      <c r="C57" s="21"/>
      <c r="D57" s="21"/>
      <c r="E57" s="22"/>
      <c r="F57" s="228" t="s">
        <v>303</v>
      </c>
      <c r="G57" s="12"/>
      <c r="H57" s="68"/>
      <c r="I57" s="13">
        <v>112.2</v>
      </c>
      <c r="J57" s="14" t="s">
        <v>27</v>
      </c>
      <c r="K57" s="31" t="s">
        <v>40</v>
      </c>
    </row>
    <row r="58" spans="1:11" s="3" customFormat="1" x14ac:dyDescent="0.15">
      <c r="A58" s="129" t="s">
        <v>317</v>
      </c>
      <c r="B58" s="32"/>
      <c r="C58" s="21"/>
      <c r="D58" s="21"/>
      <c r="E58" s="22"/>
      <c r="F58" s="74" t="s">
        <v>48</v>
      </c>
      <c r="G58" s="12"/>
      <c r="H58" s="147"/>
      <c r="I58" s="13"/>
      <c r="J58" s="72" t="s">
        <v>27</v>
      </c>
      <c r="K58" s="71" t="s">
        <v>40</v>
      </c>
    </row>
    <row r="59" spans="1:11" s="3" customFormat="1" x14ac:dyDescent="0.15">
      <c r="A59" s="129" t="s">
        <v>317</v>
      </c>
      <c r="B59" s="33"/>
      <c r="C59" s="24"/>
      <c r="D59" s="24"/>
      <c r="E59" s="26"/>
      <c r="F59" s="233" t="s">
        <v>49</v>
      </c>
      <c r="G59" s="27"/>
      <c r="H59" s="152"/>
      <c r="I59" s="28"/>
      <c r="J59" s="234" t="s">
        <v>27</v>
      </c>
      <c r="K59" s="234" t="s">
        <v>40</v>
      </c>
    </row>
    <row r="60" spans="1:11" s="3" customFormat="1" x14ac:dyDescent="0.15">
      <c r="B60" s="32"/>
      <c r="C60" s="21"/>
      <c r="D60" s="21" t="s">
        <v>109</v>
      </c>
      <c r="E60" s="21"/>
      <c r="F60" s="21"/>
      <c r="G60" s="21"/>
      <c r="H60" s="9"/>
      <c r="I60" s="10">
        <f>SUM(I61:I72)</f>
        <v>571.1</v>
      </c>
      <c r="J60" s="14"/>
      <c r="K60" s="14"/>
    </row>
    <row r="61" spans="1:11" s="3" customFormat="1" x14ac:dyDescent="0.15">
      <c r="B61" s="32"/>
      <c r="C61" s="21"/>
      <c r="D61" s="21"/>
      <c r="E61" s="22"/>
      <c r="F61" s="12" t="s">
        <v>33</v>
      </c>
      <c r="G61" s="12"/>
      <c r="H61" s="9"/>
      <c r="I61" s="13">
        <v>188.6</v>
      </c>
      <c r="J61" s="14" t="s">
        <v>28</v>
      </c>
      <c r="K61" s="14" t="s">
        <v>6</v>
      </c>
    </row>
    <row r="62" spans="1:11" s="3" customFormat="1" x14ac:dyDescent="0.15">
      <c r="A62" s="112" t="s">
        <v>317</v>
      </c>
      <c r="B62" s="32"/>
      <c r="C62" s="21"/>
      <c r="D62" s="21"/>
      <c r="E62" s="22"/>
      <c r="F62" s="235" t="s">
        <v>304</v>
      </c>
      <c r="G62" s="12"/>
      <c r="H62" s="9"/>
      <c r="I62" s="13">
        <v>52.8</v>
      </c>
      <c r="J62" s="14" t="s">
        <v>358</v>
      </c>
      <c r="K62" s="14" t="s">
        <v>23</v>
      </c>
    </row>
    <row r="63" spans="1:11" s="3" customFormat="1" x14ac:dyDescent="0.15">
      <c r="A63" s="129" t="s">
        <v>317</v>
      </c>
      <c r="B63" s="32"/>
      <c r="C63" s="21"/>
      <c r="D63" s="21"/>
      <c r="E63" s="22"/>
      <c r="F63" s="75" t="s">
        <v>34</v>
      </c>
      <c r="G63" s="75"/>
      <c r="H63" s="75"/>
      <c r="I63" s="73"/>
      <c r="J63" s="72" t="s">
        <v>35</v>
      </c>
      <c r="K63" s="72" t="s">
        <v>23</v>
      </c>
    </row>
    <row r="64" spans="1:11" s="3" customFormat="1" x14ac:dyDescent="0.15">
      <c r="A64" s="129" t="s">
        <v>317</v>
      </c>
      <c r="B64" s="32"/>
      <c r="C64" s="21"/>
      <c r="D64" s="21"/>
      <c r="E64" s="22"/>
      <c r="F64" s="75" t="s">
        <v>36</v>
      </c>
      <c r="G64" s="75"/>
      <c r="H64" s="75"/>
      <c r="I64" s="73"/>
      <c r="J64" s="72" t="s">
        <v>28</v>
      </c>
      <c r="K64" s="72" t="s">
        <v>23</v>
      </c>
    </row>
    <row r="65" spans="1:11" s="3" customFormat="1" x14ac:dyDescent="0.15">
      <c r="A65" s="129" t="s">
        <v>317</v>
      </c>
      <c r="B65" s="32"/>
      <c r="C65" s="21"/>
      <c r="D65" s="21"/>
      <c r="E65" s="22"/>
      <c r="F65" s="75" t="s">
        <v>37</v>
      </c>
      <c r="G65" s="75"/>
      <c r="H65" s="75"/>
      <c r="I65" s="73"/>
      <c r="J65" s="72" t="s">
        <v>28</v>
      </c>
      <c r="K65" s="72" t="s">
        <v>23</v>
      </c>
    </row>
    <row r="66" spans="1:11" s="3" customFormat="1" x14ac:dyDescent="0.15">
      <c r="B66" s="32"/>
      <c r="C66" s="21"/>
      <c r="D66" s="21"/>
      <c r="E66" s="22"/>
      <c r="F66" s="12" t="s">
        <v>38</v>
      </c>
      <c r="G66" s="12"/>
      <c r="H66" s="9"/>
      <c r="I66" s="13">
        <v>177.3</v>
      </c>
      <c r="J66" s="14" t="s">
        <v>30</v>
      </c>
      <c r="K66" s="40" t="s">
        <v>46</v>
      </c>
    </row>
    <row r="67" spans="1:11" s="3" customFormat="1" x14ac:dyDescent="0.15">
      <c r="B67" s="32"/>
      <c r="C67" s="21"/>
      <c r="D67" s="21"/>
      <c r="E67" s="22"/>
      <c r="F67" s="12" t="s">
        <v>222</v>
      </c>
      <c r="G67" s="12"/>
      <c r="H67" s="9"/>
      <c r="I67" s="13">
        <v>16.100000000000001</v>
      </c>
      <c r="J67" s="14" t="s">
        <v>39</v>
      </c>
      <c r="K67" s="14" t="s">
        <v>6</v>
      </c>
    </row>
    <row r="68" spans="1:11" s="3" customFormat="1" x14ac:dyDescent="0.15">
      <c r="B68" s="32"/>
      <c r="C68" s="21"/>
      <c r="D68" s="21"/>
      <c r="E68" s="22"/>
      <c r="F68" s="67" t="s">
        <v>184</v>
      </c>
      <c r="G68" s="12"/>
      <c r="H68" s="9"/>
      <c r="I68" s="13">
        <v>42.8</v>
      </c>
      <c r="J68" s="14" t="s">
        <v>42</v>
      </c>
      <c r="K68" s="40" t="s">
        <v>20</v>
      </c>
    </row>
    <row r="69" spans="1:11" s="3" customFormat="1" x14ac:dyDescent="0.15">
      <c r="A69" s="112" t="s">
        <v>317</v>
      </c>
      <c r="B69" s="32"/>
      <c r="C69" s="21"/>
      <c r="D69" s="21"/>
      <c r="E69" s="22"/>
      <c r="F69" s="230" t="s">
        <v>319</v>
      </c>
      <c r="G69" s="12"/>
      <c r="H69" s="110"/>
      <c r="I69" s="109">
        <v>22.5</v>
      </c>
      <c r="J69" s="14" t="s">
        <v>39</v>
      </c>
      <c r="K69" s="14" t="s">
        <v>20</v>
      </c>
    </row>
    <row r="70" spans="1:11" s="3" customFormat="1" x14ac:dyDescent="0.15">
      <c r="A70" s="129" t="s">
        <v>317</v>
      </c>
      <c r="B70" s="32"/>
      <c r="C70" s="21"/>
      <c r="D70" s="21"/>
      <c r="E70" s="22"/>
      <c r="F70" s="236" t="s">
        <v>185</v>
      </c>
      <c r="G70" s="237"/>
      <c r="H70" s="238"/>
      <c r="I70" s="239"/>
      <c r="J70" s="70" t="s">
        <v>39</v>
      </c>
      <c r="K70" s="70" t="s">
        <v>20</v>
      </c>
    </row>
    <row r="71" spans="1:11" s="3" customFormat="1" x14ac:dyDescent="0.15">
      <c r="A71" s="129" t="s">
        <v>329</v>
      </c>
      <c r="B71" s="32"/>
      <c r="C71" s="21"/>
      <c r="D71" s="21"/>
      <c r="E71" s="22"/>
      <c r="F71" s="80" t="s">
        <v>186</v>
      </c>
      <c r="G71" s="12"/>
      <c r="H71" s="9"/>
      <c r="I71" s="13"/>
      <c r="J71" s="72" t="s">
        <v>39</v>
      </c>
      <c r="K71" s="78" t="s">
        <v>20</v>
      </c>
    </row>
    <row r="72" spans="1:11" s="3" customFormat="1" x14ac:dyDescent="0.15">
      <c r="A72" s="97" t="s">
        <v>260</v>
      </c>
      <c r="B72" s="32"/>
      <c r="C72" s="21"/>
      <c r="D72" s="21"/>
      <c r="E72" s="22"/>
      <c r="F72" s="146" t="s">
        <v>339</v>
      </c>
      <c r="G72" s="12"/>
      <c r="H72" s="9"/>
      <c r="I72" s="13">
        <v>71</v>
      </c>
      <c r="J72" s="94" t="s">
        <v>334</v>
      </c>
      <c r="K72" s="143" t="s">
        <v>258</v>
      </c>
    </row>
    <row r="73" spans="1:11" s="3" customFormat="1" x14ac:dyDescent="0.15">
      <c r="B73" s="32"/>
      <c r="C73" s="21"/>
      <c r="D73" s="21" t="s">
        <v>110</v>
      </c>
      <c r="E73" s="22"/>
      <c r="F73" s="12"/>
      <c r="G73" s="12"/>
      <c r="H73" s="9"/>
      <c r="I73" s="10">
        <f>SUM(I74:I75)</f>
        <v>45.1</v>
      </c>
      <c r="J73" s="14"/>
      <c r="K73" s="14"/>
    </row>
    <row r="74" spans="1:11" s="3" customFormat="1" x14ac:dyDescent="0.15">
      <c r="B74" s="32"/>
      <c r="C74" s="21"/>
      <c r="D74" s="21"/>
      <c r="E74" s="22"/>
      <c r="F74" s="45" t="s">
        <v>187</v>
      </c>
      <c r="G74" s="12"/>
      <c r="H74" s="9"/>
      <c r="I74" s="10">
        <v>30.7</v>
      </c>
      <c r="J74" s="14" t="s">
        <v>39</v>
      </c>
      <c r="K74" s="40" t="s">
        <v>46</v>
      </c>
    </row>
    <row r="75" spans="1:11" s="3" customFormat="1" x14ac:dyDescent="0.15">
      <c r="B75" s="102"/>
      <c r="C75" s="9"/>
      <c r="D75" s="9"/>
      <c r="E75" s="12"/>
      <c r="F75" s="45" t="s">
        <v>247</v>
      </c>
      <c r="G75" s="98"/>
      <c r="H75" s="99"/>
      <c r="I75" s="10">
        <v>14.4</v>
      </c>
      <c r="J75" s="14" t="s">
        <v>28</v>
      </c>
      <c r="K75" s="40" t="s">
        <v>46</v>
      </c>
    </row>
    <row r="76" spans="1:11" s="3" customFormat="1" x14ac:dyDescent="0.15">
      <c r="A76" s="129" t="s">
        <v>329</v>
      </c>
      <c r="B76" s="102"/>
      <c r="C76" s="9"/>
      <c r="D76" s="9"/>
      <c r="E76" s="12"/>
      <c r="F76" s="79" t="s">
        <v>320</v>
      </c>
      <c r="G76" s="75"/>
      <c r="H76" s="74"/>
      <c r="I76" s="148"/>
      <c r="J76" s="72" t="s">
        <v>27</v>
      </c>
      <c r="K76" s="78" t="s">
        <v>20</v>
      </c>
    </row>
    <row r="77" spans="1:11" s="3" customFormat="1" x14ac:dyDescent="0.15">
      <c r="B77" s="32"/>
      <c r="C77" s="21"/>
      <c r="D77" s="21" t="s">
        <v>111</v>
      </c>
      <c r="E77" s="22"/>
      <c r="F77" s="12"/>
      <c r="G77" s="12"/>
      <c r="H77" s="9"/>
      <c r="I77" s="10">
        <f>SUM(I78:I87)</f>
        <v>845.89999999999986</v>
      </c>
      <c r="J77" s="14"/>
      <c r="K77" s="14"/>
    </row>
    <row r="78" spans="1:11" s="3" customFormat="1" x14ac:dyDescent="0.15">
      <c r="B78" s="32"/>
      <c r="C78" s="21"/>
      <c r="D78" s="21"/>
      <c r="E78" s="22"/>
      <c r="F78" s="132" t="s">
        <v>41</v>
      </c>
      <c r="G78" s="77"/>
      <c r="H78" s="76"/>
      <c r="I78" s="13">
        <v>59.8</v>
      </c>
      <c r="J78" s="14" t="s">
        <v>42</v>
      </c>
      <c r="K78" s="14" t="s">
        <v>20</v>
      </c>
    </row>
    <row r="79" spans="1:11" s="3" customFormat="1" x14ac:dyDescent="0.15">
      <c r="A79" s="240" t="s">
        <v>317</v>
      </c>
      <c r="B79" s="32"/>
      <c r="C79" s="21"/>
      <c r="D79" s="21"/>
      <c r="E79" s="22"/>
      <c r="F79" s="235" t="s">
        <v>305</v>
      </c>
      <c r="G79" s="77"/>
      <c r="H79" s="76"/>
      <c r="I79" s="13">
        <v>21.1</v>
      </c>
      <c r="J79" s="14" t="s">
        <v>42</v>
      </c>
      <c r="K79" s="14" t="s">
        <v>20</v>
      </c>
    </row>
    <row r="80" spans="1:11" s="3" customFormat="1" x14ac:dyDescent="0.15">
      <c r="A80" s="129" t="s">
        <v>317</v>
      </c>
      <c r="B80" s="32"/>
      <c r="C80" s="21"/>
      <c r="D80" s="21"/>
      <c r="E80" s="22"/>
      <c r="F80" s="75" t="s">
        <v>43</v>
      </c>
      <c r="G80" s="75"/>
      <c r="H80" s="75"/>
      <c r="I80" s="73"/>
      <c r="J80" s="72" t="s">
        <v>42</v>
      </c>
      <c r="K80" s="72" t="s">
        <v>20</v>
      </c>
    </row>
    <row r="81" spans="1:11" s="3" customFormat="1" x14ac:dyDescent="0.15">
      <c r="A81" s="129" t="s">
        <v>317</v>
      </c>
      <c r="B81" s="32"/>
      <c r="C81" s="21"/>
      <c r="D81" s="21"/>
      <c r="E81" s="22"/>
      <c r="F81" s="75" t="s">
        <v>282</v>
      </c>
      <c r="G81" s="75"/>
      <c r="H81" s="75"/>
      <c r="I81" s="73"/>
      <c r="J81" s="72" t="s">
        <v>42</v>
      </c>
      <c r="K81" s="72" t="s">
        <v>20</v>
      </c>
    </row>
    <row r="82" spans="1:11" s="3" customFormat="1" x14ac:dyDescent="0.15">
      <c r="A82" s="129" t="s">
        <v>317</v>
      </c>
      <c r="B82" s="32"/>
      <c r="C82" s="21"/>
      <c r="D82" s="21"/>
      <c r="E82" s="22"/>
      <c r="F82" s="75" t="s">
        <v>44</v>
      </c>
      <c r="G82" s="75"/>
      <c r="H82" s="75"/>
      <c r="I82" s="73"/>
      <c r="J82" s="72" t="s">
        <v>42</v>
      </c>
      <c r="K82" s="72" t="s">
        <v>20</v>
      </c>
    </row>
    <row r="83" spans="1:11" s="3" customFormat="1" x14ac:dyDescent="0.15">
      <c r="B83" s="32"/>
      <c r="C83" s="21"/>
      <c r="D83" s="21"/>
      <c r="E83" s="22"/>
      <c r="F83" s="12" t="s">
        <v>223</v>
      </c>
      <c r="G83" s="12"/>
      <c r="H83" s="9"/>
      <c r="I83" s="13">
        <v>671.3</v>
      </c>
      <c r="J83" s="14" t="s">
        <v>42</v>
      </c>
      <c r="K83" s="14" t="s">
        <v>20</v>
      </c>
    </row>
    <row r="84" spans="1:11" s="3" customFormat="1" x14ac:dyDescent="0.15">
      <c r="A84" s="112"/>
      <c r="B84" s="32"/>
      <c r="C84" s="21"/>
      <c r="D84" s="21"/>
      <c r="E84" s="22"/>
      <c r="F84" s="12" t="s">
        <v>240</v>
      </c>
      <c r="G84" s="12"/>
      <c r="H84" s="9"/>
      <c r="I84" s="13">
        <v>55.5</v>
      </c>
      <c r="J84" s="14" t="s">
        <v>42</v>
      </c>
      <c r="K84" s="14" t="s">
        <v>20</v>
      </c>
    </row>
    <row r="85" spans="1:11" s="3" customFormat="1" x14ac:dyDescent="0.15">
      <c r="A85" s="160"/>
      <c r="B85" s="102"/>
      <c r="C85" s="9"/>
      <c r="D85" s="9"/>
      <c r="E85" s="12"/>
      <c r="F85" s="12" t="s">
        <v>249</v>
      </c>
      <c r="G85" s="12"/>
      <c r="H85" s="9"/>
      <c r="I85" s="13">
        <v>30.3</v>
      </c>
      <c r="J85" s="14" t="s">
        <v>137</v>
      </c>
      <c r="K85" s="14" t="s">
        <v>20</v>
      </c>
    </row>
    <row r="86" spans="1:11" s="3" customFormat="1" x14ac:dyDescent="0.15">
      <c r="B86" s="32"/>
      <c r="C86" s="21"/>
      <c r="D86" s="21"/>
      <c r="E86" s="22"/>
      <c r="F86" s="12" t="s">
        <v>11</v>
      </c>
      <c r="G86" s="12"/>
      <c r="H86" s="9"/>
      <c r="I86" s="13">
        <v>7.9</v>
      </c>
      <c r="J86" s="14" t="s">
        <v>28</v>
      </c>
      <c r="K86" s="14" t="s">
        <v>20</v>
      </c>
    </row>
    <row r="87" spans="1:11" s="3" customFormat="1" x14ac:dyDescent="0.15">
      <c r="A87" s="129" t="s">
        <v>268</v>
      </c>
      <c r="B87" s="32"/>
      <c r="C87" s="21"/>
      <c r="D87" s="21"/>
      <c r="E87" s="22"/>
      <c r="F87" s="75" t="s">
        <v>224</v>
      </c>
      <c r="G87" s="75"/>
      <c r="H87" s="74"/>
      <c r="I87" s="73"/>
      <c r="J87" s="72" t="s">
        <v>225</v>
      </c>
      <c r="K87" s="72" t="s">
        <v>20</v>
      </c>
    </row>
    <row r="88" spans="1:11" s="3" customFormat="1" x14ac:dyDescent="0.15">
      <c r="A88" s="129" t="s">
        <v>317</v>
      </c>
      <c r="B88" s="32"/>
      <c r="C88" s="21"/>
      <c r="D88" s="21"/>
      <c r="E88" s="22"/>
      <c r="F88" s="75" t="s">
        <v>321</v>
      </c>
      <c r="G88" s="12"/>
      <c r="H88" s="77"/>
      <c r="I88" s="13"/>
      <c r="J88" s="72" t="s">
        <v>302</v>
      </c>
      <c r="K88" s="72" t="s">
        <v>20</v>
      </c>
    </row>
    <row r="89" spans="1:11" s="3" customFormat="1" x14ac:dyDescent="0.15">
      <c r="B89" s="32"/>
      <c r="C89" s="21"/>
      <c r="D89" s="21" t="s">
        <v>112</v>
      </c>
      <c r="E89" s="21"/>
      <c r="F89" s="21"/>
      <c r="G89" s="21"/>
      <c r="H89" s="9"/>
      <c r="I89" s="10">
        <f>SUM(I90:I91)</f>
        <v>658.9</v>
      </c>
      <c r="J89" s="14"/>
      <c r="K89" s="14"/>
    </row>
    <row r="90" spans="1:11" s="3" customFormat="1" x14ac:dyDescent="0.15">
      <c r="B90" s="32"/>
      <c r="C90" s="21"/>
      <c r="D90" s="21"/>
      <c r="E90" s="22"/>
      <c r="F90" s="12" t="s">
        <v>45</v>
      </c>
      <c r="G90" s="12"/>
      <c r="H90" s="9"/>
      <c r="I90" s="13">
        <v>627.1</v>
      </c>
      <c r="J90" s="14" t="s">
        <v>0</v>
      </c>
      <c r="K90" s="14" t="s">
        <v>46</v>
      </c>
    </row>
    <row r="91" spans="1:11" s="3" customFormat="1" x14ac:dyDescent="0.15">
      <c r="B91" s="32"/>
      <c r="C91" s="21"/>
      <c r="D91" s="21"/>
      <c r="E91" s="22"/>
      <c r="F91" s="12" t="s">
        <v>47</v>
      </c>
      <c r="G91" s="12"/>
      <c r="H91" s="9"/>
      <c r="I91" s="13">
        <v>31.8</v>
      </c>
      <c r="J91" s="14" t="s">
        <v>27</v>
      </c>
      <c r="K91" s="14" t="s">
        <v>20</v>
      </c>
    </row>
    <row r="92" spans="1:11" s="3" customFormat="1" x14ac:dyDescent="0.15">
      <c r="B92" s="32"/>
      <c r="C92" s="21"/>
      <c r="D92" s="21" t="s">
        <v>113</v>
      </c>
      <c r="E92" s="21"/>
      <c r="F92" s="9"/>
      <c r="G92" s="9"/>
      <c r="H92" s="9"/>
      <c r="I92" s="10">
        <f>SUM(I93:I105)</f>
        <v>448.8</v>
      </c>
      <c r="J92" s="14"/>
      <c r="K92" s="14"/>
    </row>
    <row r="93" spans="1:11" s="3" customFormat="1" x14ac:dyDescent="0.15">
      <c r="B93" s="32"/>
      <c r="C93" s="21"/>
      <c r="D93" s="21"/>
      <c r="E93" s="21"/>
      <c r="F93" s="9" t="s">
        <v>12</v>
      </c>
      <c r="G93" s="9"/>
      <c r="H93" s="9"/>
      <c r="I93" s="10">
        <v>1</v>
      </c>
      <c r="J93" s="14" t="s">
        <v>136</v>
      </c>
      <c r="K93" s="14" t="s">
        <v>69</v>
      </c>
    </row>
    <row r="94" spans="1:11" s="3" customFormat="1" x14ac:dyDescent="0.15">
      <c r="B94" s="32"/>
      <c r="C94" s="21"/>
      <c r="D94" s="21"/>
      <c r="E94" s="22"/>
      <c r="F94" s="12" t="s">
        <v>226</v>
      </c>
      <c r="G94" s="12"/>
      <c r="H94" s="110"/>
      <c r="I94" s="3">
        <v>79.599999999999994</v>
      </c>
      <c r="J94" s="14" t="s">
        <v>0</v>
      </c>
      <c r="K94" s="14" t="s">
        <v>23</v>
      </c>
    </row>
    <row r="95" spans="1:11" s="3" customFormat="1" x14ac:dyDescent="0.15">
      <c r="A95" s="241" t="s">
        <v>317</v>
      </c>
      <c r="B95" s="32"/>
      <c r="C95" s="21"/>
      <c r="D95" s="21"/>
      <c r="E95" s="22"/>
      <c r="F95" s="235" t="s">
        <v>343</v>
      </c>
      <c r="G95" s="12"/>
      <c r="H95" s="9"/>
      <c r="I95" s="11">
        <v>4.2</v>
      </c>
      <c r="J95" s="14" t="s">
        <v>272</v>
      </c>
      <c r="K95" s="14" t="s">
        <v>23</v>
      </c>
    </row>
    <row r="96" spans="1:11" s="3" customFormat="1" x14ac:dyDescent="0.15">
      <c r="A96" s="129" t="s">
        <v>317</v>
      </c>
      <c r="B96" s="32"/>
      <c r="C96" s="21"/>
      <c r="D96" s="21"/>
      <c r="E96" s="22"/>
      <c r="F96" s="75" t="s">
        <v>101</v>
      </c>
      <c r="G96" s="75"/>
      <c r="H96" s="242"/>
      <c r="I96" s="73"/>
      <c r="J96" s="72" t="s">
        <v>272</v>
      </c>
      <c r="K96" s="72" t="s">
        <v>23</v>
      </c>
    </row>
    <row r="97" spans="1:11" s="3" customFormat="1" x14ac:dyDescent="0.15">
      <c r="A97" s="129" t="s">
        <v>317</v>
      </c>
      <c r="B97" s="32"/>
      <c r="C97" s="21"/>
      <c r="D97" s="21"/>
      <c r="E97" s="22"/>
      <c r="F97" s="75" t="s">
        <v>102</v>
      </c>
      <c r="G97" s="75"/>
      <c r="H97" s="242"/>
      <c r="I97" s="73"/>
      <c r="J97" s="72" t="s">
        <v>272</v>
      </c>
      <c r="K97" s="72" t="s">
        <v>23</v>
      </c>
    </row>
    <row r="98" spans="1:11" s="3" customFormat="1" x14ac:dyDescent="0.15">
      <c r="A98" s="112"/>
      <c r="B98" s="32"/>
      <c r="C98" s="21"/>
      <c r="D98" s="21"/>
      <c r="E98" s="22"/>
      <c r="F98" s="285" t="s">
        <v>340</v>
      </c>
      <c r="G98" s="285"/>
      <c r="H98" s="269"/>
      <c r="I98" s="13">
        <v>7.6</v>
      </c>
      <c r="J98" s="14" t="s">
        <v>0</v>
      </c>
      <c r="K98" s="14" t="s">
        <v>23</v>
      </c>
    </row>
    <row r="99" spans="1:11" s="3" customFormat="1" x14ac:dyDescent="0.15">
      <c r="A99" s="241" t="s">
        <v>317</v>
      </c>
      <c r="B99" s="32"/>
      <c r="C99" s="21"/>
      <c r="D99" s="21"/>
      <c r="E99" s="22"/>
      <c r="F99" s="235" t="s">
        <v>341</v>
      </c>
      <c r="G99" s="12"/>
      <c r="H99" s="76"/>
      <c r="I99" s="13">
        <v>128.6</v>
      </c>
      <c r="J99" s="14" t="s">
        <v>0</v>
      </c>
      <c r="K99" s="14" t="s">
        <v>23</v>
      </c>
    </row>
    <row r="100" spans="1:11" s="3" customFormat="1" x14ac:dyDescent="0.15">
      <c r="A100" s="129" t="s">
        <v>317</v>
      </c>
      <c r="B100" s="102"/>
      <c r="C100" s="9"/>
      <c r="D100" s="9"/>
      <c r="E100" s="12"/>
      <c r="F100" s="75" t="s">
        <v>248</v>
      </c>
      <c r="G100" s="12"/>
      <c r="H100" s="9"/>
      <c r="I100" s="13"/>
      <c r="J100" s="72" t="s">
        <v>0</v>
      </c>
      <c r="K100" s="72" t="s">
        <v>23</v>
      </c>
    </row>
    <row r="101" spans="1:11" s="3" customFormat="1" x14ac:dyDescent="0.15">
      <c r="A101" s="112"/>
      <c r="B101" s="32"/>
      <c r="C101" s="21"/>
      <c r="D101" s="21"/>
      <c r="E101" s="22"/>
      <c r="F101" s="12" t="s">
        <v>342</v>
      </c>
      <c r="G101" s="12"/>
      <c r="H101" s="9"/>
      <c r="I101" s="13">
        <v>2.6</v>
      </c>
      <c r="J101" s="14" t="s">
        <v>42</v>
      </c>
      <c r="K101" s="14" t="s">
        <v>20</v>
      </c>
    </row>
    <row r="102" spans="1:11" s="3" customFormat="1" x14ac:dyDescent="0.15">
      <c r="B102" s="32"/>
      <c r="C102" s="21"/>
      <c r="D102" s="21"/>
      <c r="E102" s="22"/>
      <c r="F102" s="12" t="s">
        <v>51</v>
      </c>
      <c r="G102" s="12"/>
      <c r="H102" s="9"/>
      <c r="I102" s="13">
        <v>155.80000000000001</v>
      </c>
      <c r="J102" s="44" t="s">
        <v>347</v>
      </c>
      <c r="K102" s="14" t="s">
        <v>23</v>
      </c>
    </row>
    <row r="103" spans="1:11" s="3" customFormat="1" x14ac:dyDescent="0.15">
      <c r="B103" s="32"/>
      <c r="C103" s="21"/>
      <c r="D103" s="21"/>
      <c r="E103" s="22"/>
      <c r="F103" s="12" t="s">
        <v>13</v>
      </c>
      <c r="G103" s="12"/>
      <c r="H103" s="9"/>
      <c r="I103" s="13">
        <v>5.5</v>
      </c>
      <c r="J103" s="139" t="s">
        <v>220</v>
      </c>
      <c r="K103" s="14" t="s">
        <v>20</v>
      </c>
    </row>
    <row r="104" spans="1:11" s="3" customFormat="1" x14ac:dyDescent="0.15">
      <c r="B104" s="32"/>
      <c r="C104" s="21"/>
      <c r="D104" s="21"/>
      <c r="E104" s="22"/>
      <c r="F104" s="67" t="s">
        <v>190</v>
      </c>
      <c r="G104" s="12"/>
      <c r="H104" s="9"/>
      <c r="I104" s="13">
        <v>38.1</v>
      </c>
      <c r="J104" s="14" t="s">
        <v>322</v>
      </c>
      <c r="K104" s="40" t="s">
        <v>20</v>
      </c>
    </row>
    <row r="105" spans="1:11" s="3" customFormat="1" x14ac:dyDescent="0.15">
      <c r="B105" s="32"/>
      <c r="C105" s="21"/>
      <c r="D105" s="21"/>
      <c r="E105" s="22"/>
      <c r="F105" s="67" t="s">
        <v>191</v>
      </c>
      <c r="G105" s="12"/>
      <c r="H105" s="9"/>
      <c r="I105" s="13">
        <v>25.8</v>
      </c>
      <c r="J105" s="44" t="s">
        <v>0</v>
      </c>
      <c r="K105" s="40" t="s">
        <v>20</v>
      </c>
    </row>
    <row r="106" spans="1:11" s="3" customFormat="1" x14ac:dyDescent="0.15">
      <c r="B106" s="32"/>
      <c r="C106" s="21"/>
      <c r="D106" s="21" t="s">
        <v>114</v>
      </c>
      <c r="E106" s="21"/>
      <c r="F106" s="21"/>
      <c r="G106" s="21"/>
      <c r="H106" s="9"/>
      <c r="I106" s="10">
        <f>SUM(I107:I114)</f>
        <v>343.2</v>
      </c>
      <c r="J106" s="139"/>
      <c r="K106" s="14"/>
    </row>
    <row r="107" spans="1:11" s="3" customFormat="1" x14ac:dyDescent="0.15">
      <c r="B107" s="32"/>
      <c r="C107" s="21"/>
      <c r="D107" s="21"/>
      <c r="E107" s="22"/>
      <c r="F107" s="12" t="s">
        <v>52</v>
      </c>
      <c r="G107" s="12"/>
      <c r="H107" s="9"/>
      <c r="I107" s="13">
        <v>20.399999999999999</v>
      </c>
      <c r="J107" s="139" t="s">
        <v>0</v>
      </c>
      <c r="K107" s="14" t="s">
        <v>53</v>
      </c>
    </row>
    <row r="108" spans="1:11" s="3" customFormat="1" x14ac:dyDescent="0.15">
      <c r="B108" s="32"/>
      <c r="C108" s="21"/>
      <c r="D108" s="21"/>
      <c r="E108" s="22"/>
      <c r="F108" s="12" t="s">
        <v>54</v>
      </c>
      <c r="G108" s="12"/>
      <c r="H108" s="9"/>
      <c r="I108" s="13">
        <v>2.9</v>
      </c>
      <c r="J108" s="139" t="s">
        <v>0</v>
      </c>
      <c r="K108" s="14" t="s">
        <v>20</v>
      </c>
    </row>
    <row r="109" spans="1:11" s="3" customFormat="1" x14ac:dyDescent="0.15">
      <c r="B109" s="32"/>
      <c r="C109" s="21"/>
      <c r="D109" s="21"/>
      <c r="E109" s="22"/>
      <c r="F109" s="12" t="s">
        <v>55</v>
      </c>
      <c r="G109" s="12"/>
      <c r="H109" s="9"/>
      <c r="I109" s="13">
        <v>6.4</v>
      </c>
      <c r="J109" s="44" t="s">
        <v>371</v>
      </c>
      <c r="K109" s="14" t="s">
        <v>20</v>
      </c>
    </row>
    <row r="110" spans="1:11" s="3" customFormat="1" x14ac:dyDescent="0.15">
      <c r="B110" s="32"/>
      <c r="C110" s="21"/>
      <c r="D110" s="21"/>
      <c r="E110" s="22"/>
      <c r="F110" s="12" t="s">
        <v>56</v>
      </c>
      <c r="G110" s="12"/>
      <c r="H110" s="9"/>
      <c r="I110" s="13">
        <v>7.3</v>
      </c>
      <c r="J110" s="139" t="s">
        <v>0</v>
      </c>
      <c r="K110" s="14" t="s">
        <v>20</v>
      </c>
    </row>
    <row r="111" spans="1:11" s="3" customFormat="1" x14ac:dyDescent="0.15">
      <c r="B111" s="32"/>
      <c r="C111" s="21"/>
      <c r="D111" s="21"/>
      <c r="E111" s="22"/>
      <c r="F111" s="12" t="s">
        <v>57</v>
      </c>
      <c r="G111" s="12"/>
      <c r="H111" s="9"/>
      <c r="I111" s="13">
        <v>3.7</v>
      </c>
      <c r="J111" s="44" t="s">
        <v>371</v>
      </c>
      <c r="K111" s="14" t="s">
        <v>20</v>
      </c>
    </row>
    <row r="112" spans="1:11" s="3" customFormat="1" x14ac:dyDescent="0.15">
      <c r="B112" s="32"/>
      <c r="C112" s="21"/>
      <c r="D112" s="21"/>
      <c r="E112" s="22"/>
      <c r="F112" s="12" t="s">
        <v>250</v>
      </c>
      <c r="G112" s="12"/>
      <c r="H112" s="9"/>
      <c r="I112" s="13">
        <v>40.799999999999997</v>
      </c>
      <c r="J112" s="14" t="s">
        <v>136</v>
      </c>
      <c r="K112" s="14" t="s">
        <v>20</v>
      </c>
    </row>
    <row r="113" spans="1:11" s="3" customFormat="1" x14ac:dyDescent="0.15">
      <c r="B113" s="32"/>
      <c r="C113" s="21"/>
      <c r="D113" s="21"/>
      <c r="E113" s="22"/>
      <c r="F113" s="12" t="s">
        <v>58</v>
      </c>
      <c r="G113" s="12"/>
      <c r="H113" s="9"/>
      <c r="I113" s="13">
        <v>237.7</v>
      </c>
      <c r="J113" s="14" t="s">
        <v>218</v>
      </c>
      <c r="K113" s="14" t="s">
        <v>20</v>
      </c>
    </row>
    <row r="114" spans="1:11" s="3" customFormat="1" x14ac:dyDescent="0.15">
      <c r="A114" s="97" t="s">
        <v>260</v>
      </c>
      <c r="B114" s="32"/>
      <c r="C114" s="21"/>
      <c r="D114" s="21"/>
      <c r="E114" s="22"/>
      <c r="F114" s="145" t="s">
        <v>306</v>
      </c>
      <c r="G114" s="12"/>
      <c r="H114" s="9"/>
      <c r="I114" s="13">
        <v>24</v>
      </c>
      <c r="J114" s="94" t="s">
        <v>220</v>
      </c>
      <c r="K114" s="94" t="s">
        <v>20</v>
      </c>
    </row>
    <row r="115" spans="1:11" s="3" customFormat="1" x14ac:dyDescent="0.15">
      <c r="B115" s="32"/>
      <c r="C115" s="21"/>
      <c r="D115" s="21" t="s">
        <v>115</v>
      </c>
      <c r="E115" s="21"/>
      <c r="F115" s="9"/>
      <c r="G115" s="9"/>
      <c r="H115" s="9"/>
      <c r="I115" s="10">
        <f>SUM(I116)</f>
        <v>60.3</v>
      </c>
      <c r="J115" s="14"/>
      <c r="K115" s="14"/>
    </row>
    <row r="116" spans="1:11" s="3" customFormat="1" x14ac:dyDescent="0.15">
      <c r="B116" s="33"/>
      <c r="C116" s="24"/>
      <c r="D116" s="24"/>
      <c r="E116" s="26"/>
      <c r="F116" s="27" t="s">
        <v>59</v>
      </c>
      <c r="G116" s="27"/>
      <c r="H116" s="4"/>
      <c r="I116" s="25">
        <v>60.3</v>
      </c>
      <c r="J116" s="5" t="s">
        <v>0</v>
      </c>
      <c r="K116" s="5" t="s">
        <v>23</v>
      </c>
    </row>
    <row r="117" spans="1:11" s="3" customFormat="1" x14ac:dyDescent="0.15">
      <c r="B117" s="32"/>
      <c r="C117" s="21"/>
      <c r="D117" s="21" t="s">
        <v>116</v>
      </c>
      <c r="E117" s="21"/>
      <c r="F117" s="9"/>
      <c r="G117" s="9"/>
      <c r="H117" s="9"/>
      <c r="I117" s="10">
        <f>SUM(I118:I124)</f>
        <v>118.19999999999999</v>
      </c>
      <c r="J117" s="14"/>
      <c r="K117" s="14"/>
    </row>
    <row r="118" spans="1:11" s="3" customFormat="1" x14ac:dyDescent="0.15">
      <c r="B118" s="32"/>
      <c r="C118" s="21"/>
      <c r="D118" s="21"/>
      <c r="E118" s="22"/>
      <c r="F118" s="12" t="s">
        <v>227</v>
      </c>
      <c r="G118" s="12"/>
      <c r="H118" s="9"/>
      <c r="I118" s="13">
        <v>18.399999999999999</v>
      </c>
      <c r="J118" s="14" t="s">
        <v>136</v>
      </c>
      <c r="K118" s="14" t="s">
        <v>20</v>
      </c>
    </row>
    <row r="119" spans="1:11" s="3" customFormat="1" x14ac:dyDescent="0.15">
      <c r="A119" s="129" t="s">
        <v>327</v>
      </c>
      <c r="B119" s="32"/>
      <c r="C119" s="21"/>
      <c r="D119" s="21"/>
      <c r="E119" s="22"/>
      <c r="F119" s="75" t="s">
        <v>60</v>
      </c>
      <c r="G119" s="75"/>
      <c r="H119" s="242"/>
      <c r="I119" s="73"/>
      <c r="J119" s="72" t="s">
        <v>136</v>
      </c>
      <c r="K119" s="72" t="s">
        <v>20</v>
      </c>
    </row>
    <row r="120" spans="1:11" s="3" customFormat="1" x14ac:dyDescent="0.15">
      <c r="A120" s="108" t="s">
        <v>327</v>
      </c>
      <c r="B120" s="220"/>
      <c r="C120" s="221"/>
      <c r="D120" s="221"/>
      <c r="E120" s="95"/>
      <c r="F120" s="145" t="s">
        <v>307</v>
      </c>
      <c r="G120" s="145"/>
      <c r="H120" s="149"/>
      <c r="I120" s="13">
        <v>13.3</v>
      </c>
      <c r="J120" s="94" t="s">
        <v>136</v>
      </c>
      <c r="K120" s="94" t="s">
        <v>20</v>
      </c>
    </row>
    <row r="121" spans="1:11" s="3" customFormat="1" x14ac:dyDescent="0.15">
      <c r="A121" s="108" t="s">
        <v>327</v>
      </c>
      <c r="B121" s="32"/>
      <c r="C121" s="21"/>
      <c r="D121" s="21"/>
      <c r="E121" s="22"/>
      <c r="F121" s="145" t="s">
        <v>344</v>
      </c>
      <c r="G121" s="145"/>
      <c r="H121" s="9"/>
      <c r="I121" s="13">
        <v>8.1999999999999993</v>
      </c>
      <c r="J121" s="94" t="s">
        <v>220</v>
      </c>
      <c r="K121" s="94" t="s">
        <v>20</v>
      </c>
    </row>
    <row r="122" spans="1:11" s="3" customFormat="1" x14ac:dyDescent="0.15">
      <c r="A122" s="112" t="s">
        <v>261</v>
      </c>
      <c r="B122" s="32"/>
      <c r="C122" s="21"/>
      <c r="D122" s="21"/>
      <c r="E122" s="22"/>
      <c r="F122" s="106" t="s">
        <v>308</v>
      </c>
      <c r="G122" s="12"/>
      <c r="H122" s="9"/>
      <c r="I122" s="13">
        <v>19.7</v>
      </c>
      <c r="J122" s="14" t="s">
        <v>0</v>
      </c>
      <c r="K122" s="14" t="s">
        <v>20</v>
      </c>
    </row>
    <row r="123" spans="1:11" s="3" customFormat="1" x14ac:dyDescent="0.15">
      <c r="B123" s="32"/>
      <c r="C123" s="21"/>
      <c r="D123" s="21"/>
      <c r="E123" s="22"/>
      <c r="F123" s="12" t="s">
        <v>192</v>
      </c>
      <c r="G123" s="12"/>
      <c r="H123" s="9"/>
      <c r="I123" s="13">
        <v>11.3</v>
      </c>
      <c r="J123" s="14" t="s">
        <v>218</v>
      </c>
      <c r="K123" s="14" t="s">
        <v>264</v>
      </c>
    </row>
    <row r="124" spans="1:11" s="3" customFormat="1" x14ac:dyDescent="0.15">
      <c r="B124" s="102"/>
      <c r="C124" s="9"/>
      <c r="D124" s="9"/>
      <c r="E124" s="12"/>
      <c r="F124" s="67" t="s">
        <v>239</v>
      </c>
      <c r="G124" s="12"/>
      <c r="H124" s="9"/>
      <c r="I124" s="13">
        <v>47.3</v>
      </c>
      <c r="J124" s="14" t="s">
        <v>27</v>
      </c>
      <c r="K124" s="40" t="s">
        <v>20</v>
      </c>
    </row>
    <row r="125" spans="1:11" s="3" customFormat="1" x14ac:dyDescent="0.15">
      <c r="B125" s="32"/>
      <c r="C125" s="21"/>
      <c r="D125" s="21" t="s">
        <v>117</v>
      </c>
      <c r="E125" s="21"/>
      <c r="F125" s="9"/>
      <c r="G125" s="9"/>
      <c r="H125" s="9"/>
      <c r="I125" s="10">
        <f>SUM(I126:I131)</f>
        <v>740.7</v>
      </c>
      <c r="J125" s="14"/>
      <c r="K125" s="14"/>
    </row>
    <row r="126" spans="1:11" s="3" customFormat="1" x14ac:dyDescent="0.15">
      <c r="B126" s="32"/>
      <c r="C126" s="21"/>
      <c r="D126" s="21"/>
      <c r="E126" s="22"/>
      <c r="F126" s="12" t="s">
        <v>62</v>
      </c>
      <c r="G126" s="12"/>
      <c r="H126" s="9"/>
      <c r="I126" s="13">
        <v>73.599999999999994</v>
      </c>
      <c r="J126" s="14" t="s">
        <v>0</v>
      </c>
      <c r="K126" s="14" t="s">
        <v>20</v>
      </c>
    </row>
    <row r="127" spans="1:11" s="3" customFormat="1" x14ac:dyDescent="0.15">
      <c r="B127" s="32"/>
      <c r="C127" s="21"/>
      <c r="D127" s="21"/>
      <c r="E127" s="22"/>
      <c r="F127" s="12" t="s">
        <v>63</v>
      </c>
      <c r="G127" s="12"/>
      <c r="H127" s="9"/>
      <c r="I127" s="13">
        <v>330.2</v>
      </c>
      <c r="J127" s="14" t="s">
        <v>0</v>
      </c>
      <c r="K127" s="14" t="s">
        <v>20</v>
      </c>
    </row>
    <row r="128" spans="1:11" s="3" customFormat="1" x14ac:dyDescent="0.15">
      <c r="B128" s="32"/>
      <c r="C128" s="21"/>
      <c r="D128" s="21"/>
      <c r="E128" s="22"/>
      <c r="F128" s="12" t="s">
        <v>64</v>
      </c>
      <c r="G128" s="12"/>
      <c r="H128" s="9"/>
      <c r="I128" s="13">
        <v>69.5</v>
      </c>
      <c r="J128" s="14" t="s">
        <v>0</v>
      </c>
      <c r="K128" s="14" t="s">
        <v>264</v>
      </c>
    </row>
    <row r="129" spans="1:11" s="3" customFormat="1" x14ac:dyDescent="0.15">
      <c r="B129" s="32"/>
      <c r="C129" s="21"/>
      <c r="D129" s="21"/>
      <c r="E129" s="22"/>
      <c r="F129" s="12" t="s">
        <v>65</v>
      </c>
      <c r="G129" s="12"/>
      <c r="H129" s="9"/>
      <c r="I129" s="13">
        <v>40.9</v>
      </c>
      <c r="J129" s="14" t="s">
        <v>0</v>
      </c>
      <c r="K129" s="14" t="s">
        <v>20</v>
      </c>
    </row>
    <row r="130" spans="1:11" s="3" customFormat="1" x14ac:dyDescent="0.15">
      <c r="B130" s="32"/>
      <c r="C130" s="21"/>
      <c r="D130" s="21"/>
      <c r="E130" s="22"/>
      <c r="F130" s="12" t="s">
        <v>66</v>
      </c>
      <c r="G130" s="12"/>
      <c r="H130" s="9"/>
      <c r="I130" s="13">
        <v>170.3</v>
      </c>
      <c r="J130" s="14" t="s">
        <v>372</v>
      </c>
      <c r="K130" s="14" t="s">
        <v>20</v>
      </c>
    </row>
    <row r="131" spans="1:11" s="3" customFormat="1" x14ac:dyDescent="0.15">
      <c r="B131" s="32"/>
      <c r="C131" s="21"/>
      <c r="D131" s="21"/>
      <c r="E131" s="22"/>
      <c r="F131" s="67" t="s">
        <v>193</v>
      </c>
      <c r="G131" s="12"/>
      <c r="H131" s="9"/>
      <c r="I131" s="13">
        <v>56.2</v>
      </c>
      <c r="J131" s="14" t="s">
        <v>194</v>
      </c>
      <c r="K131" s="40" t="s">
        <v>53</v>
      </c>
    </row>
    <row r="132" spans="1:11" s="3" customFormat="1" x14ac:dyDescent="0.15">
      <c r="B132" s="32"/>
      <c r="C132" s="21"/>
      <c r="D132" s="21" t="s">
        <v>118</v>
      </c>
      <c r="E132" s="21"/>
      <c r="F132" s="21"/>
      <c r="G132" s="21"/>
      <c r="H132" s="9"/>
      <c r="I132" s="10">
        <f>SUM(I133:I136)</f>
        <v>231.9</v>
      </c>
      <c r="J132" s="14"/>
      <c r="K132" s="14"/>
    </row>
    <row r="133" spans="1:11" s="3" customFormat="1" x14ac:dyDescent="0.15">
      <c r="B133" s="32"/>
      <c r="C133" s="21"/>
      <c r="D133" s="21"/>
      <c r="E133" s="22"/>
      <c r="F133" s="12" t="s">
        <v>67</v>
      </c>
      <c r="G133" s="12"/>
      <c r="H133" s="9"/>
      <c r="I133" s="13">
        <v>217.1</v>
      </c>
      <c r="J133" s="14" t="s">
        <v>68</v>
      </c>
      <c r="K133" s="14" t="s">
        <v>69</v>
      </c>
    </row>
    <row r="134" spans="1:11" s="3" customFormat="1" x14ac:dyDescent="0.15">
      <c r="A134" s="96" t="s">
        <v>268</v>
      </c>
      <c r="B134" s="32"/>
      <c r="C134" s="21"/>
      <c r="D134" s="21"/>
      <c r="E134" s="22"/>
      <c r="F134" s="75" t="s">
        <v>70</v>
      </c>
      <c r="G134" s="12"/>
      <c r="H134" s="9"/>
      <c r="I134" s="13"/>
      <c r="J134" s="72" t="s">
        <v>228</v>
      </c>
      <c r="K134" s="72" t="s">
        <v>69</v>
      </c>
    </row>
    <row r="135" spans="1:11" s="3" customFormat="1" x14ac:dyDescent="0.15">
      <c r="A135" s="96" t="s">
        <v>268</v>
      </c>
      <c r="B135" s="32"/>
      <c r="C135" s="21"/>
      <c r="D135" s="21"/>
      <c r="E135" s="22"/>
      <c r="F135" s="75" t="s">
        <v>71</v>
      </c>
      <c r="G135" s="12"/>
      <c r="H135" s="9"/>
      <c r="I135" s="13"/>
      <c r="J135" s="72" t="s">
        <v>68</v>
      </c>
      <c r="K135" s="72" t="s">
        <v>69</v>
      </c>
    </row>
    <row r="136" spans="1:11" s="3" customFormat="1" x14ac:dyDescent="0.15">
      <c r="B136" s="102"/>
      <c r="C136" s="9"/>
      <c r="D136" s="9"/>
      <c r="E136" s="12"/>
      <c r="F136" s="12" t="s">
        <v>251</v>
      </c>
      <c r="G136" s="12"/>
      <c r="H136" s="9"/>
      <c r="I136" s="13">
        <v>14.8</v>
      </c>
      <c r="J136" s="14" t="s">
        <v>39</v>
      </c>
      <c r="K136" s="14" t="s">
        <v>69</v>
      </c>
    </row>
    <row r="137" spans="1:11" s="3" customFormat="1" x14ac:dyDescent="0.15">
      <c r="B137" s="32"/>
      <c r="C137" s="21"/>
      <c r="D137" s="21" t="s">
        <v>119</v>
      </c>
      <c r="E137" s="21"/>
      <c r="F137" s="21"/>
      <c r="G137" s="21"/>
      <c r="H137" s="9"/>
      <c r="I137" s="10">
        <f>SUM(I138:I170)</f>
        <v>2962.1</v>
      </c>
      <c r="J137" s="14"/>
      <c r="K137" s="14"/>
    </row>
    <row r="138" spans="1:11" s="3" customFormat="1" x14ac:dyDescent="0.15">
      <c r="A138" s="112" t="s">
        <v>261</v>
      </c>
      <c r="B138" s="32"/>
      <c r="C138" s="21"/>
      <c r="D138" s="21"/>
      <c r="E138" s="22"/>
      <c r="F138" s="235" t="s">
        <v>345</v>
      </c>
      <c r="G138" s="12"/>
      <c r="H138" s="9"/>
      <c r="I138" s="13">
        <v>580.6</v>
      </c>
      <c r="J138" s="14" t="s">
        <v>73</v>
      </c>
      <c r="K138" s="40" t="s">
        <v>20</v>
      </c>
    </row>
    <row r="139" spans="1:11" s="3" customFormat="1" x14ac:dyDescent="0.15">
      <c r="B139" s="32"/>
      <c r="C139" s="21"/>
      <c r="D139" s="21"/>
      <c r="E139" s="22"/>
      <c r="F139" s="12" t="s">
        <v>74</v>
      </c>
      <c r="G139" s="12"/>
      <c r="H139" s="9"/>
      <c r="I139" s="13">
        <v>11</v>
      </c>
      <c r="J139" s="14" t="s">
        <v>229</v>
      </c>
      <c r="K139" s="14" t="s">
        <v>69</v>
      </c>
    </row>
    <row r="140" spans="1:11" s="3" customFormat="1" x14ac:dyDescent="0.15">
      <c r="B140" s="32"/>
      <c r="C140" s="21"/>
      <c r="D140" s="21"/>
      <c r="E140" s="22"/>
      <c r="F140" s="12" t="s">
        <v>75</v>
      </c>
      <c r="G140" s="12"/>
      <c r="H140" s="9"/>
      <c r="I140" s="13">
        <v>415.2</v>
      </c>
      <c r="J140" s="14" t="s">
        <v>0</v>
      </c>
      <c r="K140" s="40" t="s">
        <v>20</v>
      </c>
    </row>
    <row r="141" spans="1:11" s="3" customFormat="1" x14ac:dyDescent="0.15">
      <c r="B141" s="32"/>
      <c r="C141" s="21"/>
      <c r="D141" s="21"/>
      <c r="E141" s="22"/>
      <c r="F141" s="12" t="s">
        <v>76</v>
      </c>
      <c r="G141" s="12"/>
      <c r="H141" s="9"/>
      <c r="I141" s="13">
        <v>84.4</v>
      </c>
      <c r="J141" s="14" t="s">
        <v>230</v>
      </c>
      <c r="K141" s="14" t="s">
        <v>69</v>
      </c>
    </row>
    <row r="142" spans="1:11" s="3" customFormat="1" x14ac:dyDescent="0.15">
      <c r="B142" s="32"/>
      <c r="C142" s="21"/>
      <c r="D142" s="21"/>
      <c r="E142" s="22"/>
      <c r="F142" s="12" t="s">
        <v>77</v>
      </c>
      <c r="G142" s="12"/>
      <c r="H142" s="9"/>
      <c r="I142" s="13">
        <v>40.9</v>
      </c>
      <c r="J142" s="14" t="s">
        <v>0</v>
      </c>
      <c r="K142" s="14" t="s">
        <v>69</v>
      </c>
    </row>
    <row r="143" spans="1:11" s="3" customFormat="1" x14ac:dyDescent="0.15">
      <c r="B143" s="32"/>
      <c r="C143" s="21"/>
      <c r="D143" s="21"/>
      <c r="E143" s="22"/>
      <c r="F143" s="12" t="s">
        <v>78</v>
      </c>
      <c r="G143" s="12"/>
      <c r="H143" s="9"/>
      <c r="I143" s="13">
        <v>127.6</v>
      </c>
      <c r="J143" s="14" t="s">
        <v>0</v>
      </c>
      <c r="K143" s="14" t="s">
        <v>69</v>
      </c>
    </row>
    <row r="144" spans="1:11" s="3" customFormat="1" x14ac:dyDescent="0.15">
      <c r="B144" s="32"/>
      <c r="C144" s="21"/>
      <c r="D144" s="21"/>
      <c r="E144" s="22"/>
      <c r="F144" s="12" t="s">
        <v>79</v>
      </c>
      <c r="G144" s="12"/>
      <c r="H144" s="9"/>
      <c r="I144" s="13">
        <v>134.5</v>
      </c>
      <c r="J144" s="14" t="s">
        <v>218</v>
      </c>
      <c r="K144" s="31" t="s">
        <v>69</v>
      </c>
    </row>
    <row r="145" spans="1:11" s="3" customFormat="1" x14ac:dyDescent="0.15">
      <c r="B145" s="32"/>
      <c r="C145" s="21"/>
      <c r="D145" s="21"/>
      <c r="E145" s="22"/>
      <c r="F145" s="12" t="s">
        <v>80</v>
      </c>
      <c r="G145" s="12"/>
      <c r="H145" s="9"/>
      <c r="I145" s="13">
        <v>0</v>
      </c>
      <c r="J145" s="14" t="s">
        <v>0</v>
      </c>
      <c r="K145" s="31" t="s">
        <v>69</v>
      </c>
    </row>
    <row r="146" spans="1:11" s="3" customFormat="1" x14ac:dyDescent="0.15">
      <c r="B146" s="32"/>
      <c r="C146" s="21"/>
      <c r="D146" s="21"/>
      <c r="E146" s="22"/>
      <c r="F146" s="12" t="s">
        <v>81</v>
      </c>
      <c r="G146" s="12"/>
      <c r="H146" s="9"/>
      <c r="I146" s="13">
        <v>187</v>
      </c>
      <c r="J146" s="14" t="s">
        <v>0</v>
      </c>
      <c r="K146" s="31" t="s">
        <v>69</v>
      </c>
    </row>
    <row r="147" spans="1:11" s="3" customFormat="1" x14ac:dyDescent="0.15">
      <c r="B147" s="32"/>
      <c r="C147" s="21"/>
      <c r="D147" s="21"/>
      <c r="E147" s="22"/>
      <c r="F147" s="12" t="s">
        <v>265</v>
      </c>
      <c r="G147" s="12"/>
      <c r="H147" s="9"/>
      <c r="I147" s="13">
        <v>52.1</v>
      </c>
      <c r="J147" s="14" t="s">
        <v>30</v>
      </c>
      <c r="K147" s="31" t="s">
        <v>69</v>
      </c>
    </row>
    <row r="148" spans="1:11" s="3" customFormat="1" x14ac:dyDescent="0.15">
      <c r="B148" s="32"/>
      <c r="C148" s="21"/>
      <c r="D148" s="21"/>
      <c r="E148" s="12"/>
      <c r="F148" s="12" t="s">
        <v>238</v>
      </c>
      <c r="G148" s="9"/>
      <c r="H148" s="9"/>
      <c r="I148" s="13">
        <v>21</v>
      </c>
      <c r="J148" s="14" t="s">
        <v>218</v>
      </c>
      <c r="K148" s="31" t="s">
        <v>69</v>
      </c>
    </row>
    <row r="149" spans="1:11" s="3" customFormat="1" x14ac:dyDescent="0.15">
      <c r="B149" s="32"/>
      <c r="C149" s="21"/>
      <c r="D149" s="21"/>
      <c r="E149" s="12"/>
      <c r="F149" s="12" t="s">
        <v>82</v>
      </c>
      <c r="G149" s="12"/>
      <c r="H149" s="9"/>
      <c r="I149" s="13">
        <v>8.5</v>
      </c>
      <c r="J149" s="14" t="s">
        <v>0</v>
      </c>
      <c r="K149" s="31" t="s">
        <v>69</v>
      </c>
    </row>
    <row r="150" spans="1:11" s="3" customFormat="1" x14ac:dyDescent="0.15">
      <c r="B150" s="32"/>
      <c r="C150" s="21"/>
      <c r="D150" s="21"/>
      <c r="E150" s="22"/>
      <c r="F150" s="12" t="s">
        <v>83</v>
      </c>
      <c r="G150" s="12"/>
      <c r="H150" s="9"/>
      <c r="I150" s="13">
        <v>26.9</v>
      </c>
      <c r="J150" s="14" t="s">
        <v>229</v>
      </c>
      <c r="K150" s="31" t="s">
        <v>69</v>
      </c>
    </row>
    <row r="151" spans="1:11" s="3" customFormat="1" x14ac:dyDescent="0.15">
      <c r="B151" s="102"/>
      <c r="C151" s="9"/>
      <c r="D151" s="9"/>
      <c r="E151" s="12"/>
      <c r="F151" s="67" t="s">
        <v>195</v>
      </c>
      <c r="G151" s="12"/>
      <c r="H151" s="9"/>
      <c r="I151" s="13">
        <v>120.3</v>
      </c>
      <c r="J151" s="14" t="s">
        <v>136</v>
      </c>
      <c r="K151" s="31" t="s">
        <v>69</v>
      </c>
    </row>
    <row r="152" spans="1:11" s="3" customFormat="1" x14ac:dyDescent="0.15">
      <c r="B152" s="102"/>
      <c r="C152" s="9"/>
      <c r="D152" s="9"/>
      <c r="E152" s="12"/>
      <c r="F152" s="12" t="s">
        <v>234</v>
      </c>
      <c r="G152" s="12"/>
      <c r="H152" s="9"/>
      <c r="I152" s="13">
        <v>44.8</v>
      </c>
      <c r="J152" s="14" t="s">
        <v>136</v>
      </c>
      <c r="K152" s="31" t="s">
        <v>69</v>
      </c>
    </row>
    <row r="153" spans="1:11" s="3" customFormat="1" x14ac:dyDescent="0.15">
      <c r="B153" s="32"/>
      <c r="C153" s="21"/>
      <c r="D153" s="21"/>
      <c r="E153" s="22"/>
      <c r="F153" s="12" t="s">
        <v>231</v>
      </c>
      <c r="G153" s="12"/>
      <c r="H153" s="9"/>
      <c r="I153" s="13">
        <v>53.1</v>
      </c>
      <c r="J153" s="14" t="s">
        <v>42</v>
      </c>
      <c r="K153" s="31" t="s">
        <v>69</v>
      </c>
    </row>
    <row r="154" spans="1:11" s="3" customFormat="1" x14ac:dyDescent="0.15">
      <c r="B154" s="32"/>
      <c r="C154" s="21"/>
      <c r="D154" s="21"/>
      <c r="E154" s="22"/>
      <c r="F154" s="12" t="s">
        <v>84</v>
      </c>
      <c r="G154" s="12"/>
      <c r="H154" s="9"/>
      <c r="I154" s="13">
        <v>28.6</v>
      </c>
      <c r="J154" s="14" t="s">
        <v>39</v>
      </c>
      <c r="K154" s="31" t="s">
        <v>69</v>
      </c>
    </row>
    <row r="155" spans="1:11" s="3" customFormat="1" x14ac:dyDescent="0.15">
      <c r="A155" s="96" t="s">
        <v>327</v>
      </c>
      <c r="B155" s="32"/>
      <c r="C155" s="21"/>
      <c r="D155" s="21"/>
      <c r="E155" s="22"/>
      <c r="F155" s="75" t="s">
        <v>328</v>
      </c>
      <c r="G155" s="75"/>
      <c r="H155" s="74"/>
      <c r="I155" s="73"/>
      <c r="J155" s="72" t="s">
        <v>218</v>
      </c>
      <c r="K155" s="71" t="s">
        <v>69</v>
      </c>
    </row>
    <row r="156" spans="1:11" s="3" customFormat="1" x14ac:dyDescent="0.15">
      <c r="A156" s="97" t="s">
        <v>327</v>
      </c>
      <c r="B156" s="32"/>
      <c r="C156" s="21"/>
      <c r="D156" s="21"/>
      <c r="E156" s="22"/>
      <c r="F156" s="145" t="s">
        <v>310</v>
      </c>
      <c r="G156" s="145"/>
      <c r="H156" s="149"/>
      <c r="I156" s="151">
        <v>36.9</v>
      </c>
      <c r="J156" s="94" t="s">
        <v>218</v>
      </c>
      <c r="K156" s="142" t="s">
        <v>69</v>
      </c>
    </row>
    <row r="157" spans="1:11" s="3" customFormat="1" x14ac:dyDescent="0.15">
      <c r="A157" s="97" t="s">
        <v>327</v>
      </c>
      <c r="B157" s="32"/>
      <c r="C157" s="21"/>
      <c r="D157" s="21"/>
      <c r="E157" s="22"/>
      <c r="F157" s="145" t="s">
        <v>309</v>
      </c>
      <c r="G157" s="145"/>
      <c r="H157" s="149"/>
      <c r="I157" s="151">
        <v>26.4</v>
      </c>
      <c r="J157" s="94" t="s">
        <v>218</v>
      </c>
      <c r="K157" s="142" t="s">
        <v>69</v>
      </c>
    </row>
    <row r="158" spans="1:11" s="3" customFormat="1" x14ac:dyDescent="0.15">
      <c r="B158" s="32"/>
      <c r="C158" s="21"/>
      <c r="D158" s="21"/>
      <c r="E158" s="22"/>
      <c r="F158" s="12" t="s">
        <v>86</v>
      </c>
      <c r="G158" s="12"/>
      <c r="H158" s="9"/>
      <c r="I158" s="13">
        <v>187.3</v>
      </c>
      <c r="J158" s="14" t="s">
        <v>0</v>
      </c>
      <c r="K158" s="31" t="s">
        <v>69</v>
      </c>
    </row>
    <row r="159" spans="1:11" s="3" customFormat="1" x14ac:dyDescent="0.15">
      <c r="B159" s="32"/>
      <c r="C159" s="21"/>
      <c r="D159" s="21"/>
      <c r="E159" s="22"/>
      <c r="F159" s="67" t="s">
        <v>201</v>
      </c>
      <c r="G159" s="12"/>
      <c r="H159" s="9"/>
      <c r="I159" s="13">
        <v>112.3</v>
      </c>
      <c r="J159" s="14" t="s">
        <v>136</v>
      </c>
      <c r="K159" s="31" t="s">
        <v>69</v>
      </c>
    </row>
    <row r="160" spans="1:11" s="3" customFormat="1" x14ac:dyDescent="0.15">
      <c r="B160" s="32"/>
      <c r="C160" s="21"/>
      <c r="D160" s="21"/>
      <c r="E160" s="22"/>
      <c r="F160" s="67" t="s">
        <v>237</v>
      </c>
      <c r="G160" s="12"/>
      <c r="H160" s="9"/>
      <c r="I160" s="13">
        <v>29.3</v>
      </c>
      <c r="J160" s="14" t="s">
        <v>136</v>
      </c>
      <c r="K160" s="31" t="s">
        <v>69</v>
      </c>
    </row>
    <row r="161" spans="2:11" s="3" customFormat="1" x14ac:dyDescent="0.15">
      <c r="B161" s="32"/>
      <c r="C161" s="21"/>
      <c r="D161" s="21"/>
      <c r="E161" s="22"/>
      <c r="F161" s="67" t="s">
        <v>253</v>
      </c>
      <c r="G161" s="12"/>
      <c r="H161" s="9"/>
      <c r="I161" s="13">
        <v>37.200000000000003</v>
      </c>
      <c r="J161" s="14" t="s">
        <v>27</v>
      </c>
      <c r="K161" s="31" t="s">
        <v>69</v>
      </c>
    </row>
    <row r="162" spans="2:11" s="3" customFormat="1" x14ac:dyDescent="0.15">
      <c r="B162" s="32"/>
      <c r="C162" s="21"/>
      <c r="D162" s="21"/>
      <c r="E162" s="22"/>
      <c r="F162" s="67" t="s">
        <v>236</v>
      </c>
      <c r="G162" s="12"/>
      <c r="H162" s="9"/>
      <c r="I162" s="13">
        <v>20.3</v>
      </c>
      <c r="J162" s="14" t="s">
        <v>136</v>
      </c>
      <c r="K162" s="31" t="s">
        <v>69</v>
      </c>
    </row>
    <row r="163" spans="2:11" s="3" customFormat="1" ht="13.5" x14ac:dyDescent="0.15">
      <c r="B163" s="32"/>
      <c r="C163" s="21"/>
      <c r="D163" s="21"/>
      <c r="E163" s="22"/>
      <c r="F163" s="286" t="s">
        <v>252</v>
      </c>
      <c r="G163" s="287"/>
      <c r="H163" s="288"/>
      <c r="I163" s="13">
        <v>69.599999999999994</v>
      </c>
      <c r="J163" s="14" t="s">
        <v>235</v>
      </c>
      <c r="K163" s="31" t="s">
        <v>69</v>
      </c>
    </row>
    <row r="164" spans="2:11" s="3" customFormat="1" x14ac:dyDescent="0.15">
      <c r="B164" s="32"/>
      <c r="C164" s="21"/>
      <c r="D164" s="21"/>
      <c r="E164" s="22"/>
      <c r="F164" s="67" t="s">
        <v>196</v>
      </c>
      <c r="G164" s="12"/>
      <c r="H164" s="9"/>
      <c r="I164" s="13">
        <v>58.6</v>
      </c>
      <c r="J164" s="14" t="s">
        <v>42</v>
      </c>
      <c r="K164" s="31" t="s">
        <v>69</v>
      </c>
    </row>
    <row r="165" spans="2:11" s="3" customFormat="1" x14ac:dyDescent="0.15">
      <c r="B165" s="32"/>
      <c r="C165" s="21"/>
      <c r="D165" s="21"/>
      <c r="E165" s="22"/>
      <c r="F165" s="12" t="s">
        <v>266</v>
      </c>
      <c r="G165" s="12"/>
      <c r="H165" s="9"/>
      <c r="I165" s="13">
        <v>21</v>
      </c>
      <c r="J165" s="14" t="s">
        <v>230</v>
      </c>
      <c r="K165" s="31" t="s">
        <v>69</v>
      </c>
    </row>
    <row r="166" spans="2:11" s="3" customFormat="1" x14ac:dyDescent="0.15">
      <c r="B166" s="32"/>
      <c r="C166" s="21"/>
      <c r="D166" s="21"/>
      <c r="E166" s="22"/>
      <c r="F166" s="12" t="s">
        <v>87</v>
      </c>
      <c r="G166" s="12"/>
      <c r="H166" s="9"/>
      <c r="I166" s="13">
        <v>17.7</v>
      </c>
      <c r="J166" s="14" t="s">
        <v>229</v>
      </c>
      <c r="K166" s="31" t="s">
        <v>69</v>
      </c>
    </row>
    <row r="167" spans="2:11" s="3" customFormat="1" x14ac:dyDescent="0.15">
      <c r="B167" s="32"/>
      <c r="C167" s="21"/>
      <c r="D167" s="21"/>
      <c r="E167" s="22"/>
      <c r="F167" s="12" t="s">
        <v>129</v>
      </c>
      <c r="G167" s="12"/>
      <c r="H167" s="9"/>
      <c r="I167" s="13">
        <v>13.2</v>
      </c>
      <c r="J167" s="14" t="s">
        <v>229</v>
      </c>
      <c r="K167" s="31" t="s">
        <v>69</v>
      </c>
    </row>
    <row r="168" spans="2:11" s="3" customFormat="1" x14ac:dyDescent="0.15">
      <c r="B168" s="32"/>
      <c r="C168" s="21"/>
      <c r="D168" s="21"/>
      <c r="E168" s="22"/>
      <c r="F168" s="12" t="s">
        <v>88</v>
      </c>
      <c r="G168" s="12"/>
      <c r="H168" s="9"/>
      <c r="I168" s="13">
        <v>1.9</v>
      </c>
      <c r="J168" s="14" t="s">
        <v>0</v>
      </c>
      <c r="K168" s="31" t="s">
        <v>69</v>
      </c>
    </row>
    <row r="169" spans="2:11" s="3" customFormat="1" x14ac:dyDescent="0.15">
      <c r="B169" s="32"/>
      <c r="C169" s="21"/>
      <c r="D169" s="21"/>
      <c r="E169" s="22"/>
      <c r="F169" s="12" t="s">
        <v>89</v>
      </c>
      <c r="G169" s="12"/>
      <c r="H169" s="9"/>
      <c r="I169" s="13">
        <v>376.6</v>
      </c>
      <c r="J169" s="14" t="s">
        <v>0</v>
      </c>
      <c r="K169" s="31" t="s">
        <v>53</v>
      </c>
    </row>
    <row r="170" spans="2:11" s="3" customFormat="1" x14ac:dyDescent="0.15">
      <c r="B170" s="33"/>
      <c r="C170" s="24"/>
      <c r="D170" s="24"/>
      <c r="E170" s="26"/>
      <c r="F170" s="27" t="s">
        <v>90</v>
      </c>
      <c r="G170" s="27"/>
      <c r="H170" s="4"/>
      <c r="I170" s="28">
        <v>17.3</v>
      </c>
      <c r="J170" s="5" t="s">
        <v>0</v>
      </c>
      <c r="K170" s="169" t="s">
        <v>53</v>
      </c>
    </row>
    <row r="171" spans="2:11" s="3" customFormat="1" x14ac:dyDescent="0.15">
      <c r="B171" s="32"/>
      <c r="C171" s="21"/>
      <c r="D171" s="21" t="s">
        <v>123</v>
      </c>
      <c r="E171" s="21"/>
      <c r="F171" s="21"/>
      <c r="G171" s="21"/>
      <c r="H171" s="9"/>
      <c r="I171" s="10">
        <f>SUM(I172,I174,I176,I182,I184,I189)</f>
        <v>449.3</v>
      </c>
      <c r="J171" s="14"/>
      <c r="K171" s="31"/>
    </row>
    <row r="172" spans="2:11" s="3" customFormat="1" x14ac:dyDescent="0.15">
      <c r="B172" s="32"/>
      <c r="C172" s="21"/>
      <c r="D172" s="21"/>
      <c r="E172" s="21" t="s">
        <v>124</v>
      </c>
      <c r="F172" s="9"/>
      <c r="G172" s="21"/>
      <c r="H172" s="9"/>
      <c r="I172" s="10">
        <f>SUM(I173)</f>
        <v>20.5</v>
      </c>
      <c r="J172" s="14"/>
      <c r="K172" s="31"/>
    </row>
    <row r="173" spans="2:11" s="3" customFormat="1" x14ac:dyDescent="0.15">
      <c r="B173" s="32"/>
      <c r="C173" s="21"/>
      <c r="D173" s="21"/>
      <c r="E173" s="22"/>
      <c r="F173" s="12" t="s">
        <v>14</v>
      </c>
      <c r="G173" s="12"/>
      <c r="H173" s="9"/>
      <c r="I173" s="13">
        <v>20.5</v>
      </c>
      <c r="J173" s="168" t="s">
        <v>139</v>
      </c>
      <c r="K173" s="31" t="s">
        <v>20</v>
      </c>
    </row>
    <row r="174" spans="2:11" s="3" customFormat="1" x14ac:dyDescent="0.15">
      <c r="B174" s="32"/>
      <c r="C174" s="21"/>
      <c r="D174" s="21"/>
      <c r="E174" s="21" t="s">
        <v>125</v>
      </c>
      <c r="F174" s="9"/>
      <c r="G174" s="21"/>
      <c r="H174" s="9"/>
      <c r="I174" s="148" t="s">
        <v>334</v>
      </c>
      <c r="J174" s="131"/>
      <c r="K174" s="150"/>
    </row>
    <row r="175" spans="2:11" s="3" customFormat="1" x14ac:dyDescent="0.15">
      <c r="B175" s="32"/>
      <c r="C175" s="21"/>
      <c r="D175" s="21"/>
      <c r="E175" s="21"/>
      <c r="F175" s="9" t="s">
        <v>91</v>
      </c>
      <c r="G175" s="9"/>
      <c r="H175" s="9"/>
      <c r="I175" s="148" t="s">
        <v>334</v>
      </c>
      <c r="J175" s="131" t="s">
        <v>334</v>
      </c>
      <c r="K175" s="150" t="s">
        <v>334</v>
      </c>
    </row>
    <row r="176" spans="2:11" s="3" customFormat="1" x14ac:dyDescent="0.15">
      <c r="B176" s="32"/>
      <c r="C176" s="21"/>
      <c r="D176" s="21"/>
      <c r="E176" s="21" t="s">
        <v>126</v>
      </c>
      <c r="F176" s="9"/>
      <c r="G176" s="21"/>
      <c r="H176" s="9"/>
      <c r="I176" s="10">
        <f>SUM(I177:I181)</f>
        <v>45.4</v>
      </c>
      <c r="J176" s="14"/>
      <c r="K176" s="31"/>
    </row>
    <row r="177" spans="1:11" s="3" customFormat="1" x14ac:dyDescent="0.15">
      <c r="A177" s="108" t="s">
        <v>327</v>
      </c>
      <c r="B177" s="102"/>
      <c r="C177" s="9"/>
      <c r="D177" s="9"/>
      <c r="E177" s="12"/>
      <c r="F177" s="145" t="s">
        <v>359</v>
      </c>
      <c r="G177" s="12"/>
      <c r="H177" s="9"/>
      <c r="I177" s="10">
        <v>6.4</v>
      </c>
      <c r="J177" s="94" t="s">
        <v>27</v>
      </c>
      <c r="K177" s="142" t="s">
        <v>40</v>
      </c>
    </row>
    <row r="178" spans="1:11" s="3" customFormat="1" x14ac:dyDescent="0.15">
      <c r="A178" s="108" t="s">
        <v>327</v>
      </c>
      <c r="B178" s="102"/>
      <c r="C178" s="9"/>
      <c r="D178" s="9"/>
      <c r="E178" s="12"/>
      <c r="F178" s="145" t="s">
        <v>360</v>
      </c>
      <c r="G178" s="12"/>
      <c r="H178" s="9"/>
      <c r="I178" s="10">
        <v>6.5</v>
      </c>
      <c r="J178" s="94" t="s">
        <v>39</v>
      </c>
      <c r="K178" s="142" t="s">
        <v>40</v>
      </c>
    </row>
    <row r="179" spans="1:11" s="3" customFormat="1" x14ac:dyDescent="0.15">
      <c r="B179" s="102"/>
      <c r="C179" s="9"/>
      <c r="D179" s="9"/>
      <c r="E179" s="12"/>
      <c r="F179" s="12" t="s">
        <v>15</v>
      </c>
      <c r="G179" s="12"/>
      <c r="H179" s="9"/>
      <c r="I179" s="10">
        <v>9</v>
      </c>
      <c r="J179" s="14" t="s">
        <v>39</v>
      </c>
      <c r="K179" s="31" t="s">
        <v>46</v>
      </c>
    </row>
    <row r="180" spans="1:11" s="3" customFormat="1" x14ac:dyDescent="0.15">
      <c r="B180" s="102"/>
      <c r="C180" s="9"/>
      <c r="D180" s="9"/>
      <c r="E180" s="12"/>
      <c r="F180" s="67" t="s">
        <v>197</v>
      </c>
      <c r="G180" s="12"/>
      <c r="H180" s="9"/>
      <c r="I180" s="10">
        <v>4.5</v>
      </c>
      <c r="J180" s="14" t="s">
        <v>39</v>
      </c>
      <c r="K180" s="40" t="s">
        <v>23</v>
      </c>
    </row>
    <row r="181" spans="1:11" s="3" customFormat="1" x14ac:dyDescent="0.15">
      <c r="B181" s="102"/>
      <c r="C181" s="9"/>
      <c r="D181" s="9"/>
      <c r="E181" s="12"/>
      <c r="F181" s="12" t="s">
        <v>233</v>
      </c>
      <c r="G181" s="12"/>
      <c r="H181" s="9"/>
      <c r="I181" s="10">
        <v>19</v>
      </c>
      <c r="J181" s="14" t="s">
        <v>27</v>
      </c>
      <c r="K181" s="31" t="s">
        <v>40</v>
      </c>
    </row>
    <row r="182" spans="1:11" s="3" customFormat="1" x14ac:dyDescent="0.15">
      <c r="B182" s="32"/>
      <c r="C182" s="21"/>
      <c r="D182" s="21"/>
      <c r="E182" s="21" t="s">
        <v>127</v>
      </c>
      <c r="F182" s="9"/>
      <c r="G182" s="21"/>
      <c r="H182" s="9"/>
      <c r="I182" s="10">
        <f>SUM(I183)</f>
        <v>176.6</v>
      </c>
      <c r="J182" s="14"/>
      <c r="K182" s="31"/>
    </row>
    <row r="183" spans="1:11" s="3" customFormat="1" x14ac:dyDescent="0.15">
      <c r="B183" s="32"/>
      <c r="C183" s="21"/>
      <c r="D183" s="21"/>
      <c r="E183" s="21"/>
      <c r="F183" s="9" t="s">
        <v>131</v>
      </c>
      <c r="G183" s="9"/>
      <c r="H183" s="9"/>
      <c r="I183" s="10">
        <v>176.6</v>
      </c>
      <c r="J183" s="14" t="s">
        <v>30</v>
      </c>
      <c r="K183" s="31" t="s">
        <v>53</v>
      </c>
    </row>
    <row r="184" spans="1:11" s="3" customFormat="1" x14ac:dyDescent="0.15">
      <c r="B184" s="32"/>
      <c r="C184" s="21"/>
      <c r="D184" s="9"/>
      <c r="E184" s="21" t="s">
        <v>128</v>
      </c>
      <c r="F184" s="9"/>
      <c r="G184" s="9"/>
      <c r="H184" s="9"/>
      <c r="I184" s="10">
        <f>SUM(I185:I188)</f>
        <v>147.5</v>
      </c>
      <c r="J184" s="14"/>
      <c r="K184" s="31"/>
    </row>
    <row r="185" spans="1:11" s="3" customFormat="1" x14ac:dyDescent="0.15">
      <c r="B185" s="32"/>
      <c r="C185" s="21"/>
      <c r="D185" s="21"/>
      <c r="E185" s="22"/>
      <c r="F185" s="12" t="s">
        <v>94</v>
      </c>
      <c r="G185" s="12"/>
      <c r="H185" s="9"/>
      <c r="I185" s="13">
        <v>48.2</v>
      </c>
      <c r="J185" s="44" t="s">
        <v>371</v>
      </c>
      <c r="K185" s="14" t="s">
        <v>23</v>
      </c>
    </row>
    <row r="186" spans="1:11" s="3" customFormat="1" x14ac:dyDescent="0.15">
      <c r="A186" s="96" t="s">
        <v>268</v>
      </c>
      <c r="B186" s="32"/>
      <c r="C186" s="21"/>
      <c r="D186" s="21"/>
      <c r="E186" s="22"/>
      <c r="F186" s="75" t="s">
        <v>95</v>
      </c>
      <c r="G186" s="12"/>
      <c r="H186" s="9"/>
      <c r="I186" s="13"/>
      <c r="J186" s="113" t="s">
        <v>347</v>
      </c>
      <c r="K186" s="70" t="s">
        <v>23</v>
      </c>
    </row>
    <row r="187" spans="1:11" s="3" customFormat="1" x14ac:dyDescent="0.15">
      <c r="B187" s="32"/>
      <c r="C187" s="21"/>
      <c r="D187" s="21"/>
      <c r="E187" s="22"/>
      <c r="F187" s="12" t="s">
        <v>96</v>
      </c>
      <c r="G187" s="12"/>
      <c r="H187" s="9"/>
      <c r="I187" s="13">
        <v>56.9</v>
      </c>
      <c r="J187" s="44" t="s">
        <v>347</v>
      </c>
      <c r="K187" s="14" t="s">
        <v>20</v>
      </c>
    </row>
    <row r="188" spans="1:11" s="3" customFormat="1" x14ac:dyDescent="0.15">
      <c r="B188" s="32"/>
      <c r="C188" s="21"/>
      <c r="D188" s="21"/>
      <c r="E188" s="22"/>
      <c r="F188" s="67" t="s">
        <v>232</v>
      </c>
      <c r="G188" s="12"/>
      <c r="H188" s="9"/>
      <c r="I188" s="13">
        <v>42.4</v>
      </c>
      <c r="J188" s="44" t="s">
        <v>347</v>
      </c>
      <c r="K188" s="40" t="s">
        <v>23</v>
      </c>
    </row>
    <row r="189" spans="1:11" s="3" customFormat="1" x14ac:dyDescent="0.15">
      <c r="B189" s="32"/>
      <c r="C189" s="21"/>
      <c r="D189" s="21"/>
      <c r="E189" s="21" t="s">
        <v>130</v>
      </c>
      <c r="F189" s="9"/>
      <c r="G189" s="9"/>
      <c r="H189" s="9"/>
      <c r="I189" s="10">
        <f>SUM(I190:I196)</f>
        <v>59.3</v>
      </c>
      <c r="J189" s="14"/>
      <c r="K189" s="31"/>
    </row>
    <row r="190" spans="1:11" s="3" customFormat="1" x14ac:dyDescent="0.15">
      <c r="A190" s="96" t="s">
        <v>268</v>
      </c>
      <c r="B190" s="32"/>
      <c r="C190" s="21"/>
      <c r="D190" s="21"/>
      <c r="E190" s="22"/>
      <c r="F190" s="75" t="s">
        <v>97</v>
      </c>
      <c r="G190" s="12"/>
      <c r="H190" s="9"/>
      <c r="I190" s="13"/>
      <c r="J190" s="72" t="s">
        <v>0</v>
      </c>
      <c r="K190" s="71" t="s">
        <v>40</v>
      </c>
    </row>
    <row r="191" spans="1:11" s="3" customFormat="1" x14ac:dyDescent="0.15">
      <c r="A191" s="97" t="s">
        <v>260</v>
      </c>
      <c r="B191" s="32"/>
      <c r="C191" s="21"/>
      <c r="D191" s="21"/>
      <c r="E191" s="22"/>
      <c r="F191" s="95" t="s">
        <v>311</v>
      </c>
      <c r="G191" s="12"/>
      <c r="H191" s="9"/>
      <c r="I191" s="13">
        <v>24.4</v>
      </c>
      <c r="J191" s="94" t="s">
        <v>0</v>
      </c>
      <c r="K191" s="142" t="s">
        <v>40</v>
      </c>
    </row>
    <row r="192" spans="1:11" s="3" customFormat="1" x14ac:dyDescent="0.15">
      <c r="B192" s="32"/>
      <c r="C192" s="21"/>
      <c r="D192" s="21"/>
      <c r="E192" s="22"/>
      <c r="F192" s="12" t="s">
        <v>98</v>
      </c>
      <c r="G192" s="12"/>
      <c r="H192" s="9"/>
      <c r="I192" s="13">
        <v>8.1</v>
      </c>
      <c r="J192" s="44" t="s">
        <v>347</v>
      </c>
      <c r="K192" s="40" t="s">
        <v>53</v>
      </c>
    </row>
    <row r="193" spans="1:11" s="3" customFormat="1" x14ac:dyDescent="0.15">
      <c r="B193" s="32"/>
      <c r="C193" s="21"/>
      <c r="D193" s="21"/>
      <c r="E193" s="22"/>
      <c r="F193" s="12" t="s">
        <v>99</v>
      </c>
      <c r="G193" s="12"/>
      <c r="H193" s="9"/>
      <c r="I193" s="13">
        <v>11</v>
      </c>
      <c r="J193" s="139" t="s">
        <v>39</v>
      </c>
      <c r="K193" s="14" t="s">
        <v>46</v>
      </c>
    </row>
    <row r="194" spans="1:11" s="3" customFormat="1" x14ac:dyDescent="0.15">
      <c r="B194" s="32"/>
      <c r="C194" s="21"/>
      <c r="D194" s="21"/>
      <c r="E194" s="22"/>
      <c r="F194" s="67" t="s">
        <v>198</v>
      </c>
      <c r="G194" s="12"/>
      <c r="H194" s="9"/>
      <c r="I194" s="13">
        <v>2.5</v>
      </c>
      <c r="J194" s="139" t="s">
        <v>198</v>
      </c>
      <c r="K194" s="40" t="s">
        <v>23</v>
      </c>
    </row>
    <row r="195" spans="1:11" s="3" customFormat="1" x14ac:dyDescent="0.15">
      <c r="B195" s="32"/>
      <c r="C195" s="21"/>
      <c r="D195" s="21"/>
      <c r="E195" s="22"/>
      <c r="F195" s="67" t="s">
        <v>199</v>
      </c>
      <c r="G195" s="12"/>
      <c r="H195" s="9"/>
      <c r="I195" s="13">
        <v>7.3</v>
      </c>
      <c r="J195" s="139" t="s">
        <v>137</v>
      </c>
      <c r="K195" s="40" t="s">
        <v>69</v>
      </c>
    </row>
    <row r="196" spans="1:11" s="3" customFormat="1" x14ac:dyDescent="0.15">
      <c r="B196" s="32"/>
      <c r="C196" s="21"/>
      <c r="D196" s="21"/>
      <c r="E196" s="22"/>
      <c r="F196" s="67" t="s">
        <v>200</v>
      </c>
      <c r="G196" s="12"/>
      <c r="H196" s="9"/>
      <c r="I196" s="13">
        <v>6</v>
      </c>
      <c r="J196" s="14" t="s">
        <v>27</v>
      </c>
      <c r="K196" s="40" t="s">
        <v>20</v>
      </c>
    </row>
    <row r="197" spans="1:11" s="3" customFormat="1" ht="13.5" x14ac:dyDescent="0.15">
      <c r="B197" s="270" t="s">
        <v>120</v>
      </c>
      <c r="C197" s="289"/>
      <c r="D197" s="289"/>
      <c r="E197" s="289"/>
      <c r="F197" s="289"/>
      <c r="G197" s="9"/>
      <c r="H197" s="9"/>
      <c r="I197" s="10">
        <f>SUM(I198)</f>
        <v>70.5</v>
      </c>
      <c r="J197" s="14"/>
      <c r="K197" s="31"/>
    </row>
    <row r="198" spans="1:11" s="3" customFormat="1" x14ac:dyDescent="0.15">
      <c r="B198" s="33"/>
      <c r="C198" s="24"/>
      <c r="D198" s="24"/>
      <c r="E198" s="26"/>
      <c r="F198" s="27" t="s">
        <v>100</v>
      </c>
      <c r="G198" s="27"/>
      <c r="H198" s="4"/>
      <c r="I198" s="25">
        <v>70.5</v>
      </c>
      <c r="J198" s="5" t="s">
        <v>0</v>
      </c>
      <c r="K198" s="169" t="s">
        <v>20</v>
      </c>
    </row>
    <row r="199" spans="1:11" s="3" customFormat="1" x14ac:dyDescent="0.15">
      <c r="B199" s="21"/>
      <c r="C199" s="21"/>
      <c r="D199" s="21"/>
      <c r="E199" s="21"/>
      <c r="F199" s="9"/>
      <c r="G199" s="9"/>
      <c r="H199" s="9"/>
      <c r="I199" s="16"/>
      <c r="J199" s="12"/>
      <c r="K199" s="17"/>
    </row>
    <row r="200" spans="1:11" s="3" customFormat="1" x14ac:dyDescent="0.15">
      <c r="A200" s="18"/>
      <c r="B200" s="19"/>
      <c r="C200" s="19"/>
      <c r="D200" s="19"/>
      <c r="E200" s="19"/>
      <c r="F200" s="23"/>
      <c r="G200" s="18"/>
      <c r="H200" s="18"/>
      <c r="I200" s="18"/>
      <c r="J200" s="18"/>
      <c r="K200" s="30"/>
    </row>
    <row r="201" spans="1:11" s="3" customFormat="1" x14ac:dyDescent="0.15">
      <c r="A201" s="18"/>
      <c r="B201" s="19"/>
      <c r="C201" s="19"/>
      <c r="D201" s="19"/>
      <c r="E201" s="19"/>
      <c r="F201" s="23"/>
      <c r="G201" s="18"/>
      <c r="H201" s="18"/>
      <c r="I201" s="18"/>
      <c r="J201" s="18"/>
      <c r="K201" s="30"/>
    </row>
    <row r="202" spans="1:11" s="3" customFormat="1" x14ac:dyDescent="0.15">
      <c r="A202" s="18"/>
      <c r="B202" s="19"/>
      <c r="C202" s="19"/>
      <c r="D202" s="19"/>
      <c r="E202" s="19"/>
      <c r="F202" s="23"/>
      <c r="G202" s="18"/>
      <c r="H202" s="18"/>
      <c r="I202" s="18"/>
      <c r="J202" s="18"/>
      <c r="K202" s="30"/>
    </row>
    <row r="203" spans="1:11" s="3" customFormat="1" x14ac:dyDescent="0.15">
      <c r="A203" s="18"/>
      <c r="B203" s="19"/>
      <c r="C203" s="19"/>
      <c r="D203" s="19"/>
      <c r="E203" s="19"/>
      <c r="F203" s="23"/>
      <c r="G203" s="18"/>
      <c r="H203" s="18"/>
      <c r="I203" s="18"/>
      <c r="J203" s="18"/>
      <c r="K203" s="30"/>
    </row>
    <row r="204" spans="1:11" s="3" customFormat="1" x14ac:dyDescent="0.15">
      <c r="A204" s="18"/>
      <c r="B204" s="19"/>
      <c r="C204" s="19"/>
      <c r="D204" s="19"/>
      <c r="E204" s="19"/>
      <c r="F204" s="23"/>
      <c r="G204" s="18"/>
      <c r="H204" s="18"/>
      <c r="I204" s="18"/>
      <c r="J204" s="18"/>
      <c r="K204" s="30"/>
    </row>
    <row r="205" spans="1:11" s="3" customFormat="1" x14ac:dyDescent="0.15">
      <c r="A205" s="18"/>
      <c r="B205" s="19"/>
      <c r="C205" s="19"/>
      <c r="D205" s="19"/>
      <c r="E205" s="19"/>
      <c r="F205" s="23"/>
      <c r="G205" s="18"/>
      <c r="H205" s="18"/>
      <c r="I205" s="18"/>
      <c r="J205" s="18"/>
      <c r="K205" s="30"/>
    </row>
    <row r="206" spans="1:11" s="3" customFormat="1" x14ac:dyDescent="0.15">
      <c r="A206" s="18"/>
      <c r="B206" s="19"/>
      <c r="C206" s="19"/>
      <c r="D206" s="19"/>
      <c r="E206" s="19"/>
      <c r="F206" s="23"/>
      <c r="G206" s="18"/>
      <c r="H206" s="18"/>
      <c r="I206" s="18"/>
      <c r="J206" s="18"/>
      <c r="K206" s="30"/>
    </row>
    <row r="207" spans="1:11" s="3" customFormat="1" x14ac:dyDescent="0.15">
      <c r="A207" s="18"/>
      <c r="B207" s="19"/>
      <c r="C207" s="19"/>
      <c r="D207" s="19"/>
      <c r="E207" s="19"/>
      <c r="F207" s="23"/>
      <c r="G207" s="18"/>
      <c r="H207" s="18"/>
      <c r="I207" s="18"/>
      <c r="J207" s="18"/>
      <c r="K207" s="30"/>
    </row>
    <row r="208" spans="1:11" s="3" customFormat="1" x14ac:dyDescent="0.15">
      <c r="A208" s="18"/>
      <c r="B208" s="19"/>
      <c r="C208" s="19"/>
      <c r="D208" s="19"/>
      <c r="E208" s="19"/>
      <c r="F208" s="23"/>
      <c r="G208" s="18"/>
      <c r="H208" s="18"/>
      <c r="I208" s="18"/>
      <c r="J208" s="18"/>
      <c r="K208" s="30"/>
    </row>
    <row r="209" spans="1:11" s="3" customFormat="1" x14ac:dyDescent="0.15">
      <c r="A209" s="18"/>
      <c r="B209" s="19"/>
      <c r="C209" s="19"/>
      <c r="D209" s="19"/>
      <c r="E209" s="19"/>
      <c r="F209" s="23"/>
      <c r="G209" s="18"/>
      <c r="H209" s="18"/>
      <c r="I209" s="18"/>
      <c r="J209" s="18"/>
      <c r="K209" s="30"/>
    </row>
    <row r="210" spans="1:11" s="3" customFormat="1" x14ac:dyDescent="0.15">
      <c r="A210" s="18"/>
      <c r="B210" s="19"/>
      <c r="C210" s="19"/>
      <c r="D210" s="19"/>
      <c r="E210" s="19"/>
      <c r="F210" s="23"/>
      <c r="G210" s="18"/>
      <c r="H210" s="18"/>
      <c r="I210" s="18"/>
      <c r="J210" s="18"/>
      <c r="K210" s="30"/>
    </row>
    <row r="211" spans="1:11" s="3" customFormat="1" x14ac:dyDescent="0.15">
      <c r="A211" s="18"/>
      <c r="B211" s="19"/>
      <c r="C211" s="19"/>
      <c r="D211" s="19"/>
      <c r="E211" s="19"/>
      <c r="F211" s="23"/>
      <c r="G211" s="18"/>
      <c r="H211" s="18"/>
      <c r="I211" s="18"/>
      <c r="J211" s="18"/>
      <c r="K211" s="30"/>
    </row>
  </sheetData>
  <autoFilter ref="A1:K210" xr:uid="{00000000-0001-0000-0100-000000000000}"/>
  <mergeCells count="16">
    <mergeCell ref="D6:G6"/>
    <mergeCell ref="B2:H3"/>
    <mergeCell ref="J2:J3"/>
    <mergeCell ref="K2:K3"/>
    <mergeCell ref="B4:F4"/>
    <mergeCell ref="C5:F5"/>
    <mergeCell ref="B197:F197"/>
    <mergeCell ref="F163:H163"/>
    <mergeCell ref="D13:G13"/>
    <mergeCell ref="D20:G20"/>
    <mergeCell ref="D34:G34"/>
    <mergeCell ref="D41:G41"/>
    <mergeCell ref="D51:G51"/>
    <mergeCell ref="F17:H17"/>
    <mergeCell ref="F49:H49"/>
    <mergeCell ref="F98:H98"/>
  </mergeCells>
  <phoneticPr fontId="1"/>
  <pageMargins left="0.78740157480314965" right="0.78740157480314965" top="0.59055118110236227" bottom="0.59055118110236227" header="0.51181102362204722" footer="0.51181102362204722"/>
  <pageSetup paperSize="9" scale="95" firstPageNumber="9" fitToHeight="0" orientation="portrait" useFirstPageNumber="1" r:id="rId1"/>
  <headerFooter scaleWithDoc="0" alignWithMargins="0">
    <oddFooter>&amp;C&amp;P</oddFooter>
  </headerFooter>
  <rowBreaks count="3" manualBreakCount="3">
    <brk id="59" min="2" max="10" man="1"/>
    <brk id="116" min="2" max="10" man="1"/>
    <brk id="170" min="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K78"/>
  <sheetViews>
    <sheetView showGridLines="0" view="pageBreakPreview" zoomScaleNormal="100" zoomScaleSheetLayoutView="100" workbookViewId="0">
      <selection activeCell="K9" sqref="K9"/>
    </sheetView>
  </sheetViews>
  <sheetFormatPr defaultColWidth="8.875" defaultRowHeight="11.25" x14ac:dyDescent="0.15"/>
  <cols>
    <col min="1" max="1" width="1.625" style="54" customWidth="1"/>
    <col min="2" max="3" width="3.25" style="55" customWidth="1"/>
    <col min="4" max="4" width="3.25" style="56" customWidth="1"/>
    <col min="5" max="5" width="3.25" style="54" customWidth="1"/>
    <col min="6" max="7" width="3.25" style="55" customWidth="1"/>
    <col min="8" max="8" width="1.625" style="54" customWidth="1"/>
    <col min="9" max="9" width="20.625" style="54" customWidth="1"/>
    <col min="10" max="10" width="20.25" style="54" customWidth="1"/>
    <col min="11" max="11" width="28.75" style="54" customWidth="1"/>
    <col min="12" max="16384" width="8.875" style="54"/>
  </cols>
  <sheetData>
    <row r="1" spans="1:11" s="46" customFormat="1" ht="15" customHeight="1" x14ac:dyDescent="0.15">
      <c r="B1" s="2" t="s">
        <v>325</v>
      </c>
      <c r="C1" s="47"/>
      <c r="F1" s="47"/>
      <c r="G1" s="47"/>
    </row>
    <row r="2" spans="1:11" s="46" customFormat="1" ht="18" customHeight="1" x14ac:dyDescent="0.15">
      <c r="A2" s="306" t="s">
        <v>216</v>
      </c>
      <c r="B2" s="307"/>
      <c r="C2" s="307"/>
      <c r="D2" s="307"/>
      <c r="E2" s="307"/>
      <c r="F2" s="307"/>
      <c r="G2" s="307"/>
      <c r="H2" s="308"/>
      <c r="I2" s="214" t="s">
        <v>167</v>
      </c>
      <c r="J2" s="171" t="s">
        <v>168</v>
      </c>
      <c r="K2" s="171" t="s">
        <v>169</v>
      </c>
    </row>
    <row r="3" spans="1:11" s="46" customFormat="1" ht="18" customHeight="1" x14ac:dyDescent="0.15">
      <c r="A3" s="83"/>
      <c r="B3" s="315" t="s">
        <v>106</v>
      </c>
      <c r="C3" s="316"/>
      <c r="D3" s="316"/>
      <c r="E3" s="316"/>
      <c r="F3" s="316"/>
      <c r="G3" s="317"/>
      <c r="H3" s="164"/>
      <c r="I3" s="170" t="s">
        <v>296</v>
      </c>
      <c r="J3" s="114"/>
      <c r="K3" s="313" t="s">
        <v>349</v>
      </c>
    </row>
    <row r="4" spans="1:11" s="46" customFormat="1" ht="18" customHeight="1" x14ac:dyDescent="0.15">
      <c r="A4" s="83"/>
      <c r="B4" s="315" t="s">
        <v>106</v>
      </c>
      <c r="C4" s="316"/>
      <c r="D4" s="316"/>
      <c r="E4" s="316"/>
      <c r="F4" s="316"/>
      <c r="G4" s="317"/>
      <c r="H4" s="104"/>
      <c r="I4" s="122" t="s">
        <v>297</v>
      </c>
      <c r="J4" s="114"/>
      <c r="K4" s="314"/>
    </row>
    <row r="5" spans="1:11" s="46" customFormat="1" ht="36.75" customHeight="1" x14ac:dyDescent="0.15">
      <c r="A5" s="115"/>
      <c r="B5" s="318" t="s">
        <v>107</v>
      </c>
      <c r="C5" s="319"/>
      <c r="D5" s="319"/>
      <c r="E5" s="319"/>
      <c r="F5" s="319"/>
      <c r="G5" s="320"/>
      <c r="H5" s="69"/>
      <c r="I5" s="155"/>
      <c r="J5" s="81"/>
      <c r="K5" s="163" t="s">
        <v>350</v>
      </c>
    </row>
    <row r="6" spans="1:11" s="46" customFormat="1" ht="35.25" customHeight="1" x14ac:dyDescent="0.15">
      <c r="A6" s="116"/>
      <c r="B6" s="315" t="s">
        <v>107</v>
      </c>
      <c r="C6" s="316"/>
      <c r="D6" s="316"/>
      <c r="E6" s="316"/>
      <c r="F6" s="316"/>
      <c r="G6" s="317"/>
      <c r="H6" s="141"/>
      <c r="I6" s="122"/>
      <c r="J6" s="82"/>
      <c r="K6" s="163" t="s">
        <v>376</v>
      </c>
    </row>
    <row r="7" spans="1:11" s="46" customFormat="1" ht="53.25" customHeight="1" x14ac:dyDescent="0.15">
      <c r="A7" s="48"/>
      <c r="B7" s="318" t="s">
        <v>108</v>
      </c>
      <c r="C7" s="319"/>
      <c r="D7" s="319"/>
      <c r="E7" s="319"/>
      <c r="F7" s="319"/>
      <c r="G7" s="320"/>
      <c r="H7" s="49"/>
      <c r="I7" s="57" t="s">
        <v>312</v>
      </c>
      <c r="J7" s="57"/>
      <c r="K7" s="62" t="s">
        <v>373</v>
      </c>
    </row>
    <row r="8" spans="1:11" s="46" customFormat="1" ht="35.25" customHeight="1" x14ac:dyDescent="0.15">
      <c r="A8" s="50"/>
      <c r="B8" s="315" t="s">
        <v>108</v>
      </c>
      <c r="C8" s="316"/>
      <c r="D8" s="316"/>
      <c r="E8" s="316"/>
      <c r="F8" s="316"/>
      <c r="G8" s="317"/>
      <c r="H8" s="51"/>
      <c r="I8" s="105"/>
      <c r="J8" s="133"/>
      <c r="K8" s="62" t="s">
        <v>374</v>
      </c>
    </row>
    <row r="9" spans="1:11" s="46" customFormat="1" ht="33.75" customHeight="1" x14ac:dyDescent="0.15">
      <c r="A9" s="50"/>
      <c r="B9" s="315" t="s">
        <v>108</v>
      </c>
      <c r="C9" s="316"/>
      <c r="D9" s="316"/>
      <c r="E9" s="316"/>
      <c r="F9" s="316"/>
      <c r="G9" s="317"/>
      <c r="H9" s="51"/>
      <c r="I9" s="105"/>
      <c r="J9" s="133"/>
      <c r="K9" s="62" t="s">
        <v>375</v>
      </c>
    </row>
    <row r="10" spans="1:11" s="46" customFormat="1" ht="30.75" customHeight="1" x14ac:dyDescent="0.15">
      <c r="A10" s="115"/>
      <c r="B10" s="309" t="s">
        <v>202</v>
      </c>
      <c r="C10" s="341"/>
      <c r="D10" s="341"/>
      <c r="E10" s="341"/>
      <c r="F10" s="341"/>
      <c r="G10" s="342"/>
      <c r="H10" s="123"/>
      <c r="I10" s="124"/>
      <c r="J10" s="158"/>
      <c r="K10" s="153" t="s">
        <v>331</v>
      </c>
    </row>
    <row r="11" spans="1:11" s="46" customFormat="1" ht="33.75" customHeight="1" x14ac:dyDescent="0.15">
      <c r="A11" s="161"/>
      <c r="B11" s="329" t="s">
        <v>202</v>
      </c>
      <c r="C11" s="330"/>
      <c r="D11" s="330"/>
      <c r="E11" s="330"/>
      <c r="F11" s="330"/>
      <c r="G11" s="331"/>
      <c r="H11" s="162"/>
      <c r="I11" s="135"/>
      <c r="J11" s="159"/>
      <c r="K11" s="153" t="s">
        <v>361</v>
      </c>
    </row>
    <row r="12" spans="1:11" s="46" customFormat="1" ht="29.25" customHeight="1" x14ac:dyDescent="0.15">
      <c r="A12" s="50"/>
      <c r="B12" s="345" t="s">
        <v>207</v>
      </c>
      <c r="C12" s="345"/>
      <c r="D12" s="345"/>
      <c r="E12" s="345"/>
      <c r="F12" s="345"/>
      <c r="G12" s="345"/>
      <c r="H12" s="134"/>
      <c r="I12" s="118" t="s">
        <v>351</v>
      </c>
      <c r="J12" s="118"/>
      <c r="K12" s="92" t="s">
        <v>384</v>
      </c>
    </row>
    <row r="13" spans="1:11" s="46" customFormat="1" ht="45" customHeight="1" x14ac:dyDescent="0.15">
      <c r="A13" s="84"/>
      <c r="B13" s="321" t="s">
        <v>207</v>
      </c>
      <c r="C13" s="322"/>
      <c r="D13" s="322"/>
      <c r="E13" s="322"/>
      <c r="F13" s="322"/>
      <c r="G13" s="323"/>
      <c r="H13" s="258"/>
      <c r="I13" s="121"/>
      <c r="J13" s="121"/>
      <c r="K13" s="92" t="s">
        <v>377</v>
      </c>
    </row>
    <row r="14" spans="1:11" s="46" customFormat="1" ht="47.25" customHeight="1" x14ac:dyDescent="0.15">
      <c r="A14" s="48"/>
      <c r="B14" s="318" t="s">
        <v>205</v>
      </c>
      <c r="C14" s="343"/>
      <c r="D14" s="343"/>
      <c r="E14" s="343"/>
      <c r="F14" s="343"/>
      <c r="G14" s="344"/>
      <c r="H14" s="49"/>
      <c r="I14" s="57"/>
      <c r="J14" s="57"/>
      <c r="K14" s="62" t="s">
        <v>362</v>
      </c>
    </row>
    <row r="15" spans="1:11" s="46" customFormat="1" ht="45.75" customHeight="1" x14ac:dyDescent="0.15">
      <c r="A15" s="50"/>
      <c r="B15" s="315" t="s">
        <v>205</v>
      </c>
      <c r="C15" s="346"/>
      <c r="D15" s="346"/>
      <c r="E15" s="346"/>
      <c r="F15" s="346"/>
      <c r="G15" s="347"/>
      <c r="H15" s="51"/>
      <c r="I15" s="105"/>
      <c r="J15" s="105"/>
      <c r="K15" s="62" t="s">
        <v>378</v>
      </c>
    </row>
    <row r="16" spans="1:11" s="46" customFormat="1" ht="41.25" customHeight="1" x14ac:dyDescent="0.15">
      <c r="A16" s="84"/>
      <c r="B16" s="315" t="s">
        <v>205</v>
      </c>
      <c r="C16" s="346"/>
      <c r="D16" s="346"/>
      <c r="E16" s="346"/>
      <c r="F16" s="346"/>
      <c r="G16" s="347"/>
      <c r="H16" s="51"/>
      <c r="I16" s="105"/>
      <c r="J16" s="105"/>
      <c r="K16" s="62" t="s">
        <v>363</v>
      </c>
    </row>
    <row r="17" spans="1:11" s="46" customFormat="1" ht="33" customHeight="1" x14ac:dyDescent="0.15">
      <c r="A17" s="48"/>
      <c r="B17" s="309" t="s">
        <v>109</v>
      </c>
      <c r="C17" s="310"/>
      <c r="D17" s="310"/>
      <c r="E17" s="310"/>
      <c r="F17" s="310"/>
      <c r="G17" s="311"/>
      <c r="H17" s="123"/>
      <c r="I17" s="124" t="s">
        <v>352</v>
      </c>
      <c r="J17" s="124"/>
      <c r="K17" s="153" t="s">
        <v>379</v>
      </c>
    </row>
    <row r="18" spans="1:11" s="46" customFormat="1" ht="42.75" customHeight="1" x14ac:dyDescent="0.15">
      <c r="A18" s="50"/>
      <c r="B18" s="324" t="s">
        <v>109</v>
      </c>
      <c r="C18" s="325"/>
      <c r="D18" s="325"/>
      <c r="E18" s="325"/>
      <c r="F18" s="325"/>
      <c r="G18" s="326"/>
      <c r="H18" s="125"/>
      <c r="I18" s="126"/>
      <c r="J18" s="126"/>
      <c r="K18" s="153" t="s">
        <v>364</v>
      </c>
    </row>
    <row r="19" spans="1:11" s="46" customFormat="1" ht="36" customHeight="1" x14ac:dyDescent="0.15">
      <c r="A19" s="50"/>
      <c r="B19" s="324" t="s">
        <v>109</v>
      </c>
      <c r="C19" s="325"/>
      <c r="D19" s="325"/>
      <c r="E19" s="325"/>
      <c r="F19" s="325"/>
      <c r="G19" s="326"/>
      <c r="H19" s="125"/>
      <c r="I19" s="126"/>
      <c r="J19" s="126"/>
      <c r="K19" s="153" t="s">
        <v>332</v>
      </c>
    </row>
    <row r="20" spans="1:11" s="46" customFormat="1" ht="36" customHeight="1" x14ac:dyDescent="0.15">
      <c r="A20" s="117"/>
      <c r="B20" s="312" t="s">
        <v>110</v>
      </c>
      <c r="C20" s="312"/>
      <c r="D20" s="312"/>
      <c r="E20" s="312"/>
      <c r="F20" s="312"/>
      <c r="G20" s="312"/>
      <c r="H20" s="53"/>
      <c r="I20" s="59"/>
      <c r="J20" s="59"/>
      <c r="K20" s="62" t="s">
        <v>380</v>
      </c>
    </row>
    <row r="21" spans="1:11" s="46" customFormat="1" ht="54" customHeight="1" x14ac:dyDescent="0.15">
      <c r="A21" s="116"/>
      <c r="B21" s="348" t="s">
        <v>111</v>
      </c>
      <c r="C21" s="349"/>
      <c r="D21" s="349"/>
      <c r="E21" s="349"/>
      <c r="F21" s="349"/>
      <c r="G21" s="349"/>
      <c r="H21" s="49"/>
      <c r="I21" s="57"/>
      <c r="J21" s="57" t="s">
        <v>224</v>
      </c>
      <c r="K21" s="62" t="s">
        <v>365</v>
      </c>
    </row>
    <row r="22" spans="1:11" s="46" customFormat="1" ht="38.25" customHeight="1" x14ac:dyDescent="0.15">
      <c r="A22" s="116"/>
      <c r="B22" s="350" t="s">
        <v>111</v>
      </c>
      <c r="C22" s="351"/>
      <c r="D22" s="351"/>
      <c r="E22" s="351"/>
      <c r="F22" s="351"/>
      <c r="G22" s="351"/>
      <c r="H22" s="136"/>
      <c r="I22" s="105"/>
      <c r="J22" s="52"/>
      <c r="K22" s="154" t="s">
        <v>381</v>
      </c>
    </row>
    <row r="23" spans="1:11" s="46" customFormat="1" ht="34.5" customHeight="1" x14ac:dyDescent="0.15">
      <c r="A23" s="257"/>
      <c r="B23" s="332" t="s">
        <v>112</v>
      </c>
      <c r="C23" s="333"/>
      <c r="D23" s="333"/>
      <c r="E23" s="333"/>
      <c r="F23" s="334"/>
      <c r="G23" s="334"/>
      <c r="H23" s="86"/>
      <c r="I23" s="87"/>
      <c r="J23" s="87"/>
      <c r="K23" s="88"/>
    </row>
    <row r="24" spans="1:11" s="46" customFormat="1" ht="59.25" customHeight="1" x14ac:dyDescent="0.15">
      <c r="A24" s="48"/>
      <c r="B24" s="335" t="s">
        <v>113</v>
      </c>
      <c r="C24" s="336"/>
      <c r="D24" s="336"/>
      <c r="E24" s="336"/>
      <c r="F24" s="336"/>
      <c r="G24" s="336"/>
      <c r="H24" s="137"/>
      <c r="I24" s="138"/>
      <c r="J24" s="57"/>
      <c r="K24" s="62" t="s">
        <v>366</v>
      </c>
    </row>
    <row r="25" spans="1:11" s="46" customFormat="1" ht="38.25" customHeight="1" x14ac:dyDescent="0.15">
      <c r="A25" s="84"/>
      <c r="B25" s="327" t="s">
        <v>113</v>
      </c>
      <c r="C25" s="328"/>
      <c r="D25" s="328"/>
      <c r="E25" s="328"/>
      <c r="F25" s="328"/>
      <c r="G25" s="328"/>
      <c r="H25" s="136"/>
      <c r="I25" s="243"/>
      <c r="J25" s="58"/>
      <c r="K25" s="61" t="s">
        <v>382</v>
      </c>
    </row>
    <row r="26" spans="1:11" s="46" customFormat="1" ht="27" customHeight="1" x14ac:dyDescent="0.15">
      <c r="A26" s="48"/>
      <c r="B26" s="335" t="s">
        <v>114</v>
      </c>
      <c r="C26" s="336"/>
      <c r="D26" s="336"/>
      <c r="E26" s="336"/>
      <c r="F26" s="336"/>
      <c r="G26" s="336"/>
      <c r="H26" s="49"/>
      <c r="I26" s="59" t="s">
        <v>324</v>
      </c>
      <c r="J26" s="59"/>
      <c r="K26" s="62"/>
    </row>
    <row r="27" spans="1:11" s="46" customFormat="1" ht="18" customHeight="1" x14ac:dyDescent="0.15">
      <c r="A27" s="85"/>
      <c r="B27" s="339" t="s">
        <v>243</v>
      </c>
      <c r="C27" s="340"/>
      <c r="D27" s="340"/>
      <c r="E27" s="340"/>
      <c r="F27" s="340"/>
      <c r="G27" s="340"/>
      <c r="H27" s="89"/>
      <c r="I27" s="215"/>
      <c r="J27" s="87"/>
      <c r="K27" s="88"/>
    </row>
    <row r="28" spans="1:11" s="46" customFormat="1" ht="43.5" customHeight="1" x14ac:dyDescent="0.15">
      <c r="A28" s="48"/>
      <c r="B28" s="335" t="s">
        <v>116</v>
      </c>
      <c r="C28" s="336"/>
      <c r="D28" s="336"/>
      <c r="E28" s="336"/>
      <c r="F28" s="336"/>
      <c r="G28" s="336"/>
      <c r="H28" s="49"/>
      <c r="I28" s="103"/>
      <c r="J28" s="57"/>
      <c r="K28" s="60" t="s">
        <v>367</v>
      </c>
    </row>
    <row r="29" spans="1:11" s="46" customFormat="1" ht="45.75" customHeight="1" x14ac:dyDescent="0.15">
      <c r="A29" s="84"/>
      <c r="B29" s="327" t="s">
        <v>116</v>
      </c>
      <c r="C29" s="328"/>
      <c r="D29" s="328"/>
      <c r="E29" s="328"/>
      <c r="F29" s="328"/>
      <c r="G29" s="328"/>
      <c r="H29" s="136"/>
      <c r="I29" s="259"/>
      <c r="J29" s="58"/>
      <c r="K29" s="60" t="s">
        <v>333</v>
      </c>
    </row>
    <row r="30" spans="1:11" s="46" customFormat="1" ht="18" customHeight="1" x14ac:dyDescent="0.15">
      <c r="A30" s="216"/>
      <c r="B30" s="337" t="s">
        <v>215</v>
      </c>
      <c r="C30" s="337"/>
      <c r="D30" s="337"/>
      <c r="E30" s="337"/>
      <c r="F30" s="338"/>
      <c r="G30" s="338"/>
      <c r="H30" s="86"/>
      <c r="I30" s="87"/>
      <c r="J30" s="87"/>
      <c r="K30" s="88"/>
    </row>
    <row r="31" spans="1:11" s="46" customFormat="1" ht="18" customHeight="1" x14ac:dyDescent="0.15">
      <c r="A31" s="48"/>
      <c r="B31" s="335" t="s">
        <v>244</v>
      </c>
      <c r="C31" s="335"/>
      <c r="D31" s="335"/>
      <c r="E31" s="335"/>
      <c r="F31" s="336"/>
      <c r="G31" s="336"/>
      <c r="H31" s="49"/>
      <c r="I31" s="57"/>
      <c r="J31" s="59" t="s">
        <v>313</v>
      </c>
      <c r="K31" s="60"/>
    </row>
    <row r="32" spans="1:11" s="46" customFormat="1" ht="18" customHeight="1" x14ac:dyDescent="0.15">
      <c r="A32" s="84"/>
      <c r="B32" s="327" t="s">
        <v>244</v>
      </c>
      <c r="C32" s="327"/>
      <c r="D32" s="327"/>
      <c r="E32" s="327"/>
      <c r="F32" s="328"/>
      <c r="G32" s="328"/>
      <c r="H32" s="136"/>
      <c r="I32" s="58"/>
      <c r="J32" s="58" t="s">
        <v>71</v>
      </c>
      <c r="K32" s="61"/>
    </row>
    <row r="33" spans="1:11" s="46" customFormat="1" ht="30.75" customHeight="1" x14ac:dyDescent="0.15">
      <c r="A33" s="50"/>
      <c r="B33" s="335" t="s">
        <v>119</v>
      </c>
      <c r="C33" s="336"/>
      <c r="D33" s="336"/>
      <c r="E33" s="336"/>
      <c r="F33" s="336"/>
      <c r="G33" s="336"/>
      <c r="H33" s="51"/>
      <c r="I33" s="105"/>
      <c r="J33" s="105"/>
      <c r="K33" s="62" t="s">
        <v>368</v>
      </c>
    </row>
    <row r="34" spans="1:11" s="46" customFormat="1" ht="30" customHeight="1" x14ac:dyDescent="0.15">
      <c r="A34" s="50"/>
      <c r="B34" s="366" t="s">
        <v>119</v>
      </c>
      <c r="C34" s="367"/>
      <c r="D34" s="367"/>
      <c r="E34" s="367"/>
      <c r="F34" s="367"/>
      <c r="G34" s="367"/>
      <c r="H34" s="136"/>
      <c r="I34" s="52"/>
      <c r="J34" s="105"/>
      <c r="K34" s="58" t="s">
        <v>383</v>
      </c>
    </row>
    <row r="35" spans="1:11" ht="17.25" customHeight="1" x14ac:dyDescent="0.15">
      <c r="A35" s="85"/>
      <c r="B35" s="332" t="s">
        <v>124</v>
      </c>
      <c r="C35" s="333"/>
      <c r="D35" s="333"/>
      <c r="E35" s="333"/>
      <c r="F35" s="334"/>
      <c r="G35" s="334"/>
      <c r="H35" s="86"/>
      <c r="I35" s="87"/>
      <c r="J35" s="87"/>
      <c r="K35" s="88"/>
    </row>
    <row r="36" spans="1:11" x14ac:dyDescent="0.15">
      <c r="A36" s="85"/>
      <c r="B36" s="352" t="s">
        <v>125</v>
      </c>
      <c r="C36" s="353"/>
      <c r="D36" s="353"/>
      <c r="E36" s="353"/>
      <c r="F36" s="354"/>
      <c r="G36" s="354"/>
      <c r="H36" s="90"/>
      <c r="I36" s="87"/>
      <c r="J36" s="87"/>
      <c r="K36" s="88"/>
    </row>
    <row r="37" spans="1:11" ht="47.25" customHeight="1" x14ac:dyDescent="0.15">
      <c r="A37" s="117"/>
      <c r="B37" s="312" t="s">
        <v>126</v>
      </c>
      <c r="C37" s="355"/>
      <c r="D37" s="355"/>
      <c r="E37" s="355"/>
      <c r="F37" s="356"/>
      <c r="G37" s="356"/>
      <c r="H37" s="53"/>
      <c r="I37" s="59"/>
      <c r="J37" s="59"/>
      <c r="K37" s="62" t="s">
        <v>369</v>
      </c>
    </row>
    <row r="38" spans="1:11" ht="13.5" customHeight="1" x14ac:dyDescent="0.15">
      <c r="A38" s="85"/>
      <c r="B38" s="332" t="s">
        <v>127</v>
      </c>
      <c r="C38" s="333"/>
      <c r="D38" s="333"/>
      <c r="E38" s="333"/>
      <c r="F38" s="334"/>
      <c r="G38" s="334"/>
      <c r="H38" s="86"/>
      <c r="I38" s="87"/>
      <c r="J38" s="87"/>
      <c r="K38" s="88"/>
    </row>
    <row r="39" spans="1:11" ht="13.5" customHeight="1" x14ac:dyDescent="0.15">
      <c r="A39" s="128" t="s">
        <v>217</v>
      </c>
      <c r="B39" s="357" t="s">
        <v>128</v>
      </c>
      <c r="C39" s="358"/>
      <c r="D39" s="358"/>
      <c r="E39" s="358"/>
      <c r="F39" s="359"/>
      <c r="G39" s="359"/>
      <c r="H39" s="93"/>
      <c r="I39" s="91"/>
      <c r="J39" s="91" t="s">
        <v>314</v>
      </c>
      <c r="K39" s="92"/>
    </row>
    <row r="40" spans="1:11" ht="13.5" customHeight="1" x14ac:dyDescent="0.15">
      <c r="A40" s="128"/>
      <c r="B40" s="360" t="s">
        <v>130</v>
      </c>
      <c r="C40" s="361"/>
      <c r="D40" s="361"/>
      <c r="E40" s="361"/>
      <c r="F40" s="361"/>
      <c r="G40" s="362"/>
      <c r="H40" s="127"/>
      <c r="I40" s="119" t="s">
        <v>315</v>
      </c>
      <c r="J40" s="119" t="s">
        <v>97</v>
      </c>
      <c r="K40" s="120"/>
    </row>
    <row r="41" spans="1:11" ht="13.5" customHeight="1" x14ac:dyDescent="0.15">
      <c r="A41" s="363"/>
      <c r="B41" s="363"/>
      <c r="C41" s="363"/>
      <c r="D41" s="363"/>
      <c r="E41" s="363"/>
      <c r="F41" s="363"/>
      <c r="G41" s="363"/>
      <c r="H41" s="363"/>
      <c r="I41" s="63">
        <f>COUNTA(I3:I40)</f>
        <v>7</v>
      </c>
      <c r="J41" s="63">
        <f>COUNTA(J3:J40)</f>
        <v>5</v>
      </c>
      <c r="K41" s="63">
        <f>COUNTA(K3:K40)</f>
        <v>26</v>
      </c>
    </row>
    <row r="42" spans="1:11" ht="13.5" customHeight="1" x14ac:dyDescent="0.15">
      <c r="A42" s="364"/>
      <c r="B42" s="364"/>
      <c r="C42" s="364"/>
      <c r="D42" s="364"/>
      <c r="E42" s="364"/>
      <c r="F42" s="364"/>
      <c r="G42" s="364"/>
      <c r="H42" s="365"/>
      <c r="I42" s="65"/>
      <c r="J42" s="66">
        <f>I41-J41</f>
        <v>2</v>
      </c>
      <c r="K42" s="64"/>
    </row>
    <row r="43" spans="1:11" ht="13.5" customHeight="1" x14ac:dyDescent="0.15"/>
    <row r="44" spans="1:11" ht="13.5" customHeight="1" x14ac:dyDescent="0.15"/>
    <row r="45" spans="1:11" ht="13.5" customHeight="1" x14ac:dyDescent="0.15"/>
    <row r="46" spans="1:11" ht="13.5" customHeight="1" x14ac:dyDescent="0.15"/>
    <row r="47" spans="1:11" ht="13.5" customHeight="1" x14ac:dyDescent="0.15"/>
    <row r="48" spans="1:11" ht="13.5" customHeight="1" x14ac:dyDescent="0.15"/>
    <row r="49" ht="13.5" customHeight="1" x14ac:dyDescent="0.15"/>
    <row r="50" ht="13.5" customHeight="1" x14ac:dyDescent="0.15"/>
    <row r="51" ht="13.5" customHeight="1" x14ac:dyDescent="0.15"/>
    <row r="78" ht="11.25" customHeight="1" x14ac:dyDescent="0.15"/>
  </sheetData>
  <autoFilter ref="A2:K42" xr:uid="{00000000-0001-0000-03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42">
    <mergeCell ref="B39:G39"/>
    <mergeCell ref="B40:G40"/>
    <mergeCell ref="A41:H41"/>
    <mergeCell ref="A42:H42"/>
    <mergeCell ref="B34:G34"/>
    <mergeCell ref="B31:G31"/>
    <mergeCell ref="B35:G35"/>
    <mergeCell ref="B36:G36"/>
    <mergeCell ref="B37:G37"/>
    <mergeCell ref="B38:G38"/>
    <mergeCell ref="B32:G32"/>
    <mergeCell ref="B33:G33"/>
    <mergeCell ref="B30:G30"/>
    <mergeCell ref="B27:G27"/>
    <mergeCell ref="B7:G7"/>
    <mergeCell ref="B10:G10"/>
    <mergeCell ref="B14:G14"/>
    <mergeCell ref="B28:G28"/>
    <mergeCell ref="B12:G12"/>
    <mergeCell ref="B16:G16"/>
    <mergeCell ref="B21:G21"/>
    <mergeCell ref="B26:G26"/>
    <mergeCell ref="B8:G8"/>
    <mergeCell ref="B15:G15"/>
    <mergeCell ref="B18:G18"/>
    <mergeCell ref="B22:G22"/>
    <mergeCell ref="B25:G25"/>
    <mergeCell ref="B29:G29"/>
    <mergeCell ref="B11:G11"/>
    <mergeCell ref="B23:G23"/>
    <mergeCell ref="B4:G4"/>
    <mergeCell ref="B6:G6"/>
    <mergeCell ref="B24:G24"/>
    <mergeCell ref="A2:H2"/>
    <mergeCell ref="B17:G17"/>
    <mergeCell ref="B20:G20"/>
    <mergeCell ref="K3:K4"/>
    <mergeCell ref="B3:G3"/>
    <mergeCell ref="B5:G5"/>
    <mergeCell ref="B9:G9"/>
    <mergeCell ref="B13:G13"/>
    <mergeCell ref="B19:G19"/>
  </mergeCells>
  <phoneticPr fontId="1"/>
  <pageMargins left="0.78740157480314965" right="0.78740157480314965" top="0.59055118110236227" bottom="0.59055118110236227" header="0.51181102362204722" footer="0.51181102362204722"/>
  <pageSetup paperSize="9" scale="94" firstPageNumber="13" fitToWidth="0" fitToHeight="0" orientation="portrait" useFirstPageNumber="1" r:id="rId1"/>
  <headerFooter scaleWithDoc="0" alignWithMargins="0">
    <oddFooter>&amp;C&amp;P</oddFooter>
  </headerFooter>
  <rowBreaks count="1" manualBreakCount="1">
    <brk id="23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L57"/>
  <sheetViews>
    <sheetView showGridLines="0" view="pageBreakPreview" zoomScaleNormal="100" zoomScaleSheetLayoutView="100" workbookViewId="0">
      <selection activeCell="J6" sqref="J6"/>
    </sheetView>
  </sheetViews>
  <sheetFormatPr defaultColWidth="8.875" defaultRowHeight="12.75" x14ac:dyDescent="0.15"/>
  <cols>
    <col min="1" max="4" width="3.125" style="19" customWidth="1"/>
    <col min="5" max="5" width="3.125" style="23" customWidth="1"/>
    <col min="6" max="6" width="5.625" style="18" customWidth="1"/>
    <col min="7" max="7" width="10.625" style="18" customWidth="1"/>
    <col min="8" max="8" width="15.625" style="18" customWidth="1"/>
    <col min="9" max="10" width="10.625" style="18" customWidth="1"/>
    <col min="11" max="11" width="8.625" style="30" customWidth="1"/>
    <col min="12" max="12" width="8.875" style="18" customWidth="1"/>
    <col min="13" max="16384" width="8.875" style="18"/>
  </cols>
  <sheetData>
    <row r="1" spans="1:11" s="3" customFormat="1" ht="15" customHeight="1" x14ac:dyDescent="0.15">
      <c r="A1" s="204" t="s">
        <v>335</v>
      </c>
      <c r="B1" s="1"/>
      <c r="C1" s="1"/>
      <c r="D1" s="1"/>
      <c r="E1" s="1"/>
      <c r="F1" s="1"/>
      <c r="K1" s="29"/>
    </row>
    <row r="2" spans="1:11" s="3" customFormat="1" ht="14.25" customHeight="1" x14ac:dyDescent="0.15">
      <c r="A2" s="369" t="s">
        <v>141</v>
      </c>
      <c r="B2" s="370"/>
      <c r="C2" s="370"/>
      <c r="D2" s="370"/>
      <c r="E2" s="370"/>
      <c r="F2" s="370"/>
      <c r="G2" s="370"/>
      <c r="H2" s="172"/>
      <c r="I2" s="205" t="s">
        <v>245</v>
      </c>
      <c r="J2" s="205" t="s">
        <v>316</v>
      </c>
      <c r="K2" s="375" t="s">
        <v>269</v>
      </c>
    </row>
    <row r="3" spans="1:11" s="3" customFormat="1" ht="14.25" customHeight="1" x14ac:dyDescent="0.15">
      <c r="A3" s="371"/>
      <c r="B3" s="372"/>
      <c r="C3" s="372"/>
      <c r="D3" s="372"/>
      <c r="E3" s="372"/>
      <c r="F3" s="372"/>
      <c r="G3" s="372"/>
      <c r="H3" s="206" t="s">
        <v>142</v>
      </c>
      <c r="I3" s="207" t="s">
        <v>16</v>
      </c>
      <c r="J3" s="207" t="s">
        <v>16</v>
      </c>
      <c r="K3" s="376"/>
    </row>
    <row r="4" spans="1:11" s="3" customFormat="1" ht="14.25" customHeight="1" x14ac:dyDescent="0.15">
      <c r="A4" s="373"/>
      <c r="B4" s="374"/>
      <c r="C4" s="374"/>
      <c r="D4" s="374"/>
      <c r="E4" s="374"/>
      <c r="F4" s="374"/>
      <c r="G4" s="374"/>
      <c r="H4" s="173"/>
      <c r="I4" s="208" t="s">
        <v>17</v>
      </c>
      <c r="J4" s="208" t="s">
        <v>17</v>
      </c>
      <c r="K4" s="377"/>
    </row>
    <row r="5" spans="1:11" s="3" customFormat="1" ht="14.25" customHeight="1" x14ac:dyDescent="0.15">
      <c r="A5" s="378" t="s">
        <v>104</v>
      </c>
      <c r="B5" s="379"/>
      <c r="C5" s="379"/>
      <c r="D5" s="379"/>
      <c r="E5" s="379"/>
      <c r="F5" s="174"/>
      <c r="G5" s="174"/>
      <c r="H5" s="266" t="s">
        <v>326</v>
      </c>
      <c r="I5" s="209">
        <v>10000</v>
      </c>
      <c r="J5" s="209">
        <f>J6+J31</f>
        <v>9999.9999999999982</v>
      </c>
      <c r="K5" s="209"/>
    </row>
    <row r="6" spans="1:11" s="3" customFormat="1" ht="14.25" customHeight="1" x14ac:dyDescent="0.15">
      <c r="A6" s="210"/>
      <c r="B6" s="368" t="s">
        <v>105</v>
      </c>
      <c r="C6" s="368"/>
      <c r="D6" s="368"/>
      <c r="E6" s="368"/>
      <c r="F6" s="177"/>
      <c r="G6" s="177"/>
      <c r="H6" s="265" t="s">
        <v>140</v>
      </c>
      <c r="I6" s="182">
        <v>9923.5</v>
      </c>
      <c r="J6" s="182">
        <f>SUM(J7:J24)</f>
        <v>9929.4999999999982</v>
      </c>
      <c r="K6" s="183">
        <f>J6-I6</f>
        <v>5.999999999998181</v>
      </c>
    </row>
    <row r="7" spans="1:11" s="3" customFormat="1" ht="14.25" customHeight="1" x14ac:dyDescent="0.15">
      <c r="A7" s="210"/>
      <c r="B7" s="177"/>
      <c r="C7" s="368" t="s">
        <v>106</v>
      </c>
      <c r="D7" s="368"/>
      <c r="E7" s="368"/>
      <c r="F7" s="368"/>
      <c r="G7" s="177"/>
      <c r="H7" s="265" t="s">
        <v>140</v>
      </c>
      <c r="I7" s="182">
        <v>270.5</v>
      </c>
      <c r="J7" s="182">
        <v>550.70000000000005</v>
      </c>
      <c r="K7" s="183">
        <f t="shared" ref="K7:K33" si="0">J7-I7</f>
        <v>280.20000000000005</v>
      </c>
    </row>
    <row r="8" spans="1:11" s="3" customFormat="1" ht="14.25" customHeight="1" x14ac:dyDescent="0.15">
      <c r="A8" s="210"/>
      <c r="B8" s="177"/>
      <c r="C8" s="368" t="s">
        <v>107</v>
      </c>
      <c r="D8" s="368"/>
      <c r="E8" s="368"/>
      <c r="F8" s="368"/>
      <c r="G8" s="177"/>
      <c r="H8" s="178" t="s">
        <v>140</v>
      </c>
      <c r="I8" s="182">
        <v>343.2</v>
      </c>
      <c r="J8" s="182">
        <v>680.6</v>
      </c>
      <c r="K8" s="183">
        <f t="shared" si="0"/>
        <v>337.40000000000003</v>
      </c>
    </row>
    <row r="9" spans="1:11" s="3" customFormat="1" ht="14.25" customHeight="1" x14ac:dyDescent="0.15">
      <c r="A9" s="210"/>
      <c r="B9" s="177"/>
      <c r="C9" s="368" t="s">
        <v>108</v>
      </c>
      <c r="D9" s="368"/>
      <c r="E9" s="368"/>
      <c r="F9" s="368"/>
      <c r="G9" s="177"/>
      <c r="H9" s="265" t="s">
        <v>140</v>
      </c>
      <c r="I9" s="182">
        <v>480.99999999999994</v>
      </c>
      <c r="J9" s="182">
        <v>347.7</v>
      </c>
      <c r="K9" s="183">
        <f t="shared" si="0"/>
        <v>-133.29999999999995</v>
      </c>
    </row>
    <row r="10" spans="1:11" s="3" customFormat="1" ht="14.25" customHeight="1" x14ac:dyDescent="0.15">
      <c r="A10" s="210"/>
      <c r="B10" s="177"/>
      <c r="C10" s="368" t="s">
        <v>202</v>
      </c>
      <c r="D10" s="368"/>
      <c r="E10" s="368"/>
      <c r="F10" s="368"/>
      <c r="G10" s="177"/>
      <c r="H10" s="265" t="s">
        <v>140</v>
      </c>
      <c r="I10" s="182">
        <v>72.5</v>
      </c>
      <c r="J10" s="182">
        <v>89.7</v>
      </c>
      <c r="K10" s="183">
        <f t="shared" si="0"/>
        <v>17.200000000000003</v>
      </c>
    </row>
    <row r="11" spans="1:11" s="3" customFormat="1" ht="14.25" customHeight="1" x14ac:dyDescent="0.15">
      <c r="A11" s="210"/>
      <c r="B11" s="177"/>
      <c r="C11" s="368" t="s">
        <v>207</v>
      </c>
      <c r="D11" s="368"/>
      <c r="E11" s="368"/>
      <c r="F11" s="368"/>
      <c r="G11" s="177"/>
      <c r="H11" s="265" t="s">
        <v>140</v>
      </c>
      <c r="I11" s="182">
        <v>275.00000000000006</v>
      </c>
      <c r="J11" s="182">
        <v>130.30000000000001</v>
      </c>
      <c r="K11" s="183">
        <f t="shared" si="0"/>
        <v>-144.70000000000005</v>
      </c>
    </row>
    <row r="12" spans="1:11" s="3" customFormat="1" ht="14.25" customHeight="1" x14ac:dyDescent="0.15">
      <c r="A12" s="210"/>
      <c r="B12" s="177"/>
      <c r="C12" s="368" t="s">
        <v>208</v>
      </c>
      <c r="D12" s="368"/>
      <c r="E12" s="368"/>
      <c r="F12" s="368"/>
      <c r="G12" s="177"/>
      <c r="H12" s="265" t="s">
        <v>140</v>
      </c>
      <c r="I12" s="182">
        <v>931</v>
      </c>
      <c r="J12" s="182">
        <v>655</v>
      </c>
      <c r="K12" s="183">
        <f t="shared" si="0"/>
        <v>-276</v>
      </c>
    </row>
    <row r="13" spans="1:11" s="3" customFormat="1" ht="14.25" customHeight="1" x14ac:dyDescent="0.15">
      <c r="A13" s="210"/>
      <c r="B13" s="177"/>
      <c r="C13" s="368" t="s">
        <v>109</v>
      </c>
      <c r="D13" s="368"/>
      <c r="E13" s="368"/>
      <c r="F13" s="368"/>
      <c r="G13" s="177"/>
      <c r="H13" s="265" t="s">
        <v>140</v>
      </c>
      <c r="I13" s="182">
        <v>470.30000000000007</v>
      </c>
      <c r="J13" s="182">
        <v>571.1</v>
      </c>
      <c r="K13" s="183">
        <f t="shared" si="0"/>
        <v>100.79999999999995</v>
      </c>
    </row>
    <row r="14" spans="1:11" s="3" customFormat="1" ht="14.25" customHeight="1" x14ac:dyDescent="0.15">
      <c r="A14" s="210"/>
      <c r="B14" s="177"/>
      <c r="C14" s="177" t="s">
        <v>110</v>
      </c>
      <c r="D14" s="179"/>
      <c r="E14" s="179"/>
      <c r="F14" s="179"/>
      <c r="G14" s="177"/>
      <c r="H14" s="265" t="s">
        <v>140</v>
      </c>
      <c r="I14" s="182">
        <v>43.899999999999991</v>
      </c>
      <c r="J14" s="182">
        <v>45.1</v>
      </c>
      <c r="K14" s="183">
        <f t="shared" si="0"/>
        <v>1.2000000000000099</v>
      </c>
    </row>
    <row r="15" spans="1:11" s="3" customFormat="1" ht="14.25" customHeight="1" x14ac:dyDescent="0.15">
      <c r="A15" s="210"/>
      <c r="B15" s="177"/>
      <c r="C15" s="177" t="s">
        <v>111</v>
      </c>
      <c r="D15" s="179"/>
      <c r="E15" s="179"/>
      <c r="F15" s="179"/>
      <c r="G15" s="177"/>
      <c r="H15" s="265" t="s">
        <v>140</v>
      </c>
      <c r="I15" s="182">
        <v>1346.1</v>
      </c>
      <c r="J15" s="182">
        <v>845.9</v>
      </c>
      <c r="K15" s="183">
        <f t="shared" si="0"/>
        <v>-500.19999999999993</v>
      </c>
    </row>
    <row r="16" spans="1:11" s="3" customFormat="1" ht="14.25" customHeight="1" x14ac:dyDescent="0.15">
      <c r="A16" s="210"/>
      <c r="B16" s="177"/>
      <c r="C16" s="368" t="s">
        <v>112</v>
      </c>
      <c r="D16" s="368"/>
      <c r="E16" s="368"/>
      <c r="F16" s="368"/>
      <c r="G16" s="177"/>
      <c r="H16" s="265" t="s">
        <v>140</v>
      </c>
      <c r="I16" s="182">
        <v>557.19999999999993</v>
      </c>
      <c r="J16" s="182">
        <v>658.9</v>
      </c>
      <c r="K16" s="183">
        <f>J16-I16</f>
        <v>101.70000000000005</v>
      </c>
    </row>
    <row r="17" spans="1:12" s="3" customFormat="1" ht="14.25" customHeight="1" x14ac:dyDescent="0.15">
      <c r="A17" s="210"/>
      <c r="B17" s="177"/>
      <c r="C17" s="177" t="s">
        <v>113</v>
      </c>
      <c r="D17" s="177"/>
      <c r="E17" s="177"/>
      <c r="F17" s="177"/>
      <c r="G17" s="177"/>
      <c r="H17" s="265" t="s">
        <v>140</v>
      </c>
      <c r="I17" s="182">
        <v>413.09999999999997</v>
      </c>
      <c r="J17" s="182">
        <v>448.8</v>
      </c>
      <c r="K17" s="183">
        <f t="shared" si="0"/>
        <v>35.700000000000045</v>
      </c>
    </row>
    <row r="18" spans="1:12" s="3" customFormat="1" ht="14.25" customHeight="1" x14ac:dyDescent="0.15">
      <c r="A18" s="210"/>
      <c r="B18" s="177"/>
      <c r="C18" s="368" t="s">
        <v>114</v>
      </c>
      <c r="D18" s="368"/>
      <c r="E18" s="368"/>
      <c r="F18" s="368"/>
      <c r="G18" s="177"/>
      <c r="H18" s="265" t="s">
        <v>140</v>
      </c>
      <c r="I18" s="182">
        <v>440.3</v>
      </c>
      <c r="J18" s="182">
        <v>343.2</v>
      </c>
      <c r="K18" s="183">
        <f t="shared" si="0"/>
        <v>-97.100000000000023</v>
      </c>
    </row>
    <row r="19" spans="1:12" s="3" customFormat="1" ht="14.25" customHeight="1" x14ac:dyDescent="0.15">
      <c r="A19" s="210"/>
      <c r="B19" s="177"/>
      <c r="C19" s="177" t="s">
        <v>115</v>
      </c>
      <c r="D19" s="177"/>
      <c r="E19" s="177"/>
      <c r="F19" s="177"/>
      <c r="G19" s="177"/>
      <c r="H19" s="265" t="s">
        <v>140</v>
      </c>
      <c r="I19" s="182">
        <v>51.6</v>
      </c>
      <c r="J19" s="182">
        <v>60.3</v>
      </c>
      <c r="K19" s="183">
        <f t="shared" si="0"/>
        <v>8.6999999999999957</v>
      </c>
    </row>
    <row r="20" spans="1:12" s="3" customFormat="1" ht="14.25" customHeight="1" x14ac:dyDescent="0.15">
      <c r="A20" s="210"/>
      <c r="B20" s="177"/>
      <c r="C20" s="177" t="s">
        <v>116</v>
      </c>
      <c r="D20" s="177"/>
      <c r="E20" s="177"/>
      <c r="F20" s="177"/>
      <c r="G20" s="177"/>
      <c r="H20" s="265" t="s">
        <v>140</v>
      </c>
      <c r="I20" s="182">
        <v>101.60000000000001</v>
      </c>
      <c r="J20" s="182">
        <v>118.2</v>
      </c>
      <c r="K20" s="183">
        <f t="shared" si="0"/>
        <v>16.599999999999994</v>
      </c>
    </row>
    <row r="21" spans="1:12" s="3" customFormat="1" ht="14.25" customHeight="1" x14ac:dyDescent="0.15">
      <c r="A21" s="210"/>
      <c r="B21" s="177"/>
      <c r="C21" s="177" t="s">
        <v>117</v>
      </c>
      <c r="D21" s="177"/>
      <c r="E21" s="177"/>
      <c r="F21" s="177"/>
      <c r="G21" s="177"/>
      <c r="H21" s="265" t="s">
        <v>140</v>
      </c>
      <c r="I21" s="182">
        <v>663.7</v>
      </c>
      <c r="J21" s="182">
        <v>740.7</v>
      </c>
      <c r="K21" s="183">
        <f t="shared" si="0"/>
        <v>77</v>
      </c>
    </row>
    <row r="22" spans="1:12" s="3" customFormat="1" ht="14.25" customHeight="1" x14ac:dyDescent="0.15">
      <c r="A22" s="210"/>
      <c r="B22" s="177"/>
      <c r="C22" s="368" t="s">
        <v>118</v>
      </c>
      <c r="D22" s="368"/>
      <c r="E22" s="368"/>
      <c r="F22" s="368"/>
      <c r="G22" s="177"/>
      <c r="H22" s="265" t="s">
        <v>140</v>
      </c>
      <c r="I22" s="182">
        <v>434.2</v>
      </c>
      <c r="J22" s="182">
        <v>231.9</v>
      </c>
      <c r="K22" s="183">
        <f t="shared" si="0"/>
        <v>-202.29999999999998</v>
      </c>
    </row>
    <row r="23" spans="1:12" s="3" customFormat="1" ht="14.25" customHeight="1" x14ac:dyDescent="0.15">
      <c r="A23" s="210"/>
      <c r="B23" s="177"/>
      <c r="C23" s="368" t="s">
        <v>119</v>
      </c>
      <c r="D23" s="368"/>
      <c r="E23" s="368"/>
      <c r="F23" s="368"/>
      <c r="G23" s="177"/>
      <c r="H23" s="265" t="s">
        <v>140</v>
      </c>
      <c r="I23" s="182">
        <v>2442.2000000000007</v>
      </c>
      <c r="J23" s="182">
        <v>2962.1</v>
      </c>
      <c r="K23" s="183">
        <f t="shared" si="0"/>
        <v>519.89999999999918</v>
      </c>
    </row>
    <row r="24" spans="1:12" s="3" customFormat="1" ht="14.25" customHeight="1" x14ac:dyDescent="0.15">
      <c r="A24" s="210"/>
      <c r="B24" s="177"/>
      <c r="C24" s="368" t="s">
        <v>123</v>
      </c>
      <c r="D24" s="368"/>
      <c r="E24" s="368"/>
      <c r="F24" s="368"/>
      <c r="G24" s="177"/>
      <c r="H24" s="265" t="s">
        <v>140</v>
      </c>
      <c r="I24" s="182">
        <v>586.09999999999991</v>
      </c>
      <c r="J24" s="182">
        <f>SUM(J25:J30)</f>
        <v>449.3</v>
      </c>
      <c r="K24" s="183">
        <f t="shared" si="0"/>
        <v>-136.7999999999999</v>
      </c>
      <c r="L24" s="15"/>
    </row>
    <row r="25" spans="1:12" s="3" customFormat="1" ht="14.25" customHeight="1" x14ac:dyDescent="0.15">
      <c r="A25" s="210"/>
      <c r="B25" s="177"/>
      <c r="C25" s="177"/>
      <c r="D25" s="177" t="s">
        <v>124</v>
      </c>
      <c r="E25" s="177"/>
      <c r="F25" s="177"/>
      <c r="G25" s="177"/>
      <c r="H25" s="265" t="s">
        <v>140</v>
      </c>
      <c r="I25" s="182">
        <v>24</v>
      </c>
      <c r="J25" s="182">
        <v>20.5</v>
      </c>
      <c r="K25" s="183">
        <f t="shared" si="0"/>
        <v>-3.5</v>
      </c>
    </row>
    <row r="26" spans="1:12" s="3" customFormat="1" ht="14.25" customHeight="1" x14ac:dyDescent="0.15">
      <c r="A26" s="210"/>
      <c r="B26" s="177"/>
      <c r="C26" s="177"/>
      <c r="D26" s="177" t="s">
        <v>125</v>
      </c>
      <c r="E26" s="177"/>
      <c r="F26" s="177"/>
      <c r="G26" s="177"/>
      <c r="H26" s="265" t="s">
        <v>140</v>
      </c>
      <c r="I26" s="182">
        <v>0.1</v>
      </c>
      <c r="J26" s="182" t="s">
        <v>334</v>
      </c>
      <c r="K26" s="183" t="s">
        <v>334</v>
      </c>
    </row>
    <row r="27" spans="1:12" s="3" customFormat="1" ht="14.25" customHeight="1" x14ac:dyDescent="0.15">
      <c r="A27" s="210"/>
      <c r="B27" s="177"/>
      <c r="C27" s="177"/>
      <c r="D27" s="177" t="s">
        <v>126</v>
      </c>
      <c r="E27" s="177"/>
      <c r="F27" s="177"/>
      <c r="G27" s="177"/>
      <c r="H27" s="265" t="s">
        <v>140</v>
      </c>
      <c r="I27" s="182">
        <v>82.699999999999989</v>
      </c>
      <c r="J27" s="182">
        <v>45.4</v>
      </c>
      <c r="K27" s="183">
        <f t="shared" si="0"/>
        <v>-37.29999999999999</v>
      </c>
    </row>
    <row r="28" spans="1:12" s="3" customFormat="1" ht="14.25" customHeight="1" x14ac:dyDescent="0.15">
      <c r="A28" s="210"/>
      <c r="B28" s="177"/>
      <c r="C28" s="177"/>
      <c r="D28" s="177" t="s">
        <v>127</v>
      </c>
      <c r="E28" s="177"/>
      <c r="F28" s="177"/>
      <c r="G28" s="177"/>
      <c r="H28" s="265" t="s">
        <v>140</v>
      </c>
      <c r="I28" s="182">
        <v>272.39999999999998</v>
      </c>
      <c r="J28" s="182">
        <v>176.6</v>
      </c>
      <c r="K28" s="183">
        <f t="shared" si="0"/>
        <v>-95.799999999999983</v>
      </c>
    </row>
    <row r="29" spans="1:12" s="3" customFormat="1" ht="14.25" customHeight="1" x14ac:dyDescent="0.15">
      <c r="A29" s="210"/>
      <c r="B29" s="177"/>
      <c r="C29" s="177"/>
      <c r="D29" s="177" t="s">
        <v>128</v>
      </c>
      <c r="E29" s="177"/>
      <c r="F29" s="177"/>
      <c r="G29" s="177"/>
      <c r="H29" s="265" t="s">
        <v>140</v>
      </c>
      <c r="I29" s="182">
        <v>132.39999999999998</v>
      </c>
      <c r="J29" s="182">
        <v>147.5</v>
      </c>
      <c r="K29" s="183">
        <f t="shared" si="0"/>
        <v>15.100000000000023</v>
      </c>
    </row>
    <row r="30" spans="1:12" s="3" customFormat="1" ht="14.25" customHeight="1" x14ac:dyDescent="0.15">
      <c r="A30" s="210"/>
      <c r="B30" s="177"/>
      <c r="C30" s="177"/>
      <c r="D30" s="177" t="s">
        <v>130</v>
      </c>
      <c r="E30" s="177"/>
      <c r="F30" s="177"/>
      <c r="G30" s="177"/>
      <c r="H30" s="265" t="s">
        <v>140</v>
      </c>
      <c r="I30" s="182">
        <v>74.5</v>
      </c>
      <c r="J30" s="182">
        <v>59.3</v>
      </c>
      <c r="K30" s="183">
        <f t="shared" si="0"/>
        <v>-15.200000000000003</v>
      </c>
    </row>
    <row r="31" spans="1:12" s="3" customFormat="1" ht="14.25" customHeight="1" x14ac:dyDescent="0.15">
      <c r="A31" s="405" t="s">
        <v>120</v>
      </c>
      <c r="B31" s="395"/>
      <c r="C31" s="395"/>
      <c r="D31" s="395"/>
      <c r="E31" s="395"/>
      <c r="F31" s="180"/>
      <c r="G31" s="180"/>
      <c r="H31" s="181" t="s">
        <v>140</v>
      </c>
      <c r="I31" s="211">
        <v>76.5</v>
      </c>
      <c r="J31" s="211">
        <v>70.5</v>
      </c>
      <c r="K31" s="193">
        <f t="shared" si="0"/>
        <v>-6</v>
      </c>
    </row>
    <row r="32" spans="1:12" s="3" customFormat="1" ht="14.25" hidden="1" customHeight="1" x14ac:dyDescent="0.15">
      <c r="A32" s="386" t="s">
        <v>133</v>
      </c>
      <c r="B32" s="387"/>
      <c r="C32" s="387"/>
      <c r="D32" s="387"/>
      <c r="E32" s="387"/>
      <c r="F32" s="387"/>
      <c r="G32" s="177"/>
      <c r="H32" s="178" t="s">
        <v>140</v>
      </c>
      <c r="I32" s="182">
        <v>901.6</v>
      </c>
      <c r="J32" s="182"/>
      <c r="K32" s="183">
        <f t="shared" si="0"/>
        <v>-901.6</v>
      </c>
    </row>
    <row r="33" spans="1:11" s="3" customFormat="1" ht="14.25" hidden="1" customHeight="1" x14ac:dyDescent="0.15">
      <c r="A33" s="175" t="s">
        <v>134</v>
      </c>
      <c r="B33" s="184"/>
      <c r="C33" s="184"/>
      <c r="D33" s="184"/>
      <c r="E33" s="184"/>
      <c r="F33" s="184"/>
      <c r="G33" s="177"/>
      <c r="H33" s="178" t="s">
        <v>140</v>
      </c>
      <c r="I33" s="182">
        <f>I5+I32</f>
        <v>10901.6</v>
      </c>
      <c r="J33" s="182"/>
      <c r="K33" s="183">
        <f t="shared" si="0"/>
        <v>-10901.6</v>
      </c>
    </row>
    <row r="34" spans="1:11" s="3" customFormat="1" ht="14.25" hidden="1" customHeight="1" x14ac:dyDescent="0.15">
      <c r="A34" s="386" t="s">
        <v>132</v>
      </c>
      <c r="B34" s="387"/>
      <c r="C34" s="387"/>
      <c r="D34" s="387"/>
      <c r="E34" s="387"/>
      <c r="F34" s="387"/>
      <c r="G34" s="177"/>
      <c r="H34" s="178" t="s">
        <v>210</v>
      </c>
      <c r="I34" s="185"/>
      <c r="J34" s="185"/>
      <c r="K34" s="183"/>
    </row>
    <row r="35" spans="1:11" s="3" customFormat="1" ht="14.25" hidden="1" customHeight="1" x14ac:dyDescent="0.15">
      <c r="A35" s="186"/>
      <c r="B35" s="176" t="s">
        <v>206</v>
      </c>
      <c r="C35" s="187"/>
      <c r="D35" s="187"/>
      <c r="E35" s="187"/>
      <c r="F35" s="187"/>
      <c r="G35" s="177"/>
      <c r="H35" s="178" t="s">
        <v>143</v>
      </c>
      <c r="I35" s="182">
        <v>1002.3</v>
      </c>
      <c r="J35" s="182"/>
      <c r="K35" s="183"/>
    </row>
    <row r="36" spans="1:11" s="3" customFormat="1" ht="14.25" hidden="1" customHeight="1" x14ac:dyDescent="0.15">
      <c r="A36" s="186"/>
      <c r="B36" s="176" t="s">
        <v>209</v>
      </c>
      <c r="C36" s="187"/>
      <c r="D36" s="187"/>
      <c r="E36" s="187"/>
      <c r="F36" s="187"/>
      <c r="G36" s="177"/>
      <c r="H36" s="178" t="s">
        <v>140</v>
      </c>
      <c r="I36" s="182">
        <v>253</v>
      </c>
      <c r="J36" s="182"/>
      <c r="K36" s="183"/>
    </row>
    <row r="37" spans="1:11" s="3" customFormat="1" ht="14.25" hidden="1" customHeight="1" x14ac:dyDescent="0.15">
      <c r="A37" s="175"/>
      <c r="B37" s="176" t="s">
        <v>122</v>
      </c>
      <c r="C37" s="176"/>
      <c r="D37" s="176"/>
      <c r="E37" s="177"/>
      <c r="F37" s="177"/>
      <c r="G37" s="177"/>
      <c r="H37" s="178" t="s">
        <v>210</v>
      </c>
      <c r="I37" s="185"/>
      <c r="J37" s="185"/>
      <c r="K37" s="183"/>
    </row>
    <row r="38" spans="1:11" s="3" customFormat="1" ht="14.25" hidden="1" customHeight="1" x14ac:dyDescent="0.15">
      <c r="A38" s="188"/>
      <c r="B38" s="189" t="s">
        <v>121</v>
      </c>
      <c r="C38" s="189"/>
      <c r="D38" s="190"/>
      <c r="E38" s="191"/>
      <c r="F38" s="191"/>
      <c r="G38" s="180"/>
      <c r="H38" s="181" t="s">
        <v>140</v>
      </c>
      <c r="I38" s="192"/>
      <c r="J38" s="192"/>
      <c r="K38" s="193"/>
    </row>
    <row r="39" spans="1:11" s="3" customFormat="1" ht="14.25" hidden="1" customHeight="1" x14ac:dyDescent="0.15">
      <c r="A39" s="176"/>
      <c r="B39" s="176"/>
      <c r="C39" s="176"/>
      <c r="D39" s="176"/>
      <c r="E39" s="177"/>
      <c r="F39" s="177"/>
      <c r="G39" s="177"/>
      <c r="H39" s="177"/>
      <c r="I39" s="194"/>
      <c r="J39" s="179"/>
      <c r="K39" s="195"/>
    </row>
    <row r="40" spans="1:11" ht="14.25" hidden="1" customHeight="1" x14ac:dyDescent="0.15">
      <c r="A40" s="196" t="s">
        <v>211</v>
      </c>
      <c r="B40" s="197"/>
      <c r="C40" s="197"/>
      <c r="D40" s="197"/>
      <c r="E40" s="198"/>
      <c r="F40" s="199"/>
      <c r="G40" s="199"/>
      <c r="H40" s="199"/>
      <c r="I40" s="199"/>
      <c r="J40" s="199"/>
      <c r="K40" s="200"/>
    </row>
    <row r="41" spans="1:11" ht="14.25" hidden="1" customHeight="1" x14ac:dyDescent="0.15">
      <c r="A41" s="369" t="s">
        <v>154</v>
      </c>
      <c r="B41" s="370"/>
      <c r="C41" s="370"/>
      <c r="D41" s="370"/>
      <c r="E41" s="370"/>
      <c r="F41" s="388"/>
      <c r="G41" s="369" t="s">
        <v>155</v>
      </c>
      <c r="H41" s="400"/>
      <c r="I41" s="400"/>
      <c r="J41" s="400"/>
      <c r="K41" s="401"/>
    </row>
    <row r="42" spans="1:11" ht="14.25" hidden="1" customHeight="1" x14ac:dyDescent="0.15">
      <c r="A42" s="373"/>
      <c r="B42" s="374"/>
      <c r="C42" s="374"/>
      <c r="D42" s="374"/>
      <c r="E42" s="374"/>
      <c r="F42" s="389"/>
      <c r="G42" s="402"/>
      <c r="H42" s="403"/>
      <c r="I42" s="403"/>
      <c r="J42" s="403"/>
      <c r="K42" s="404"/>
    </row>
    <row r="43" spans="1:11" ht="14.25" hidden="1" customHeight="1" x14ac:dyDescent="0.15">
      <c r="A43" s="378" t="s">
        <v>144</v>
      </c>
      <c r="B43" s="379"/>
      <c r="C43" s="379"/>
      <c r="D43" s="379"/>
      <c r="E43" s="379"/>
      <c r="F43" s="393"/>
      <c r="G43" s="406" t="s">
        <v>158</v>
      </c>
      <c r="H43" s="407"/>
      <c r="I43" s="407"/>
      <c r="J43" s="407"/>
      <c r="K43" s="408"/>
    </row>
    <row r="44" spans="1:11" ht="14.25" hidden="1" customHeight="1" x14ac:dyDescent="0.15">
      <c r="A44" s="394"/>
      <c r="B44" s="395"/>
      <c r="C44" s="395"/>
      <c r="D44" s="395"/>
      <c r="E44" s="395"/>
      <c r="F44" s="396"/>
      <c r="G44" s="397" t="s">
        <v>156</v>
      </c>
      <c r="H44" s="398"/>
      <c r="I44" s="398"/>
      <c r="J44" s="398"/>
      <c r="K44" s="399"/>
    </row>
    <row r="45" spans="1:11" ht="14.25" hidden="1" customHeight="1" x14ac:dyDescent="0.15">
      <c r="A45" s="201"/>
      <c r="B45" s="380" t="s">
        <v>145</v>
      </c>
      <c r="C45" s="381"/>
      <c r="D45" s="381"/>
      <c r="E45" s="381"/>
      <c r="F45" s="382"/>
      <c r="G45" s="383" t="s">
        <v>157</v>
      </c>
      <c r="H45" s="384"/>
      <c r="I45" s="384"/>
      <c r="J45" s="384"/>
      <c r="K45" s="385"/>
    </row>
    <row r="46" spans="1:11" ht="14.25" hidden="1" customHeight="1" x14ac:dyDescent="0.15">
      <c r="A46" s="201"/>
      <c r="B46" s="202"/>
      <c r="C46" s="378" t="s">
        <v>146</v>
      </c>
      <c r="D46" s="379"/>
      <c r="E46" s="379"/>
      <c r="F46" s="393"/>
      <c r="G46" s="406" t="s">
        <v>212</v>
      </c>
      <c r="H46" s="407"/>
      <c r="I46" s="407"/>
      <c r="J46" s="407"/>
      <c r="K46" s="408"/>
    </row>
    <row r="47" spans="1:11" ht="14.25" hidden="1" customHeight="1" x14ac:dyDescent="0.15">
      <c r="A47" s="201"/>
      <c r="B47" s="202"/>
      <c r="C47" s="394"/>
      <c r="D47" s="395"/>
      <c r="E47" s="395"/>
      <c r="F47" s="396"/>
      <c r="G47" s="397" t="s">
        <v>163</v>
      </c>
      <c r="H47" s="398"/>
      <c r="I47" s="398"/>
      <c r="J47" s="398"/>
      <c r="K47" s="399"/>
    </row>
    <row r="48" spans="1:11" ht="14.25" hidden="1" customHeight="1" x14ac:dyDescent="0.15">
      <c r="A48" s="201"/>
      <c r="B48" s="202"/>
      <c r="C48" s="390" t="s">
        <v>147</v>
      </c>
      <c r="D48" s="391"/>
      <c r="E48" s="391"/>
      <c r="F48" s="392"/>
      <c r="G48" s="383" t="s">
        <v>164</v>
      </c>
      <c r="H48" s="384"/>
      <c r="I48" s="384"/>
      <c r="J48" s="384"/>
      <c r="K48" s="385"/>
    </row>
    <row r="49" spans="1:11" ht="14.25" hidden="1" customHeight="1" x14ac:dyDescent="0.15">
      <c r="A49" s="201"/>
      <c r="B49" s="380" t="s">
        <v>148</v>
      </c>
      <c r="C49" s="381"/>
      <c r="D49" s="381"/>
      <c r="E49" s="381"/>
      <c r="F49" s="382"/>
      <c r="G49" s="383" t="s">
        <v>159</v>
      </c>
      <c r="H49" s="384"/>
      <c r="I49" s="384"/>
      <c r="J49" s="384"/>
      <c r="K49" s="385"/>
    </row>
    <row r="50" spans="1:11" ht="14.25" hidden="1" customHeight="1" x14ac:dyDescent="0.15">
      <c r="A50" s="201"/>
      <c r="B50" s="202"/>
      <c r="C50" s="380" t="s">
        <v>149</v>
      </c>
      <c r="D50" s="381"/>
      <c r="E50" s="381"/>
      <c r="F50" s="382"/>
      <c r="G50" s="383" t="s">
        <v>213</v>
      </c>
      <c r="H50" s="384"/>
      <c r="I50" s="384"/>
      <c r="J50" s="384"/>
      <c r="K50" s="385"/>
    </row>
    <row r="51" spans="1:11" ht="14.25" hidden="1" customHeight="1" x14ac:dyDescent="0.15">
      <c r="A51" s="201"/>
      <c r="B51" s="202"/>
      <c r="C51" s="380" t="s">
        <v>150</v>
      </c>
      <c r="D51" s="381"/>
      <c r="E51" s="381"/>
      <c r="F51" s="382"/>
      <c r="G51" s="383" t="s">
        <v>214</v>
      </c>
      <c r="H51" s="384"/>
      <c r="I51" s="384"/>
      <c r="J51" s="384"/>
      <c r="K51" s="385"/>
    </row>
    <row r="52" spans="1:11" ht="14.25" hidden="1" customHeight="1" x14ac:dyDescent="0.15">
      <c r="A52" s="378" t="s">
        <v>151</v>
      </c>
      <c r="B52" s="379"/>
      <c r="C52" s="379"/>
      <c r="D52" s="379"/>
      <c r="E52" s="379"/>
      <c r="F52" s="393"/>
      <c r="G52" s="406" t="s">
        <v>165</v>
      </c>
      <c r="H52" s="407"/>
      <c r="I52" s="407"/>
      <c r="J52" s="407"/>
      <c r="K52" s="408"/>
    </row>
    <row r="53" spans="1:11" ht="14.25" hidden="1" customHeight="1" x14ac:dyDescent="0.15">
      <c r="A53" s="394"/>
      <c r="B53" s="395"/>
      <c r="C53" s="395"/>
      <c r="D53" s="395"/>
      <c r="E53" s="395"/>
      <c r="F53" s="396"/>
      <c r="G53" s="397" t="s">
        <v>166</v>
      </c>
      <c r="H53" s="398"/>
      <c r="I53" s="398"/>
      <c r="J53" s="398"/>
      <c r="K53" s="399"/>
    </row>
    <row r="54" spans="1:11" ht="14.25" hidden="1" customHeight="1" x14ac:dyDescent="0.15">
      <c r="A54" s="201"/>
      <c r="B54" s="409" t="s">
        <v>152</v>
      </c>
      <c r="C54" s="410"/>
      <c r="D54" s="410"/>
      <c r="E54" s="410"/>
      <c r="F54" s="411"/>
      <c r="G54" s="406" t="s">
        <v>160</v>
      </c>
      <c r="H54" s="407"/>
      <c r="I54" s="407"/>
      <c r="J54" s="407"/>
      <c r="K54" s="408"/>
    </row>
    <row r="55" spans="1:11" ht="14.25" hidden="1" customHeight="1" x14ac:dyDescent="0.15">
      <c r="A55" s="201"/>
      <c r="B55" s="412"/>
      <c r="C55" s="413"/>
      <c r="D55" s="413"/>
      <c r="E55" s="413"/>
      <c r="F55" s="414"/>
      <c r="G55" s="397" t="s">
        <v>161</v>
      </c>
      <c r="H55" s="398"/>
      <c r="I55" s="398"/>
      <c r="J55" s="398"/>
      <c r="K55" s="399"/>
    </row>
    <row r="56" spans="1:11" ht="14.25" hidden="1" customHeight="1" x14ac:dyDescent="0.15">
      <c r="A56" s="203"/>
      <c r="B56" s="380" t="s">
        <v>153</v>
      </c>
      <c r="C56" s="381"/>
      <c r="D56" s="381"/>
      <c r="E56" s="381"/>
      <c r="F56" s="382"/>
      <c r="G56" s="383" t="s">
        <v>162</v>
      </c>
      <c r="H56" s="384"/>
      <c r="I56" s="384"/>
      <c r="J56" s="384"/>
      <c r="K56" s="385"/>
    </row>
    <row r="57" spans="1:11" x14ac:dyDescent="0.15">
      <c r="A57" s="197"/>
      <c r="B57" s="197"/>
      <c r="C57" s="197"/>
      <c r="D57" s="197"/>
      <c r="E57" s="198"/>
      <c r="F57" s="199"/>
      <c r="G57" s="199"/>
      <c r="H57" s="199"/>
      <c r="I57" s="199"/>
      <c r="J57" s="199"/>
      <c r="K57" s="200"/>
    </row>
  </sheetData>
  <mergeCells count="45">
    <mergeCell ref="G53:K53"/>
    <mergeCell ref="B56:F56"/>
    <mergeCell ref="A32:F32"/>
    <mergeCell ref="G55:K55"/>
    <mergeCell ref="G43:K43"/>
    <mergeCell ref="G44:K44"/>
    <mergeCell ref="G45:K45"/>
    <mergeCell ref="G46:K46"/>
    <mergeCell ref="G48:K48"/>
    <mergeCell ref="G56:K56"/>
    <mergeCell ref="G54:K54"/>
    <mergeCell ref="G52:K52"/>
    <mergeCell ref="G51:K51"/>
    <mergeCell ref="G50:K50"/>
    <mergeCell ref="B54:F55"/>
    <mergeCell ref="A52:F53"/>
    <mergeCell ref="C51:F51"/>
    <mergeCell ref="G49:K49"/>
    <mergeCell ref="C16:F16"/>
    <mergeCell ref="A34:F34"/>
    <mergeCell ref="A41:F42"/>
    <mergeCell ref="C48:F48"/>
    <mergeCell ref="C18:F18"/>
    <mergeCell ref="A43:F44"/>
    <mergeCell ref="G47:K47"/>
    <mergeCell ref="C50:F50"/>
    <mergeCell ref="B45:F45"/>
    <mergeCell ref="B49:F49"/>
    <mergeCell ref="C46:F47"/>
    <mergeCell ref="G41:K42"/>
    <mergeCell ref="C23:F23"/>
    <mergeCell ref="A31:E31"/>
    <mergeCell ref="A2:G4"/>
    <mergeCell ref="K2:K4"/>
    <mergeCell ref="A5:E5"/>
    <mergeCell ref="B6:E6"/>
    <mergeCell ref="C7:F7"/>
    <mergeCell ref="C8:F8"/>
    <mergeCell ref="C9:F9"/>
    <mergeCell ref="C13:F13"/>
    <mergeCell ref="C22:F22"/>
    <mergeCell ref="C24:F24"/>
    <mergeCell ref="C10:F10"/>
    <mergeCell ref="C11:F11"/>
    <mergeCell ref="C12:F12"/>
  </mergeCells>
  <phoneticPr fontId="1"/>
  <pageMargins left="0.78740157480314965" right="0.78740157480314965" top="0.59055118110236227" bottom="0.59055118110236227" header="0.51181102362204722" footer="0.51181102362204722"/>
  <pageSetup paperSize="9" firstPageNumber="15" fitToWidth="0" fitToHeight="3" orientation="portrait" useFirstPageNumber="1" copies="10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表2-1_H27_採用品目一覧</vt:lpstr>
      <vt:lpstr>【202407】R2_採用品目一覧</vt:lpstr>
      <vt:lpstr>【202407】R2_採用品目一覧(変更見え消し）</vt:lpstr>
      <vt:lpstr>【202407】R2_品目改廃状況</vt:lpstr>
      <vt:lpstr>表3_R2_ウェイト比較表、表4_特殊分類区分</vt:lpstr>
      <vt:lpstr>【202407】R2_採用品目一覧!Print_Area</vt:lpstr>
      <vt:lpstr>'【202407】R2_採用品目一覧(変更見え消し）'!Print_Area</vt:lpstr>
      <vt:lpstr>【202407】R2_品目改廃状況!Print_Area</vt:lpstr>
      <vt:lpstr>'表2-1_H27_採用品目一覧'!Print_Area</vt:lpstr>
      <vt:lpstr>【202407】R2_採用品目一覧!Print_Titles</vt:lpstr>
      <vt:lpstr>'【202407】R2_採用品目一覧(変更見え消し）'!Print_Titles</vt:lpstr>
      <vt:lpstr>【202407】R2_品目改廃状況!Print_Titles</vt:lpstr>
      <vt:lpstr>'表2-1_H27_採用品目一覧'!Print_Titles</vt:lpstr>
      <vt:lpstr>'表3_R2_ウェイト比較表、表4_特殊分類区分'!Print_Titles</vt:lpstr>
    </vt:vector>
  </TitlesOfParts>
  <Company>Tokeika.Aomori_Pref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k.seki</dc:creator>
  <cp:lastModifiedBy>201op</cp:lastModifiedBy>
  <cp:lastPrinted>2024-06-21T00:10:38Z</cp:lastPrinted>
  <dcterms:created xsi:type="dcterms:W3CDTF">1998-08-13T02:06:21Z</dcterms:created>
  <dcterms:modified xsi:type="dcterms:W3CDTF">2024-07-02T00:16:48Z</dcterms:modified>
</cp:coreProperties>
</file>