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3_こども\基本目標・KPI③\"/>
    </mc:Choice>
  </mc:AlternateContent>
  <xr:revisionPtr revIDLastSave="0" documentId="13_ncr:1_{1724C755-73C3-49D5-AACD-A8B04F3BA25B}" xr6:coauthVersionLast="36" xr6:coauthVersionMax="36" xr10:uidLastSave="{00000000-0000-0000-0000-000000000000}"/>
  <bookViews>
    <workbookView xWindow="0" yWindow="0" windowWidth="22500" windowHeight="11115" xr2:uid="{69150B6B-EF09-4792-8C28-D905D414303C}"/>
  </bookViews>
  <sheets>
    <sheet name="データ" sheetId="2" r:id="rId1"/>
    <sheet name="グラフ1" sheetId="3" r:id="rId2"/>
  </sheets>
  <definedNames>
    <definedName name="_xlnm.Print_Area" localSheetId="0">データ!$A$1:$L$33</definedName>
    <definedName name="横軸ラベル_西暦">OFFSET(データ!$E$9,MATCH(データ!$C$5,データ!$C$9:$C$109,0)-1,0,データ!$B$6,1)</definedName>
    <definedName name="青森県_女">OFFSET(データ!$F$9,MATCH(データ!$C$5,データ!$C$9:$C$109,0)-1,0,データ!$B$6,1)</definedName>
    <definedName name="青森県_男">OFFSET(データ!$G$9,MATCH(データ!$C$5,データ!$C$9:$C$109,0)-1,0,データ!$B$6,1)</definedName>
    <definedName name="全国_女">OFFSET(データ!$H$9,MATCH(データ!$C$5,データ!$C$9:$C$109,0)-1,0,データ!$B$6,1)</definedName>
    <definedName name="全国_男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4" i="2" l="1"/>
  <c r="D9" i="2"/>
  <c r="E9" i="2"/>
  <c r="E10" i="2"/>
  <c r="D10" i="2"/>
  <c r="E11" i="2"/>
  <c r="E12" i="2"/>
  <c r="E13" i="2"/>
  <c r="B78" i="2"/>
  <c r="B58" i="2"/>
  <c r="B97" i="2"/>
  <c r="B20" i="2"/>
  <c r="B52" i="2"/>
  <c r="B90" i="2"/>
  <c r="B15" i="2"/>
  <c r="B23" i="2"/>
  <c r="B31" i="2"/>
  <c r="B39" i="2"/>
  <c r="B71" i="2"/>
  <c r="B103" i="2"/>
  <c r="B65" i="2"/>
  <c r="B21" i="2"/>
  <c r="B84" i="2"/>
  <c r="B24" i="2"/>
  <c r="B32" i="2"/>
  <c r="B46" i="2"/>
  <c r="B59" i="2"/>
  <c r="B72" i="2"/>
  <c r="B85" i="2"/>
  <c r="B17" i="2"/>
  <c r="B25" i="2"/>
  <c r="B33" i="2"/>
  <c r="B41" i="2"/>
  <c r="B47" i="2"/>
  <c r="B60" i="2"/>
  <c r="B66" i="2"/>
  <c r="B73" i="2"/>
  <c r="B79" i="2"/>
  <c r="B92" i="2"/>
  <c r="B98" i="2"/>
  <c r="B105" i="2"/>
  <c r="B18" i="2"/>
  <c r="B26" i="2"/>
  <c r="B34" i="2"/>
  <c r="B48" i="2"/>
  <c r="B54" i="2"/>
  <c r="B61" i="2"/>
  <c r="B67" i="2"/>
  <c r="B80" i="2"/>
  <c r="B86" i="2"/>
  <c r="B93" i="2"/>
  <c r="B99" i="2"/>
  <c r="B11" i="2"/>
  <c r="D11" i="2" s="1"/>
  <c r="B19" i="2"/>
  <c r="B27" i="2"/>
  <c r="B35" i="2"/>
  <c r="B42" i="2"/>
  <c r="B49" i="2"/>
  <c r="B55" i="2"/>
  <c r="B68" i="2"/>
  <c r="B74" i="2"/>
  <c r="B81" i="2"/>
  <c r="B87" i="2"/>
  <c r="B100" i="2"/>
  <c r="B106" i="2"/>
  <c r="B36" i="2"/>
  <c r="B43" i="2"/>
  <c r="B62" i="2"/>
  <c r="B75" i="2"/>
  <c r="B88" i="2"/>
  <c r="B94" i="2"/>
  <c r="B101" i="2"/>
  <c r="B107" i="2"/>
  <c r="B44" i="2"/>
  <c r="B50" i="2"/>
  <c r="B57" i="2"/>
  <c r="B63" i="2"/>
  <c r="B76" i="2"/>
  <c r="B82" i="2"/>
  <c r="B89" i="2"/>
  <c r="B95" i="2"/>
  <c r="B108" i="2"/>
  <c r="B12" i="2"/>
  <c r="D12" i="2" s="1"/>
  <c r="B28" i="2"/>
  <c r="B56" i="2"/>
  <c r="B69" i="2"/>
  <c r="B13" i="2"/>
  <c r="D13" i="2" s="1"/>
  <c r="B29" i="2"/>
  <c r="B37" i="2"/>
  <c r="B22" i="2"/>
  <c r="B30" i="2"/>
  <c r="B38" i="2"/>
  <c r="B45" i="2"/>
  <c r="B51" i="2"/>
  <c r="B64" i="2"/>
  <c r="B70" i="2"/>
  <c r="B77" i="2"/>
  <c r="B83" i="2"/>
  <c r="B96" i="2"/>
  <c r="B102" i="2"/>
  <c r="B109" i="2"/>
  <c r="B16" i="2"/>
  <c r="B40" i="2"/>
  <c r="B53" i="2"/>
  <c r="B91" i="2"/>
  <c r="B104" i="2"/>
  <c r="B14" i="2"/>
  <c r="D14" i="2" s="1"/>
</calcChain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<sst xmlns="http://schemas.openxmlformats.org/spreadsheetml/2006/main" count="17" uniqueCount="17">
  <si>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</si>
  <si>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</si>
  <si>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</si>
  <si>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</si>
  <si>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</si>
  <si>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</si>
  <si>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</si>
  <si>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</si>
  <si>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</si>
  <si>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</si>
  <si>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</si>
  <si>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</si>
  <si>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女性の正規雇用_青森県</t>
    <rPh sb="0" eb="2">
      <t>ジョセイ</t>
    </rPh>
    <rPh sb="3" eb="5">
      <t>セイキ</t>
    </rPh>
    <rPh sb="5" eb="7">
      <t>コヨウ</t>
    </rPh>
    <rPh sb="8" eb="11">
      <t>アオモリケン</t>
    </rPh>
    <phoneticPr fontId="2"/>
  </si>
  <si>
    <t>男性の正規雇用_青森県</t>
    <rPh sb="0" eb="2">
      <t>ダンセイ</t>
    </rPh>
    <rPh sb="3" eb="5">
      <t>セイキ</t>
    </rPh>
    <rPh sb="5" eb="7">
      <t>コヨウ</t>
    </rPh>
    <rPh sb="8" eb="11">
      <t>アオモリケン</t>
    </rPh>
    <phoneticPr fontId="2"/>
  </si>
  <si>
    <t>女性の正規雇用_全国</t>
    <rPh sb="0" eb="2">
      <t>ジョセイ</t>
    </rPh>
    <rPh sb="3" eb="5">
      <t>セイキ</t>
    </rPh>
    <rPh sb="5" eb="7">
      <t>コヨウ</t>
    </rPh>
    <rPh sb="8" eb="10">
      <t>ゼンコク</t>
    </rPh>
    <phoneticPr fontId="2"/>
  </si>
  <si>
    <t>男性の正規雇用_全国</t>
    <rPh sb="0" eb="2">
      <t>ダンセイ</t>
    </rPh>
    <rPh sb="3" eb="5">
      <t>セイキ</t>
    </rPh>
    <rPh sb="5" eb="7">
      <t>コヨウ</t>
    </rPh>
    <rPh sb="8" eb="10">
      <t>ゼンコク</t>
    </rPh>
    <phoneticPr fontId="2"/>
  </si>
  <si>
    <t>女性の雇用者(会社などの役員を除く)に占める正規の職員・従業員の割合（資料：総務省「就業構造基本調査」）</t>
    <rPh sb="0" eb="2">
      <t>ジョセイ</t>
    </rPh>
    <rPh sb="3" eb="6">
      <t>コヨウシャ</t>
    </rPh>
    <rPh sb="7" eb="9">
      <t>カイシャ</t>
    </rPh>
    <rPh sb="12" eb="14">
      <t>ヤクイン</t>
    </rPh>
    <rPh sb="15" eb="16">
      <t>ノゾ</t>
    </rPh>
    <rPh sb="19" eb="20">
      <t>シ</t>
    </rPh>
    <rPh sb="22" eb="24">
      <t>セイキ</t>
    </rPh>
    <rPh sb="25" eb="27">
      <t>ショクイン</t>
    </rPh>
    <rPh sb="28" eb="31">
      <t>ジュウギョウイン</t>
    </rPh>
    <rPh sb="32" eb="34">
      <t>ワリアイ</t>
    </rPh>
    <rPh sb="38" eb="41">
      <t>ソウムショウ</t>
    </rPh>
    <rPh sb="42" eb="44">
      <t>シュウギョウ</t>
    </rPh>
    <rPh sb="44" eb="46">
      <t>コウゾウ</t>
    </rPh>
    <rPh sb="46" eb="48">
      <t>キホン</t>
    </rPh>
    <rPh sb="48" eb="50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</si>
</sst>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5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7" fillId="0" borderId="1" xfId="0" applyFont="1" applyBorder="1">
      <alignment vertical="center"/>
    </xf>
    <xf numFmtId="176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女性の雇用者</a:t>
            </a:r>
            <a:r>
              <a:rPr lang="en-US" altLang="ja-JP" sz="2400"/>
              <a:t>(</a:t>
            </a:r>
            <a:r>
              <a:rPr lang="ja-JP" altLang="en-US" sz="2400"/>
              <a:t>会社などの役員を除く</a:t>
            </a:r>
            <a:r>
              <a:rPr lang="en-US" altLang="ja-JP" sz="2400"/>
              <a:t>)</a:t>
            </a:r>
            <a:r>
              <a:rPr lang="ja-JP" altLang="en-US" sz="2400"/>
              <a:t>に占める</a:t>
            </a:r>
            <a:endParaRPr lang="en-US" altLang="ja-JP" sz="2400"/>
          </a:p>
          <a:p>
            <a:pPr>
              <a:defRPr sz="2400"/>
            </a:pPr>
            <a:r>
              <a:rPr lang="ja-JP" altLang="en-US" sz="2400"/>
              <a:t>正規の職員・従業員の割合</a:t>
            </a:r>
            <a:endParaRPr lang="ja-JP" sz="2400"/>
          </a:p>
        </c:rich>
      </c:tx>
      <c:layout>
        <c:manualLayout>
          <c:xMode val="edge"/>
          <c:yMode val="edge"/>
          <c:x val="0.18762946299307301"/>
          <c:y val="8.232288961910999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160818359243557E-2"/>
          <c:y val="0.167579809207311"/>
          <c:w val="0.88732636112793584"/>
          <c:h val="0.65063803535006837"/>
        </c:manualLayout>
      </c:layout>
      <c:lineChart>
        <c:grouping val="standard"/>
        <c:varyColors val="0"/>
        <c:ser>
          <c:idx val="0"/>
          <c:order val="0"/>
          <c:tx>
            <c:v>女性(青森県)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[0]!青森県_女</c:f>
              <c:numCache>
                <c:formatCode>0.0_ </c:formatCode>
                <c:ptCount val="6"/>
                <c:pt idx="0">
                  <c:v>59.82905982905983</c:v>
                </c:pt>
                <c:pt idx="1">
                  <c:v>52.140737600678257</c:v>
                </c:pt>
                <c:pt idx="2">
                  <c:v>48.699186991869922</c:v>
                </c:pt>
                <c:pt idx="3">
                  <c:v>44.89035995035168</c:v>
                </c:pt>
                <c:pt idx="4">
                  <c:v>48.590982286634457</c:v>
                </c:pt>
                <c:pt idx="5">
                  <c:v>48.50348503485035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D4-4529-98F6-96F7FA148533}"/>
            </c:ext>
          </c:extLst>
        </c:ser>
        <c:ser>
          <c:idx val="1"/>
          <c:order val="1"/>
          <c:tx>
            <c:v>男性(青森県)</c:v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[0]!青森県_男</c:f>
              <c:numCache>
                <c:formatCode>0.0_ </c:formatCode>
                <c:ptCount val="6"/>
                <c:pt idx="0">
                  <c:v>84.039735099337747</c:v>
                </c:pt>
                <c:pt idx="1">
                  <c:v>84.039735099337747</c:v>
                </c:pt>
                <c:pt idx="2">
                  <c:v>80.513542033063672</c:v>
                </c:pt>
                <c:pt idx="3">
                  <c:v>77.550260610573346</c:v>
                </c:pt>
                <c:pt idx="4">
                  <c:v>79.465280356479767</c:v>
                </c:pt>
                <c:pt idx="5">
                  <c:v>79.583005507474425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D4-4529-98F6-96F7FA148533}"/>
            </c:ext>
          </c:extLst>
        </c:ser>
        <c:ser>
          <c:idx val="2"/>
          <c:order val="2"/>
          <c:tx>
            <c:v>女性(全国)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[0]!全国_女</c:f>
              <c:numCache>
                <c:formatCode>0.0_ </c:formatCode>
                <c:ptCount val="6"/>
                <c:pt idx="0">
                  <c:v>46.982790559816237</c:v>
                </c:pt>
                <c:pt idx="1">
                  <c:v>46.982790559816237</c:v>
                </c:pt>
                <c:pt idx="2">
                  <c:v>44.737009882052917</c:v>
                </c:pt>
                <c:pt idx="3">
                  <c:v>42.487121427717078</c:v>
                </c:pt>
                <c:pt idx="4">
                  <c:v>43.355220925466178</c:v>
                </c:pt>
                <c:pt idx="5">
                  <c:v>46.779254507130851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54-4FE6-8E12-4219BF2507A9}"/>
            </c:ext>
          </c:extLst>
        </c:ser>
        <c:ser>
          <c:idx val="3"/>
          <c:order val="3"/>
          <c:tx>
            <c:v>男性(全国)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4916266235951274E-2"/>
                  <c:y val="1.88604981011160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54-4FE6-8E12-4219BF2507A9}"/>
                </c:ext>
              </c:extLst>
            </c:dLbl>
            <c:dLbl>
              <c:idx val="1"/>
              <c:layout>
                <c:manualLayout>
                  <c:x val="-3.4916266235951274E-2"/>
                  <c:y val="2.09555224677340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154-4FE6-8E12-4219BF2507A9}"/>
                </c:ext>
              </c:extLst>
            </c:dLbl>
            <c:dLbl>
              <c:idx val="2"/>
              <c:layout>
                <c:manualLayout>
                  <c:x val="-3.4916266235951378E-2"/>
                  <c:y val="2.51455712009702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54-4FE6-8E12-4219BF2507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[0]!全国_男</c:f>
              <c:numCache>
                <c:formatCode>0.0_ </c:formatCode>
                <c:ptCount val="6"/>
                <c:pt idx="0">
                  <c:v>83.475638320789741</c:v>
                </c:pt>
                <c:pt idx="1">
                  <c:v>83.475638320789741</c:v>
                </c:pt>
                <c:pt idx="2">
                  <c:v>80.035984530015142</c:v>
                </c:pt>
                <c:pt idx="3">
                  <c:v>77.868474687368774</c:v>
                </c:pt>
                <c:pt idx="4">
                  <c:v>77.726410028052129</c:v>
                </c:pt>
                <c:pt idx="5">
                  <c:v>77.88829634955826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54-4FE6-8E12-4219BF250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19360"/>
        <c:axId val="700922968"/>
      </c:lineChart>
      <c:catAx>
        <c:axId val="7009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0922968"/>
        <c:crosses val="autoZero"/>
        <c:auto val="1"/>
        <c:lblAlgn val="ctr"/>
        <c:lblOffset val="100"/>
        <c:noMultiLvlLbl val="0"/>
      </c:catAx>
      <c:valAx>
        <c:axId val="700922968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0919360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5521717477623"/>
          <c:y val="0.69249182858015745"/>
          <c:w val="0.48588874223006834"/>
          <c:h val="0.1021327824049159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F19DB1F-4010-4BA6-BD6A-F30B10E7A9CE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3A6D05-4E74-493C-8DEB-4BC053A2B6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0.04104</cdr:x>
      <cdr:y>0.07938</cdr:y>
    </cdr:from>
    <cdr:to>
      <cdr:x>0.23637</cdr:x>
      <cdr:y>0.14934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B66BE7-BA7A-4B63-8378-EE2A8086EF8E}"/>
            </a:ext>
          </a:extLst>
        </cdr:cNvPr>
        <cdr:cNvSpPr txBox="1"/>
      </cdr:nvSpPr>
      <cdr:spPr>
        <a:xfrm xmlns:a="http://schemas.openxmlformats.org/drawingml/2006/main">
          <a:off x="381370" y="481755"/>
          <a:ext cx="1815335" cy="424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0.56348</cdr:x>
      <cdr:y>0.92216</cdr:y>
    </cdr:from>
    <cdr:to>
      <cdr:x>1</cdr:x>
      <cdr:y>0.99437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5AA5D1-DE95-42C6-8B9A-75AC83CB048E}"/>
            </a:ext>
          </a:extLst>
        </cdr:cNvPr>
        <cdr:cNvSpPr txBox="1"/>
      </cdr:nvSpPr>
      <cdr:spPr>
        <a:xfrm xmlns:a="http://schemas.openxmlformats.org/drawingml/2006/main">
          <a:off x="5239044" y="5602515"/>
          <a:ext cx="4058557" cy="438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資料：総務省「就業構造基本調査」</a:t>
          </a:r>
        </a:p>
      </cdr:txBody>
    </cdr:sp>
  </cdr:relSizeAnchor>
  <cdr:relSizeAnchor xmlns:cdr="http://schemas.openxmlformats.org/drawingml/2006/chartDrawing">
    <cdr:from>
      <cdr:x>0.90918</cdr:x>
      <cdr:y>0.86953</cdr:y>
    </cdr:from>
    <cdr:to>
      <cdr:x>0.98264</cdr:x>
      <cdr:y>0.94537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8BDC4D-D663-4E25-A12F-04D3720C6142}"/>
            </a:ext>
          </a:extLst>
        </cdr:cNvPr>
        <cdr:cNvSpPr txBox="1"/>
      </cdr:nvSpPr>
      <cdr:spPr>
        <a:xfrm xmlns:a="http://schemas.openxmlformats.org/drawingml/2006/main">
          <a:off x="8453210" y="5282746"/>
          <a:ext cx="682957" cy="460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0.90657</cdr:x>
      <cdr:y>0.09641</cdr:y>
    </cdr:from>
    <cdr:to>
      <cdr:x>0.97349</cdr:x>
      <cdr:y>0.15528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60F0E94-59DA-48DA-9E63-5C2C76ADE32C}"/>
            </a:ext>
          </a:extLst>
        </cdr:cNvPr>
        <cdr:cNvSpPr txBox="1"/>
      </cdr:nvSpPr>
      <cdr:spPr>
        <a:xfrm xmlns:a="http://schemas.openxmlformats.org/drawingml/2006/main">
          <a:off x="8425403" y="585112"/>
          <a:ext cx="621933" cy="35726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1B2E1-D095-4DED-872A-E1D2E77A5E4C}">
  <sheetPr>
    <pageSetUpPr fitToPage="1"/>
  </sheetPr>
  <dimension ref="A1:R109"/>
  <sheetViews>
    <sheetView tabSelected="1" zoomScaleNormal="100" workbookViewId="0">
      <selection activeCell="I17" sqref="I17"/>
    </sheetView>
  </sheetViews>
  <sheetFormatPr defaultColWidth="9.125" defaultRowHeight="13.5" x14ac:dyDescent="0.15"/>
  <cols>
    <col min="1" max="2" width="6" style="3" customWidth="1"/>
    <col min="3" max="3" width="9.125" style="7"/>
    <col min="4" max="4" width="12.5" style="7" customWidth="1"/>
    <col min="5" max="5" width="9.125" style="7"/>
    <col min="6" max="7" width="9.125" style="21"/>
    <col min="8" max="16384" width="9.125" style="7"/>
  </cols>
  <sheetData>
    <row r="1" spans="1:18" x14ac:dyDescent="0.15">
      <c r="A1" s="2" t="s">
        <v>0</v>
      </c>
      <c r="C1" s="24" t="s">
        <v>11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x14ac:dyDescent="0.15">
      <c r="A2" s="2" t="s">
        <v>1</v>
      </c>
      <c r="C2" s="8" t="s">
        <v>2</v>
      </c>
      <c r="F2" s="7"/>
      <c r="G2" s="7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2" t="s">
        <v>3</v>
      </c>
      <c r="C3" s="8" t="s">
        <v>10</v>
      </c>
      <c r="F3" s="7"/>
      <c r="G3" s="7"/>
      <c r="I3" s="9"/>
      <c r="J3" s="12"/>
      <c r="K3" s="12"/>
      <c r="L3" s="12"/>
      <c r="M3" s="12"/>
      <c r="N3" s="12"/>
      <c r="O3" s="12"/>
    </row>
    <row r="4" spans="1:18" x14ac:dyDescent="0.15">
      <c r="A4" s="2"/>
      <c r="C4" s="13" t="s">
        <v>4</v>
      </c>
      <c r="F4" s="7"/>
      <c r="G4" s="7"/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35431</v>
      </c>
      <c r="D5" s="15" t="s">
        <v>5</v>
      </c>
      <c r="E5" s="16">
        <f>MAX($C$9:$C$109)</f>
        <v>44562</v>
      </c>
      <c r="F5" s="15" t="s">
        <v>6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3">
        <f>COUNTA(C9:C109)-MATCH(C5,C9:C109,0)+1</f>
        <v>6</v>
      </c>
      <c r="F6" s="7"/>
      <c r="G6" s="7"/>
    </row>
    <row r="7" spans="1:18" x14ac:dyDescent="0.15">
      <c r="A7" s="18"/>
      <c r="C7" s="7" t="s">
        <v>16</v>
      </c>
      <c r="F7" s="7"/>
      <c r="G7" s="7"/>
    </row>
    <row r="8" spans="1:18" ht="40.5" x14ac:dyDescent="0.15">
      <c r="A8" s="19"/>
      <c r="B8" s="19"/>
      <c r="C8" s="20" t="s">
        <v>7</v>
      </c>
      <c r="D8" s="20" t="s">
        <v>8</v>
      </c>
      <c r="E8" s="20" t="s">
        <v>9</v>
      </c>
      <c r="F8" s="25" t="s">
        <v>12</v>
      </c>
      <c r="G8" s="25" t="s">
        <v>13</v>
      </c>
      <c r="H8" s="25" t="s">
        <v>14</v>
      </c>
      <c r="I8" s="25" t="s">
        <v>15</v>
      </c>
      <c r="J8" s="25"/>
    </row>
    <row r="9" spans="1:18" x14ac:dyDescent="0.15">
      <c r="A9" s="1">
        <f>IF(C9=EDATE($C$5,0),1,"")</f>
        <v>1</v>
      </c>
      <c r="B9" s="1">
        <f>IF(C9=EDATE($C$5,0),1,"")</f>
        <v>1</v>
      </c>
      <c r="C9" s="22">
        <v>35431</v>
      </c>
      <c r="D9" s="23" t="str">
        <f t="shared" ref="D9:D14" si="0">IF(OR(A9=1,B9=1,A9),TEXT(C9,"ge"),TEXT(C9," "))</f>
        <v>H9</v>
      </c>
      <c r="E9" s="23" t="str">
        <f t="shared" ref="E9:E14" si="1">IF(OR(A9=1,A9),TEXT(C9,"yyyy"),TEXT(C9,"yy"))</f>
        <v>1997</v>
      </c>
      <c r="F9" s="21">
        <v>59.82905982905983</v>
      </c>
      <c r="G9" s="21">
        <v>84.039735099337747</v>
      </c>
      <c r="H9" s="21">
        <v>46.982790559816237</v>
      </c>
      <c r="I9" s="21">
        <v>83.475638320789741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2">
        <v>37257</v>
      </c>
      <c r="D10" s="23" t="str">
        <f t="shared" si="0"/>
        <v xml:space="preserve"> </v>
      </c>
      <c r="E10" s="23" t="str">
        <f t="shared" si="1"/>
        <v>02</v>
      </c>
      <c r="F10" s="21">
        <v>52.140737600678257</v>
      </c>
      <c r="G10" s="21">
        <v>84.039735099337747</v>
      </c>
      <c r="H10" s="21">
        <v>46.982790559816237</v>
      </c>
      <c r="I10" s="21">
        <v>83.475638320789741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2">
        <v>39083</v>
      </c>
      <c r="D11" s="23" t="str">
        <f t="shared" si="0"/>
        <v xml:space="preserve"> </v>
      </c>
      <c r="E11" s="23" t="str">
        <f t="shared" si="1"/>
        <v>07</v>
      </c>
      <c r="F11" s="21">
        <v>48.699186991869922</v>
      </c>
      <c r="G11" s="21">
        <v>80.513542033063672</v>
      </c>
      <c r="H11" s="21">
        <v>44.737009882052917</v>
      </c>
      <c r="I11" s="21">
        <v>80.035984530015142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2">
        <v>40909</v>
      </c>
      <c r="D12" s="23" t="str">
        <f t="shared" si="0"/>
        <v xml:space="preserve"> </v>
      </c>
      <c r="E12" s="23" t="str">
        <f t="shared" si="1"/>
        <v>12</v>
      </c>
      <c r="F12" s="21">
        <v>44.89035995035168</v>
      </c>
      <c r="G12" s="21">
        <v>77.550260610573346</v>
      </c>
      <c r="H12" s="21">
        <v>42.487121427717078</v>
      </c>
      <c r="I12" s="21">
        <v>77.868474687368774</v>
      </c>
    </row>
    <row r="13" spans="1:18" x14ac:dyDescent="0.15">
      <c r="A13" s="1" t="str">
        <f t="shared" si="2"/>
        <v/>
      </c>
      <c r="B13" s="1" t="str">
        <f t="shared" si="3"/>
        <v/>
      </c>
      <c r="C13" s="22">
        <v>42736</v>
      </c>
      <c r="D13" s="23" t="str">
        <f t="shared" si="0"/>
        <v xml:space="preserve"> </v>
      </c>
      <c r="E13" s="23" t="str">
        <f t="shared" si="1"/>
        <v>17</v>
      </c>
      <c r="F13" s="21">
        <v>48.590982286634457</v>
      </c>
      <c r="G13" s="21">
        <v>79.465280356479767</v>
      </c>
      <c r="H13" s="21">
        <v>43.355220925466178</v>
      </c>
      <c r="I13" s="21">
        <v>77.726410028052129</v>
      </c>
    </row>
    <row r="14" spans="1:18" x14ac:dyDescent="0.15">
      <c r="A14" s="1" t="str">
        <f t="shared" si="2"/>
        <v/>
      </c>
      <c r="B14" s="1">
        <f t="shared" si="3"/>
        <v>1</v>
      </c>
      <c r="C14" s="22">
        <v>44562</v>
      </c>
      <c r="D14" s="23" t="str">
        <f t="shared" si="0"/>
        <v>R4</v>
      </c>
      <c r="E14" s="23" t="str">
        <f t="shared" si="1"/>
        <v>22</v>
      </c>
      <c r="F14" s="21">
        <v>48.50348503485035</v>
      </c>
      <c r="G14" s="21">
        <v>79.583005507474425</v>
      </c>
      <c r="H14" s="21">
        <v>46.779254507130851</v>
      </c>
      <c r="I14" s="21">
        <v>77.88829634955826</v>
      </c>
    </row>
    <row r="15" spans="1:18" x14ac:dyDescent="0.15">
      <c r="A15" s="1" t="str">
        <f t="shared" si="2"/>
        <v/>
      </c>
      <c r="B15" s="1" t="str">
        <f t="shared" si="3"/>
        <v/>
      </c>
      <c r="C15" s="22"/>
      <c r="D15" s="23"/>
      <c r="E15" s="23"/>
      <c r="H15" s="21"/>
      <c r="I15" s="21"/>
      <c r="J15" s="21"/>
    </row>
    <row r="16" spans="1:18" x14ac:dyDescent="0.15">
      <c r="A16" s="1" t="str">
        <f t="shared" si="2"/>
        <v/>
      </c>
      <c r="B16" s="1" t="str">
        <f t="shared" si="3"/>
        <v/>
      </c>
      <c r="C16" s="22"/>
      <c r="D16" s="23"/>
      <c r="E16" s="23"/>
      <c r="H16" s="21"/>
      <c r="I16" s="21"/>
    </row>
    <row r="17" spans="1:9" x14ac:dyDescent="0.15">
      <c r="A17" s="1" t="str">
        <f t="shared" si="2"/>
        <v/>
      </c>
      <c r="B17" s="1" t="str">
        <f t="shared" si="3"/>
        <v/>
      </c>
      <c r="C17" s="22"/>
      <c r="D17" s="23"/>
      <c r="E17" s="23"/>
      <c r="H17" s="21"/>
      <c r="I17" s="21"/>
    </row>
    <row r="18" spans="1:9" x14ac:dyDescent="0.15">
      <c r="A18" s="1" t="str">
        <f t="shared" si="2"/>
        <v/>
      </c>
      <c r="B18" s="1" t="str">
        <f t="shared" si="3"/>
        <v/>
      </c>
      <c r="C18" s="22"/>
      <c r="D18" s="23"/>
      <c r="E18" s="23"/>
      <c r="H18" s="21"/>
      <c r="I18" s="21"/>
    </row>
    <row r="19" spans="1:9" x14ac:dyDescent="0.15">
      <c r="A19" s="1" t="str">
        <f t="shared" si="2"/>
        <v/>
      </c>
      <c r="B19" s="1" t="str">
        <f t="shared" si="3"/>
        <v/>
      </c>
      <c r="C19" s="22"/>
      <c r="D19" s="23"/>
      <c r="E19" s="23"/>
      <c r="H19" s="21"/>
      <c r="I19" s="21"/>
    </row>
    <row r="20" spans="1:9" x14ac:dyDescent="0.15">
      <c r="A20" s="1" t="str">
        <f t="shared" si="2"/>
        <v/>
      </c>
      <c r="B20" s="1" t="str">
        <f t="shared" si="3"/>
        <v/>
      </c>
      <c r="C20" s="22"/>
      <c r="D20" s="23"/>
      <c r="E20" s="23"/>
      <c r="H20" s="21"/>
      <c r="I20" s="21"/>
    </row>
    <row r="21" spans="1:9" x14ac:dyDescent="0.15">
      <c r="A21" s="1" t="str">
        <f t="shared" si="2"/>
        <v/>
      </c>
      <c r="B21" s="1" t="str">
        <f t="shared" si="3"/>
        <v/>
      </c>
      <c r="C21" s="22"/>
      <c r="D21" s="23"/>
      <c r="E21" s="23"/>
      <c r="H21" s="21"/>
      <c r="I21" s="21"/>
    </row>
    <row r="22" spans="1:9" x14ac:dyDescent="0.15">
      <c r="A22" s="1" t="str">
        <f t="shared" si="2"/>
        <v/>
      </c>
      <c r="B22" s="1" t="str">
        <f t="shared" si="3"/>
        <v/>
      </c>
      <c r="C22" s="22"/>
      <c r="D22" s="23"/>
      <c r="E22" s="23"/>
      <c r="H22" s="21"/>
      <c r="I22" s="21"/>
    </row>
    <row r="23" spans="1:9" x14ac:dyDescent="0.15">
      <c r="A23" s="1" t="str">
        <f t="shared" si="2"/>
        <v/>
      </c>
      <c r="B23" s="1" t="str">
        <f t="shared" si="3"/>
        <v/>
      </c>
      <c r="C23" s="22"/>
      <c r="D23" s="23"/>
      <c r="E23" s="23"/>
      <c r="H23" s="21"/>
      <c r="I23" s="21"/>
    </row>
    <row r="24" spans="1:9" x14ac:dyDescent="0.15">
      <c r="A24" s="1" t="str">
        <f t="shared" si="2"/>
        <v/>
      </c>
      <c r="B24" s="1" t="str">
        <f t="shared" si="3"/>
        <v/>
      </c>
      <c r="C24" s="22"/>
      <c r="D24" s="23"/>
      <c r="E24" s="23"/>
      <c r="H24" s="21"/>
      <c r="I24" s="21"/>
    </row>
    <row r="25" spans="1:9" x14ac:dyDescent="0.15">
      <c r="A25" s="1" t="str">
        <f t="shared" si="2"/>
        <v/>
      </c>
      <c r="B25" s="1" t="str">
        <f t="shared" si="3"/>
        <v/>
      </c>
      <c r="C25" s="22"/>
      <c r="D25" s="23"/>
      <c r="E25" s="23"/>
      <c r="H25" s="21"/>
      <c r="I25" s="21"/>
    </row>
    <row r="26" spans="1:9" x14ac:dyDescent="0.15">
      <c r="A26" s="1" t="str">
        <f t="shared" si="2"/>
        <v/>
      </c>
      <c r="B26" s="1" t="str">
        <f t="shared" si="3"/>
        <v/>
      </c>
      <c r="C26" s="22"/>
      <c r="D26" s="23"/>
      <c r="E26" s="23"/>
      <c r="H26" s="21"/>
      <c r="I26" s="21"/>
    </row>
    <row r="27" spans="1:9" x14ac:dyDescent="0.15">
      <c r="A27" s="1" t="str">
        <f t="shared" si="2"/>
        <v/>
      </c>
      <c r="B27" s="1" t="str">
        <f t="shared" si="3"/>
        <v/>
      </c>
      <c r="C27" s="22"/>
      <c r="D27" s="23"/>
      <c r="E27" s="23"/>
      <c r="H27" s="21"/>
      <c r="I27" s="21"/>
    </row>
    <row r="28" spans="1:9" x14ac:dyDescent="0.15">
      <c r="A28" s="1" t="str">
        <f t="shared" si="2"/>
        <v/>
      </c>
      <c r="B28" s="1" t="str">
        <f t="shared" si="3"/>
        <v/>
      </c>
    </row>
    <row r="29" spans="1:9" x14ac:dyDescent="0.15">
      <c r="A29" s="1" t="str">
        <f t="shared" si="2"/>
        <v/>
      </c>
      <c r="B29" s="1" t="str">
        <f t="shared" si="3"/>
        <v/>
      </c>
    </row>
    <row r="30" spans="1:9" x14ac:dyDescent="0.15">
      <c r="A30" s="1" t="str">
        <f t="shared" si="2"/>
        <v/>
      </c>
      <c r="B30" s="1" t="str">
        <f t="shared" si="3"/>
        <v/>
      </c>
    </row>
    <row r="31" spans="1:9" x14ac:dyDescent="0.15">
      <c r="A31" s="1" t="str">
        <f t="shared" si="2"/>
        <v/>
      </c>
      <c r="B31" s="1" t="str">
        <f t="shared" si="3"/>
        <v/>
      </c>
    </row>
    <row r="32" spans="1:9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2024-01-17T00:23:53Z</cp:lastPrinted>
  <dcterms:created xsi:type="dcterms:W3CDTF">2023-11-14T23:22:26Z</dcterms:created>
  <dcterms:modified xsi:type="dcterms:W3CDTF">2024-03-26T06:21:00Z</dcterms:modified>
</cp:coreProperties>
</file>