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4_環境\（２）脱炭素・循環\"/>
    </mc:Choice>
  </mc:AlternateContent>
  <xr:revisionPtr revIDLastSave="0" documentId="13_ncr:1_{FF23598C-F4E1-41B8-A0BE-65F970486B12}" xr6:coauthVersionLast="36" xr6:coauthVersionMax="36" xr10:uidLastSave="{00000000-0000-0000-0000-000000000000}"/>
  <bookViews>
    <workbookView xWindow="0" yWindow="0" windowWidth="16860" windowHeight="6990" activeTab="1" xr2:uid="{B8DB8724-2825-40D7-B7CE-D110CCE7DC5B}"/>
  </bookViews>
  <sheets>
    <sheet name="データ" sheetId="2" r:id="rId1"/>
    <sheet name="グラフ1" sheetId="3" r:id="rId2"/>
  </sheets>
  <definedNames>
    <definedName name="ごみ処理事業経費">OFFSET(データ!$F$9,MATCH(データ!$C$5,データ!$C$9:$C$109,0)-1,0,データ!$B$6,1)</definedName>
    <definedName name="横軸ラベル_西暦">OFFSET(データ!$E$9,MATCH(データ!$C$5,データ!$C$9:$C$109,0)-1,0,データ!$B$6,1)</definedName>
    <definedName name="青森県">OFFSET(データ!$G$9,MATCH(データ!$C$5,データ!$C$9:$C$109,0)-1,0,データ!$B$6,1)</definedName>
    <definedName name="全国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B36" i="2" s="1"/>
  <c r="A35" i="2"/>
  <c r="A34" i="2"/>
  <c r="A33" i="2"/>
  <c r="A32" i="2"/>
  <c r="A31" i="2"/>
  <c r="A30" i="2"/>
  <c r="A29" i="2"/>
  <c r="A28" i="2"/>
  <c r="B28" i="2" s="1"/>
  <c r="A27" i="2"/>
  <c r="A26" i="2"/>
  <c r="A25" i="2"/>
  <c r="A24" i="2"/>
  <c r="A23" i="2"/>
  <c r="A22" i="2"/>
  <c r="A21" i="2"/>
  <c r="A20" i="2"/>
  <c r="B20" i="2" s="1"/>
  <c r="A19" i="2"/>
  <c r="A18" i="2"/>
  <c r="E18" i="2" s="1"/>
  <c r="A17" i="2"/>
  <c r="E17" i="2" s="1"/>
  <c r="A16" i="2"/>
  <c r="E16" i="2" s="1"/>
  <c r="A15" i="2"/>
  <c r="A14" i="2"/>
  <c r="A13" i="2"/>
  <c r="E13" i="2" s="1"/>
  <c r="A12" i="2"/>
  <c r="B12" i="2" s="1"/>
  <c r="A11" i="2"/>
  <c r="B10" i="2"/>
  <c r="A10" i="2"/>
  <c r="E10" i="2" s="1"/>
  <c r="B9" i="2"/>
  <c r="A9" i="2"/>
  <c r="E9" i="2" s="1"/>
  <c r="B6" i="2"/>
  <c r="E5" i="2"/>
  <c r="B60" i="2" l="1"/>
  <c r="B84" i="2"/>
  <c r="B108" i="2"/>
  <c r="B14" i="2"/>
  <c r="B22" i="2"/>
  <c r="B30" i="2"/>
  <c r="B38" i="2"/>
  <c r="B46" i="2"/>
  <c r="B54" i="2"/>
  <c r="B62" i="2"/>
  <c r="B70" i="2"/>
  <c r="B78" i="2"/>
  <c r="B86" i="2"/>
  <c r="B94" i="2"/>
  <c r="B102" i="2"/>
  <c r="D9" i="2"/>
  <c r="B44" i="2"/>
  <c r="B76" i="2"/>
  <c r="B100" i="2"/>
  <c r="B21" i="2"/>
  <c r="B45" i="2"/>
  <c r="B101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52" i="2"/>
  <c r="B13" i="2"/>
  <c r="D13" i="2" s="1"/>
  <c r="B37" i="2"/>
  <c r="B69" i="2"/>
  <c r="B77" i="2"/>
  <c r="B85" i="2"/>
  <c r="E12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B53" i="2"/>
  <c r="B109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68" i="2"/>
  <c r="B92" i="2"/>
  <c r="D12" i="2"/>
  <c r="B29" i="2"/>
  <c r="B61" i="2"/>
  <c r="B93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E19" i="2"/>
</calcChain>
</file>

<file path=xl/sharedStrings.xml><?xml version="1.0" encoding="utf-8"?>
<sst xmlns="http://schemas.openxmlformats.org/spreadsheetml/2006/main" count="16" uniqueCount="16">
  <si>
    <t>ごみ処理事業経費（青森県）</t>
    <rPh sb="2" eb="4">
      <t>ショリ</t>
    </rPh>
    <rPh sb="4" eb="6">
      <t>ジギョウ</t>
    </rPh>
    <rPh sb="6" eb="8">
      <t>ケイヒ</t>
    </rPh>
    <rPh sb="9" eb="12">
      <t>アオモリケン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</si>
  <si>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</si>
  <si>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</si>
  <si>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</si>
  <si>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</si>
  <si>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</si>
  <si>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</si>
  <si>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</si>
  <si>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</si>
  <si>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</si>
  <si>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</si>
  <si>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</si>
  <si>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</si>
  <si>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ごみ処理事業経費（資料：県環境生活部「一般廃棄物処理事業実態調査結果について」）（単位：百万円、円）</t>
    <rPh sb="41" eb="43">
      <t>タンイ</t>
    </rPh>
    <rPh sb="44" eb="47">
      <t>ヒャクマンエン</t>
    </rPh>
    <rPh sb="48" eb="49">
      <t>エン</t>
    </rPh>
    <phoneticPr fontId="2"/>
  </si>
  <si>
    <t>1人当たりごみ処理事業経費(青森県）</t>
    <rPh sb="0" eb="2">
      <t>ヒトリ</t>
    </rPh>
    <rPh sb="2" eb="3">
      <t>ア</t>
    </rPh>
    <rPh sb="7" eb="13">
      <t>ショリジギョウケイヒ</t>
    </rPh>
    <rPh sb="14" eb="17">
      <t>アオモリケン</t>
    </rPh>
    <phoneticPr fontId="2"/>
  </si>
  <si>
    <t>1人当たりごみ処理事業経費(全国）</t>
    <rPh sb="0" eb="2">
      <t>ヒトリ</t>
    </rPh>
    <rPh sb="2" eb="3">
      <t>ア</t>
    </rPh>
    <rPh sb="7" eb="13">
      <t>ショリジギョウケイヒ</t>
    </rPh>
    <rPh sb="14" eb="16">
      <t>ゼンコク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</si>
</sst>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 x14ac:knownFonts="1">
    <font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1" xfId="0" applyFont="1" applyBorder="1" applyAlignment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Fill="1" applyAlignment="1">
      <alignment vertical="center"/>
    </xf>
    <xf numFmtId="38" fontId="4" fillId="0" borderId="0" xfId="1" applyFont="1" applyAlignme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77" fontId="5" fillId="2" borderId="0" xfId="0" applyNumberFormat="1" applyFont="1" applyFill="1" applyAlignment="1">
      <alignment vertical="center"/>
    </xf>
    <xf numFmtId="0" fontId="5" fillId="0" borderId="0" xfId="0" applyFont="1"/>
    <xf numFmtId="176" fontId="5" fillId="0" borderId="0" xfId="0" applyNumberFormat="1" applyFont="1"/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7" fontId="5" fillId="0" borderId="0" xfId="0" applyNumberFormat="1" applyFont="1" applyAlignment="1">
      <alignment vertical="center"/>
    </xf>
    <xf numFmtId="176" fontId="5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ごみ処理事業経費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21259882255986"/>
          <c:y val="0.10686410561556232"/>
          <c:w val="0.79557480235488032"/>
          <c:h val="0.724083790761932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ごみ処理事業経費（青森県）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</c:strCache>
            </c:strRef>
          </c:cat>
          <c:val>
            <c:numRef>
              <c:f>[0]!ごみ処理事業経費</c:f>
              <c:numCache>
                <c:formatCode>#,##0_ </c:formatCode>
                <c:ptCount val="9"/>
                <c:pt idx="0">
                  <c:v>27174</c:v>
                </c:pt>
                <c:pt idx="1">
                  <c:v>21467</c:v>
                </c:pt>
                <c:pt idx="2">
                  <c:v>18110</c:v>
                </c:pt>
                <c:pt idx="3">
                  <c:v>16645</c:v>
                </c:pt>
                <c:pt idx="4">
                  <c:v>16129</c:v>
                </c:pt>
                <c:pt idx="5">
                  <c:v>16714</c:v>
                </c:pt>
                <c:pt idx="6">
                  <c:v>20105</c:v>
                </c:pt>
                <c:pt idx="7">
                  <c:v>19168</c:v>
                </c:pt>
                <c:pt idx="8">
                  <c:v>18132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38-4E16-925E-452A8F324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0373784"/>
        <c:axId val="1680363616"/>
      </c:barChart>
      <c:lineChart>
        <c:grouping val="standard"/>
        <c:varyColors val="0"/>
        <c:ser>
          <c:idx val="1"/>
          <c:order val="1"/>
          <c:tx>
            <c:v>1人当たりごみ処理事業経費_青森県(右目盛)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4B0-4B04-A50B-332224CC35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データ!$E$9:$E$18</c:f>
              <c:strCache>
                <c:ptCount val="10"/>
                <c:pt idx="0">
                  <c:v>11</c:v>
                </c:pt>
                <c:pt idx="1">
                  <c:v>12</c:v>
                </c:pt>
                <c:pt idx="2">
                  <c:v>2013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</c:strCache>
            </c:strRef>
          </c:cat>
          <c:val>
            <c:numRef>
              <c:f>[0]!青森県</c:f>
              <c:numCache>
                <c:formatCode>#,##0_ </c:formatCode>
                <c:ptCount val="9"/>
                <c:pt idx="0">
                  <c:v>19800</c:v>
                </c:pt>
                <c:pt idx="1">
                  <c:v>15800</c:v>
                </c:pt>
                <c:pt idx="2">
                  <c:v>13500</c:v>
                </c:pt>
                <c:pt idx="3">
                  <c:v>12500</c:v>
                </c:pt>
                <c:pt idx="4">
                  <c:v>12300</c:v>
                </c:pt>
                <c:pt idx="5">
                  <c:v>12900</c:v>
                </c:pt>
                <c:pt idx="6">
                  <c:v>15700</c:v>
                </c:pt>
                <c:pt idx="7">
                  <c:v>15200</c:v>
                </c:pt>
                <c:pt idx="8">
                  <c:v>14600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38-4E16-925E-452A8F324F5D}"/>
            </c:ext>
          </c:extLst>
        </c:ser>
        <c:ser>
          <c:idx val="2"/>
          <c:order val="2"/>
          <c:tx>
            <c:v>1人当たりごみ処理事業経費_全国(右目盛)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データ!$E$9:$E$18</c:f>
              <c:strCache>
                <c:ptCount val="10"/>
                <c:pt idx="0">
                  <c:v>11</c:v>
                </c:pt>
                <c:pt idx="1">
                  <c:v>12</c:v>
                </c:pt>
                <c:pt idx="2">
                  <c:v>2013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</c:strCache>
            </c:strRef>
          </c:cat>
          <c:val>
            <c:numRef>
              <c:f>[0]!全国</c:f>
              <c:numCache>
                <c:formatCode>#,##0_ </c:formatCode>
                <c:ptCount val="9"/>
                <c:pt idx="0">
                  <c:v>14400</c:v>
                </c:pt>
                <c:pt idx="1">
                  <c:v>15800</c:v>
                </c:pt>
                <c:pt idx="2">
                  <c:v>15200</c:v>
                </c:pt>
                <c:pt idx="3">
                  <c:v>15300</c:v>
                </c:pt>
                <c:pt idx="4">
                  <c:v>15500</c:v>
                </c:pt>
                <c:pt idx="5">
                  <c:v>16400</c:v>
                </c:pt>
                <c:pt idx="6">
                  <c:v>16400</c:v>
                </c:pt>
                <c:pt idx="7">
                  <c:v>16800</c:v>
                </c:pt>
                <c:pt idx="8">
                  <c:v>17000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38-4E16-925E-452A8F324F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9215408"/>
        <c:axId val="1419212456"/>
      </c:lineChart>
      <c:catAx>
        <c:axId val="1680373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680363616"/>
        <c:crosses val="autoZero"/>
        <c:auto val="1"/>
        <c:lblAlgn val="ctr"/>
        <c:lblOffset val="100"/>
        <c:noMultiLvlLbl val="0"/>
      </c:catAx>
      <c:valAx>
        <c:axId val="168036361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680373784"/>
        <c:crosses val="autoZero"/>
        <c:crossBetween val="between"/>
      </c:valAx>
      <c:valAx>
        <c:axId val="1419212456"/>
        <c:scaling>
          <c:orientation val="minMax"/>
        </c:scaling>
        <c:delete val="0"/>
        <c:axPos val="r"/>
        <c:numFmt formatCode="#,##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419215408"/>
        <c:crosses val="max"/>
        <c:crossBetween val="between"/>
      </c:valAx>
      <c:catAx>
        <c:axId val="1419215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921245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1828091329137806"/>
          <c:y val="0.1075857241098158"/>
          <c:w val="0.47774203853833708"/>
          <c:h val="0.1210681798528267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FF70E31-3966-4C13-A532-7F2FAF778870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400FC7A-92C8-4788-B555-1A960FC509E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0.02989</cdr:x>
      <cdr:y>0.03843</cdr:y>
    </cdr:from>
    <cdr:to>
      <cdr:x>0.15326</cdr:x>
      <cdr:y>0.10715</cdr:y>
    </cdr:to>
    <cdr:sp macro="" textlink="">
      <cdr:nvSpPr>
        <cdr:cNvPr id="2" name="Text Box 3">
          <a:extLst xmlns:a="http://schemas.openxmlformats.org/drawingml/2006/main">
            <a:ext uri="{FF2B5EF4-FFF2-40B4-BE49-F238E27FC236}">
              <a16:creationId xmlns:a16="http://schemas.microsoft.com/office/drawing/2014/main" id="{27701F08-D8C0-42B5-9F5C-D350B360D7C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7797" y="233288"/>
          <a:ext cx="1146501" cy="417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lnSpc>
              <a:spcPts val="2300"/>
            </a:lnSpc>
            <a:defRPr sz="1000"/>
          </a:pPr>
          <a:r>
            <a:rPr lang="en-US" altLang="ja-JP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(</a:t>
          </a:r>
          <a:r>
            <a:rPr lang="ja-JP" altLang="en-US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百万円</a:t>
          </a:r>
          <a:r>
            <a:rPr lang="en-US" altLang="ja-JP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0.86897</cdr:x>
      <cdr:y>0.04063</cdr:y>
    </cdr:from>
    <cdr:to>
      <cdr:x>0.99234</cdr:x>
      <cdr:y>0.10935</cdr:y>
    </cdr:to>
    <cdr:sp macro="" textlink="">
      <cdr:nvSpPr>
        <cdr:cNvPr id="3" name="Text Box 3">
          <a:extLst xmlns:a="http://schemas.openxmlformats.org/drawingml/2006/main">
            <a:ext uri="{FF2B5EF4-FFF2-40B4-BE49-F238E27FC236}">
              <a16:creationId xmlns:a16="http://schemas.microsoft.com/office/drawing/2014/main" id="{DC63B064-ECED-4B34-B1C6-A3450B12DCC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75835" y="246641"/>
          <a:ext cx="1146501" cy="417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lnSpc>
              <a:spcPts val="2300"/>
            </a:lnSpc>
            <a:defRPr sz="1000"/>
          </a:pPr>
          <a:r>
            <a:rPr lang="en-US" altLang="ja-JP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(</a:t>
          </a:r>
          <a:r>
            <a:rPr lang="ja-JP" altLang="en-US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円</a:t>
          </a:r>
          <a:r>
            <a:rPr lang="en-US" altLang="ja-JP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0.86945</cdr:x>
      <cdr:y>0.8852</cdr:y>
    </cdr:from>
    <cdr:to>
      <cdr:x>0.99282</cdr:x>
      <cdr:y>0.95393</cdr:y>
    </cdr:to>
    <cdr:sp macro="" textlink="">
      <cdr:nvSpPr>
        <cdr:cNvPr id="4" name="Text Box 3">
          <a:extLst xmlns:a="http://schemas.openxmlformats.org/drawingml/2006/main">
            <a:ext uri="{FF2B5EF4-FFF2-40B4-BE49-F238E27FC236}">
              <a16:creationId xmlns:a16="http://schemas.microsoft.com/office/drawing/2014/main" id="{DC63B064-ECED-4B34-B1C6-A3450B12DCC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80286" y="5374118"/>
          <a:ext cx="1146501" cy="417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lnSpc>
              <a:spcPts val="2300"/>
            </a:lnSpc>
            <a:defRPr sz="1000"/>
          </a:pPr>
          <a:r>
            <a:rPr lang="ja-JP" altLang="en-US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年度</a:t>
          </a:r>
          <a:endParaRPr lang="en-US" altLang="ja-JP" sz="1800" b="0" i="0" strike="noStrike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0.13444</cdr:x>
      <cdr:y>0.94153</cdr:y>
    </cdr:from>
    <cdr:to>
      <cdr:x>1</cdr:x>
      <cdr:y>1</cdr:y>
    </cdr:to>
    <cdr:sp macro="" textlink="">
      <cdr:nvSpPr>
        <cdr:cNvPr id="5" name="正方形/長方形 4">
          <a:extLst xmlns:a="http://schemas.openxmlformats.org/drawingml/2006/main">
            <a:ext uri="{FF2B5EF4-FFF2-40B4-BE49-F238E27FC236}">
              <a16:creationId xmlns:a16="http://schemas.microsoft.com/office/drawing/2014/main" id="{06C70462-EF6E-4D61-9185-83FCFA888A23}"/>
            </a:ext>
          </a:extLst>
        </cdr:cNvPr>
        <cdr:cNvSpPr/>
      </cdr:nvSpPr>
      <cdr:spPr bwMode="auto">
        <a:xfrm xmlns:a="http://schemas.openxmlformats.org/drawingml/2006/main">
          <a:off x="1249445" y="5716086"/>
          <a:ext cx="8044106" cy="35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ja-JP" sz="1800">
              <a:latin typeface="ＭＳ ゴシック" pitchFamily="49" charset="-128"/>
              <a:ea typeface="ＭＳ ゴシック" pitchFamily="49" charset="-128"/>
              <a:cs typeface="+mn-cs"/>
            </a:rPr>
            <a:t>資料：</a:t>
          </a:r>
          <a:r>
            <a:rPr lang="ja-JP" altLang="en-US" sz="1800">
              <a:latin typeface="ＭＳ ゴシック" pitchFamily="49" charset="-128"/>
              <a:ea typeface="ＭＳ ゴシック" pitchFamily="49" charset="-128"/>
              <a:cs typeface="+mn-cs"/>
            </a:rPr>
            <a:t>県環境生活部「一般廃棄物処理事業実態調査結果について」</a:t>
          </a:r>
          <a:endParaRPr lang="ja-JP" altLang="ja-JP" sz="1800">
            <a:latin typeface="ＭＳ ゴシック" pitchFamily="49" charset="-128"/>
            <a:ea typeface="ＭＳ ゴシック" pitchFamily="49" charset="-128"/>
            <a:cs typeface="+mn-cs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F7C3E-48B5-482A-AADA-79077E5343A8}">
  <dimension ref="A1:R109"/>
  <sheetViews>
    <sheetView workbookViewId="0">
      <selection activeCell="H20" sqref="H20"/>
    </sheetView>
  </sheetViews>
  <sheetFormatPr defaultRowHeight="12" x14ac:dyDescent="0.15"/>
  <cols>
    <col min="1" max="2" width="6.42578125" style="5" customWidth="1"/>
    <col min="3" max="3" width="9.140625" style="21"/>
    <col min="4" max="4" width="12.28515625" style="21" customWidth="1"/>
    <col min="5" max="5" width="9.140625" style="21"/>
    <col min="6" max="8" width="9.140625" style="22"/>
    <col min="9" max="16384" width="9.140625" style="21"/>
  </cols>
  <sheetData>
    <row r="1" spans="1:18" s="9" customFormat="1" ht="13.5" x14ac:dyDescent="0.15">
      <c r="A1" s="4" t="s">
        <v>1</v>
      </c>
      <c r="B1" s="5"/>
      <c r="C1" s="1" t="s">
        <v>2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s="9" customFormat="1" ht="13.5" x14ac:dyDescent="0.15">
      <c r="A2" s="4" t="s">
        <v>3</v>
      </c>
      <c r="B2" s="5"/>
      <c r="C2" s="10" t="s">
        <v>4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s="9" customFormat="1" ht="13.5" x14ac:dyDescent="0.15">
      <c r="A3" s="4" t="s">
        <v>5</v>
      </c>
      <c r="B3" s="5"/>
      <c r="C3" s="10" t="s">
        <v>12</v>
      </c>
      <c r="I3" s="11"/>
      <c r="J3" s="14"/>
      <c r="K3" s="14"/>
      <c r="L3" s="14"/>
      <c r="M3" s="14"/>
      <c r="N3" s="14"/>
      <c r="O3" s="14"/>
    </row>
    <row r="4" spans="1:18" s="9" customFormat="1" ht="13.5" x14ac:dyDescent="0.15">
      <c r="A4" s="4"/>
      <c r="B4" s="5"/>
      <c r="C4" s="15" t="s">
        <v>6</v>
      </c>
      <c r="I4" s="11"/>
      <c r="J4" s="14"/>
      <c r="K4" s="14"/>
      <c r="L4" s="14"/>
      <c r="M4" s="14"/>
      <c r="N4" s="14"/>
      <c r="O4" s="14"/>
    </row>
    <row r="5" spans="1:18" s="9" customFormat="1" ht="21" customHeight="1" x14ac:dyDescent="0.15">
      <c r="A5" s="5"/>
      <c r="B5" s="5"/>
      <c r="C5" s="16">
        <v>41275</v>
      </c>
      <c r="D5" s="17" t="s">
        <v>7</v>
      </c>
      <c r="E5" s="18">
        <f>MAX($C$9:$C$109)</f>
        <v>44197</v>
      </c>
      <c r="F5" s="17" t="s">
        <v>8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s="9" customFormat="1" x14ac:dyDescent="0.15">
      <c r="A6" s="5"/>
      <c r="B6" s="5">
        <f>COUNTA(C9:C109)-MATCH(C5,C9:C109,0)+1</f>
        <v>9</v>
      </c>
    </row>
    <row r="7" spans="1:18" x14ac:dyDescent="0.15">
      <c r="A7" s="20"/>
      <c r="C7" s="21" t="s">
        <v>13</v>
      </c>
    </row>
    <row r="8" spans="1:18" ht="48" x14ac:dyDescent="0.15">
      <c r="A8" s="23"/>
      <c r="B8" s="23"/>
      <c r="C8" s="24" t="s">
        <v>9</v>
      </c>
      <c r="D8" s="24" t="s">
        <v>10</v>
      </c>
      <c r="E8" s="24" t="s">
        <v>11</v>
      </c>
      <c r="F8" s="26" t="s">
        <v>0</v>
      </c>
      <c r="G8" s="26" t="s">
        <v>14</v>
      </c>
      <c r="H8" s="26" t="s">
        <v>15</v>
      </c>
    </row>
    <row r="9" spans="1:18" ht="13.5" x14ac:dyDescent="0.15">
      <c r="A9" s="2" t="str">
        <f>IF(C9=EDATE($C$5,0),1,"")</f>
        <v/>
      </c>
      <c r="B9" s="2" t="str">
        <f>IF(C9=EDATE($C$5,0),1,"")</f>
        <v/>
      </c>
      <c r="C9" s="25">
        <v>40544</v>
      </c>
      <c r="D9" s="3" t="str">
        <f t="shared" ref="D9:D19" si="0">IF(OR(A9=1,B9=1,A9),TEXT(C9,"ge"),TEXT(C9," "))</f>
        <v xml:space="preserve"> </v>
      </c>
      <c r="E9" s="3" t="str">
        <f t="shared" ref="E9:E19" si="1">IF(OR(A9=1,A9),TEXT(C9,"yyyy"),TEXT(C9,"yy"))</f>
        <v>11</v>
      </c>
      <c r="F9" s="22">
        <v>17890</v>
      </c>
      <c r="G9" s="22">
        <v>12800</v>
      </c>
      <c r="H9" s="22">
        <v>14100</v>
      </c>
    </row>
    <row r="10" spans="1:18" ht="13.5" x14ac:dyDescent="0.15">
      <c r="A10" s="2" t="str">
        <f t="shared" ref="A10:A73" si="2">IF(C10=EDATE($C$5,0),1,"")</f>
        <v/>
      </c>
      <c r="B10" s="2" t="str">
        <f>IF(C10=EDATE($C$5,0),1,"")</f>
        <v/>
      </c>
      <c r="C10" s="25">
        <v>40909</v>
      </c>
      <c r="D10" s="3" t="str">
        <f t="shared" si="0"/>
        <v xml:space="preserve"> </v>
      </c>
      <c r="E10" s="3" t="str">
        <f t="shared" si="1"/>
        <v>12</v>
      </c>
      <c r="F10" s="22">
        <v>20761</v>
      </c>
      <c r="G10" s="22">
        <v>15000</v>
      </c>
      <c r="H10" s="22">
        <v>13900</v>
      </c>
    </row>
    <row r="11" spans="1:18" ht="13.5" x14ac:dyDescent="0.15">
      <c r="A11" s="2">
        <f t="shared" si="2"/>
        <v>1</v>
      </c>
      <c r="B11" s="2">
        <f>IF(OR(A11=1,C11=$E$5),1,"")</f>
        <v>1</v>
      </c>
      <c r="C11" s="25">
        <v>41275</v>
      </c>
      <c r="D11" s="3" t="str">
        <f t="shared" si="0"/>
        <v>H25</v>
      </c>
      <c r="E11" s="3" t="str">
        <f t="shared" si="1"/>
        <v>2013</v>
      </c>
      <c r="F11" s="22">
        <v>27174</v>
      </c>
      <c r="G11" s="22">
        <v>19800</v>
      </c>
      <c r="H11" s="22">
        <v>14400</v>
      </c>
    </row>
    <row r="12" spans="1:18" ht="13.5" x14ac:dyDescent="0.15">
      <c r="A12" s="2" t="str">
        <f t="shared" si="2"/>
        <v/>
      </c>
      <c r="B12" s="2" t="str">
        <f t="shared" ref="B12:B75" si="3">IF(OR(A12=1,C12=$E$5),1,"")</f>
        <v/>
      </c>
      <c r="C12" s="25">
        <v>41640</v>
      </c>
      <c r="D12" s="3" t="str">
        <f t="shared" si="0"/>
        <v xml:space="preserve"> </v>
      </c>
      <c r="E12" s="3" t="str">
        <f t="shared" si="1"/>
        <v>14</v>
      </c>
      <c r="F12" s="22">
        <v>21467</v>
      </c>
      <c r="G12" s="22">
        <v>15800</v>
      </c>
      <c r="H12" s="22">
        <v>15800</v>
      </c>
    </row>
    <row r="13" spans="1:18" ht="13.5" x14ac:dyDescent="0.15">
      <c r="A13" s="2" t="str">
        <f t="shared" si="2"/>
        <v/>
      </c>
      <c r="B13" s="2" t="str">
        <f t="shared" si="3"/>
        <v/>
      </c>
      <c r="C13" s="25">
        <v>42005</v>
      </c>
      <c r="D13" s="3" t="str">
        <f t="shared" si="0"/>
        <v xml:space="preserve"> </v>
      </c>
      <c r="E13" s="3" t="str">
        <f t="shared" si="1"/>
        <v>15</v>
      </c>
      <c r="F13" s="22">
        <v>18110</v>
      </c>
      <c r="G13" s="22">
        <v>13500</v>
      </c>
      <c r="H13" s="22">
        <v>15200</v>
      </c>
    </row>
    <row r="14" spans="1:18" ht="13.5" x14ac:dyDescent="0.15">
      <c r="A14" s="2" t="str">
        <f t="shared" si="2"/>
        <v/>
      </c>
      <c r="B14" s="2" t="str">
        <f t="shared" si="3"/>
        <v/>
      </c>
      <c r="C14" s="25">
        <v>42370</v>
      </c>
      <c r="D14" s="3" t="str">
        <f t="shared" si="0"/>
        <v xml:space="preserve"> </v>
      </c>
      <c r="E14" s="3" t="str">
        <f t="shared" si="1"/>
        <v>16</v>
      </c>
      <c r="F14" s="22">
        <v>16645</v>
      </c>
      <c r="G14" s="22">
        <v>12500</v>
      </c>
      <c r="H14" s="22">
        <v>15300</v>
      </c>
    </row>
    <row r="15" spans="1:18" ht="13.5" x14ac:dyDescent="0.15">
      <c r="A15" s="2" t="str">
        <f t="shared" si="2"/>
        <v/>
      </c>
      <c r="B15" s="2" t="str">
        <f t="shared" si="3"/>
        <v/>
      </c>
      <c r="C15" s="25">
        <v>42736</v>
      </c>
      <c r="D15" s="3" t="str">
        <f t="shared" si="0"/>
        <v xml:space="preserve"> </v>
      </c>
      <c r="E15" s="3" t="str">
        <f t="shared" si="1"/>
        <v>17</v>
      </c>
      <c r="F15" s="22">
        <v>16129</v>
      </c>
      <c r="G15" s="22">
        <v>12300</v>
      </c>
      <c r="H15" s="22">
        <v>15500</v>
      </c>
    </row>
    <row r="16" spans="1:18" ht="13.5" x14ac:dyDescent="0.15">
      <c r="A16" s="2" t="str">
        <f t="shared" si="2"/>
        <v/>
      </c>
      <c r="B16" s="2" t="str">
        <f t="shared" si="3"/>
        <v/>
      </c>
      <c r="C16" s="25">
        <v>43101</v>
      </c>
      <c r="D16" s="3" t="str">
        <f t="shared" si="0"/>
        <v xml:space="preserve"> </v>
      </c>
      <c r="E16" s="3" t="str">
        <f t="shared" si="1"/>
        <v>18</v>
      </c>
      <c r="F16" s="22">
        <v>16714</v>
      </c>
      <c r="G16" s="22">
        <v>12900</v>
      </c>
      <c r="H16" s="22">
        <v>16400</v>
      </c>
    </row>
    <row r="17" spans="1:8" ht="13.5" x14ac:dyDescent="0.15">
      <c r="A17" s="2" t="str">
        <f t="shared" si="2"/>
        <v/>
      </c>
      <c r="B17" s="2" t="str">
        <f t="shared" si="3"/>
        <v/>
      </c>
      <c r="C17" s="25">
        <v>43466</v>
      </c>
      <c r="D17" s="3" t="str">
        <f t="shared" si="0"/>
        <v xml:space="preserve"> </v>
      </c>
      <c r="E17" s="3" t="str">
        <f t="shared" si="1"/>
        <v>19</v>
      </c>
      <c r="F17" s="22">
        <v>20105</v>
      </c>
      <c r="G17" s="22">
        <v>15700</v>
      </c>
      <c r="H17" s="22">
        <v>16400</v>
      </c>
    </row>
    <row r="18" spans="1:8" ht="13.5" x14ac:dyDescent="0.15">
      <c r="A18" s="2" t="str">
        <f t="shared" si="2"/>
        <v/>
      </c>
      <c r="B18" s="2" t="str">
        <f t="shared" si="3"/>
        <v/>
      </c>
      <c r="C18" s="25">
        <v>43831</v>
      </c>
      <c r="D18" s="3" t="str">
        <f t="shared" si="0"/>
        <v xml:space="preserve"> </v>
      </c>
      <c r="E18" s="3" t="str">
        <f t="shared" si="1"/>
        <v>20</v>
      </c>
      <c r="F18" s="22">
        <v>19168</v>
      </c>
      <c r="G18" s="22">
        <v>15200</v>
      </c>
      <c r="H18" s="22">
        <v>16800</v>
      </c>
    </row>
    <row r="19" spans="1:8" ht="13.5" x14ac:dyDescent="0.15">
      <c r="A19" s="2" t="str">
        <f t="shared" si="2"/>
        <v/>
      </c>
      <c r="B19" s="2">
        <f t="shared" si="3"/>
        <v>1</v>
      </c>
      <c r="C19" s="25">
        <v>44197</v>
      </c>
      <c r="D19" s="3" t="str">
        <f t="shared" si="0"/>
        <v>R3</v>
      </c>
      <c r="E19" s="3" t="str">
        <f t="shared" si="1"/>
        <v>21</v>
      </c>
      <c r="F19" s="22">
        <v>18132</v>
      </c>
      <c r="G19" s="22">
        <v>14600</v>
      </c>
      <c r="H19" s="22">
        <v>17000</v>
      </c>
    </row>
    <row r="20" spans="1:8" x14ac:dyDescent="0.15">
      <c r="A20" s="2" t="str">
        <f t="shared" si="2"/>
        <v/>
      </c>
      <c r="B20" s="2" t="str">
        <f t="shared" si="3"/>
        <v/>
      </c>
    </row>
    <row r="21" spans="1:8" x14ac:dyDescent="0.15">
      <c r="A21" s="2" t="str">
        <f t="shared" si="2"/>
        <v/>
      </c>
      <c r="B21" s="2" t="str">
        <f t="shared" si="3"/>
        <v/>
      </c>
    </row>
    <row r="22" spans="1:8" x14ac:dyDescent="0.15">
      <c r="A22" s="2" t="str">
        <f t="shared" si="2"/>
        <v/>
      </c>
      <c r="B22" s="2" t="str">
        <f t="shared" si="3"/>
        <v/>
      </c>
    </row>
    <row r="23" spans="1:8" x14ac:dyDescent="0.15">
      <c r="A23" s="2" t="str">
        <f t="shared" si="2"/>
        <v/>
      </c>
      <c r="B23" s="2" t="str">
        <f t="shared" si="3"/>
        <v/>
      </c>
    </row>
    <row r="24" spans="1:8" x14ac:dyDescent="0.15">
      <c r="A24" s="2" t="str">
        <f t="shared" si="2"/>
        <v/>
      </c>
      <c r="B24" s="2" t="str">
        <f t="shared" si="3"/>
        <v/>
      </c>
    </row>
    <row r="25" spans="1:8" x14ac:dyDescent="0.15">
      <c r="A25" s="2" t="str">
        <f t="shared" si="2"/>
        <v/>
      </c>
      <c r="B25" s="2" t="str">
        <f t="shared" si="3"/>
        <v/>
      </c>
    </row>
    <row r="26" spans="1:8" x14ac:dyDescent="0.15">
      <c r="A26" s="2" t="str">
        <f t="shared" si="2"/>
        <v/>
      </c>
      <c r="B26" s="2" t="str">
        <f t="shared" si="3"/>
        <v/>
      </c>
    </row>
    <row r="27" spans="1:8" x14ac:dyDescent="0.15">
      <c r="A27" s="2" t="str">
        <f t="shared" si="2"/>
        <v/>
      </c>
      <c r="B27" s="2" t="str">
        <f t="shared" si="3"/>
        <v/>
      </c>
    </row>
    <row r="28" spans="1:8" x14ac:dyDescent="0.15">
      <c r="A28" s="2" t="str">
        <f t="shared" si="2"/>
        <v/>
      </c>
      <c r="B28" s="2" t="str">
        <f t="shared" si="3"/>
        <v/>
      </c>
    </row>
    <row r="29" spans="1:8" x14ac:dyDescent="0.15">
      <c r="A29" s="2" t="str">
        <f t="shared" si="2"/>
        <v/>
      </c>
      <c r="B29" s="2" t="str">
        <f t="shared" si="3"/>
        <v/>
      </c>
    </row>
    <row r="30" spans="1:8" x14ac:dyDescent="0.15">
      <c r="A30" s="2" t="str">
        <f t="shared" si="2"/>
        <v/>
      </c>
      <c r="B30" s="2" t="str">
        <f t="shared" si="3"/>
        <v/>
      </c>
    </row>
    <row r="31" spans="1:8" x14ac:dyDescent="0.15">
      <c r="A31" s="2" t="str">
        <f t="shared" si="2"/>
        <v/>
      </c>
      <c r="B31" s="2" t="str">
        <f t="shared" si="3"/>
        <v/>
      </c>
    </row>
    <row r="32" spans="1:8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2023-11-29T06:32:52Z</dcterms:created>
  <dcterms:modified xsi:type="dcterms:W3CDTF">2024-01-30T01:19:00Z</dcterms:modified>
</cp:coreProperties>
</file>