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2_各課員から提出（グラフ）これを随時更新\02_Ⅲ_7政策別情報\4_環境\（１）自然環境\"/>
    </mc:Choice>
  </mc:AlternateContent>
  <xr:revisionPtr revIDLastSave="0" documentId="13_ncr:1_{567452E2-256D-4505-80F1-9E9467F2D2D8}" xr6:coauthVersionLast="36" xr6:coauthVersionMax="36" xr10:uidLastSave="{00000000-0000-0000-0000-000000000000}"/>
  <bookViews>
    <workbookView xWindow="0" yWindow="0" windowWidth="22500" windowHeight="10770" xr2:uid="{4E3BD6EA-B205-4AAF-89FB-E4B42A61C4F5}"/>
  </bookViews>
  <sheets>
    <sheet name="データ" sheetId="2" r:id="rId1"/>
    <sheet name="グラフ1" sheetId="3" r:id="rId2"/>
    <sheet name="元データ（表）" sheetId="1" r:id="rId3"/>
  </sheets>
  <definedNames>
    <definedName name="わな">OFFSET(データ!$G$9,MATCH(データ!$C$5,データ!$C$9:$C$109,0)-1,0,データ!$B$6,1)</definedName>
    <definedName name="横軸ラベル_西暦">OFFSET(データ!$E$9,MATCH(データ!$C$5,データ!$C$9:$C$109,0)-1,0,データ!$B$6,1)</definedName>
    <definedName name="計">OFFSET(データ!$J$9,MATCH(データ!$C$5,データ!$C$9:$C$109,0)-1,0,データ!$B$6,1)</definedName>
    <definedName name="女性">OFFSET(データ!$L$9,MATCH(データ!$C$5,データ!$C$9:$C$109,0)-1,0,データ!$B$6,1)</definedName>
    <definedName name="新規">OFFSET(データ!$K$9,MATCH(データ!$C$5,データ!$C$9:$C$109,0)-1,0,データ!$B$6,1)</definedName>
    <definedName name="第1種猟銃">OFFSET(データ!$H$9,MATCH(データ!$C$5,データ!$C$9:$C$109,0)-1,0,データ!$B$6,1)</definedName>
    <definedName name="第2種猟銃">OFFSET(データ!$I$9,MATCH(データ!$C$5,データ!$C$9:$C$109,0)-1,0,データ!$B$6,1)</definedName>
    <definedName name="網">OFFSET(データ!$F$9,MATCH(データ!$C$5,データ!$C$9:$C$109,0)-1,0,データ!$B$6,1)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B26" i="2" s="1"/>
  <c r="A25" i="2"/>
  <c r="A24" i="2"/>
  <c r="A23" i="2"/>
  <c r="A22" i="2"/>
  <c r="A21" i="2"/>
  <c r="A20" i="2"/>
  <c r="A19" i="2"/>
  <c r="A18" i="2"/>
  <c r="B18" i="2" s="1"/>
  <c r="A17" i="2"/>
  <c r="A16" i="2"/>
  <c r="A15" i="2"/>
  <c r="A14" i="2"/>
  <c r="A13" i="2"/>
  <c r="A12" i="2"/>
  <c r="A11" i="2"/>
  <c r="B10" i="2"/>
  <c r="A10" i="2"/>
  <c r="E10" i="2" s="1"/>
  <c r="B9" i="2"/>
  <c r="A9" i="2"/>
  <c r="E9" i="2" s="1"/>
  <c r="B6" i="2"/>
  <c r="E5" i="2"/>
  <c r="B50" i="2" l="1"/>
  <c r="B82" i="2"/>
  <c r="B11" i="2"/>
  <c r="D11" i="2" s="1"/>
  <c r="B19" i="2"/>
  <c r="B27" i="2"/>
  <c r="B35" i="2"/>
  <c r="B43" i="2"/>
  <c r="B51" i="2"/>
  <c r="B59" i="2"/>
  <c r="B67" i="2"/>
  <c r="B75" i="2"/>
  <c r="B83" i="2"/>
  <c r="B91" i="2"/>
  <c r="B99" i="2"/>
  <c r="B107" i="2"/>
  <c r="E11" i="2"/>
  <c r="B12" i="2"/>
  <c r="B20" i="2"/>
  <c r="B28" i="2"/>
  <c r="B36" i="2"/>
  <c r="B44" i="2"/>
  <c r="B52" i="2"/>
  <c r="B60" i="2"/>
  <c r="B68" i="2"/>
  <c r="B76" i="2"/>
  <c r="B84" i="2"/>
  <c r="B92" i="2"/>
  <c r="B100" i="2"/>
  <c r="B108" i="2"/>
  <c r="D12" i="2"/>
  <c r="B34" i="2"/>
  <c r="B66" i="2"/>
  <c r="B90" i="2"/>
  <c r="B13" i="2"/>
  <c r="B21" i="2"/>
  <c r="B29" i="2"/>
  <c r="B37" i="2"/>
  <c r="B45" i="2"/>
  <c r="B53" i="2"/>
  <c r="B61" i="2"/>
  <c r="B69" i="2"/>
  <c r="B77" i="2"/>
  <c r="B85" i="2"/>
  <c r="B93" i="2"/>
  <c r="B101" i="2"/>
  <c r="B109" i="2"/>
  <c r="E12" i="2"/>
  <c r="B58" i="2"/>
  <c r="B98" i="2"/>
  <c r="B14" i="2"/>
  <c r="B22" i="2"/>
  <c r="B30" i="2"/>
  <c r="B38" i="2"/>
  <c r="B46" i="2"/>
  <c r="B54" i="2"/>
  <c r="B62" i="2"/>
  <c r="B70" i="2"/>
  <c r="B78" i="2"/>
  <c r="B86" i="2"/>
  <c r="B94" i="2"/>
  <c r="B102" i="2"/>
  <c r="D9" i="2"/>
  <c r="D13" i="2"/>
  <c r="B15" i="2"/>
  <c r="B23" i="2"/>
  <c r="B31" i="2"/>
  <c r="B39" i="2"/>
  <c r="B47" i="2"/>
  <c r="B55" i="2"/>
  <c r="B63" i="2"/>
  <c r="B71" i="2"/>
  <c r="B79" i="2"/>
  <c r="B87" i="2"/>
  <c r="B95" i="2"/>
  <c r="B103" i="2"/>
  <c r="E13" i="2"/>
  <c r="B42" i="2"/>
  <c r="B74" i="2"/>
  <c r="B106" i="2"/>
  <c r="B16" i="2"/>
  <c r="B24" i="2"/>
  <c r="B32" i="2"/>
  <c r="B40" i="2"/>
  <c r="B48" i="2"/>
  <c r="B56" i="2"/>
  <c r="B64" i="2"/>
  <c r="B72" i="2"/>
  <c r="B80" i="2"/>
  <c r="B88" i="2"/>
  <c r="B96" i="2"/>
  <c r="B104" i="2"/>
  <c r="D10" i="2"/>
  <c r="D14" i="2"/>
  <c r="B17" i="2"/>
  <c r="B25" i="2"/>
  <c r="B33" i="2"/>
  <c r="B41" i="2"/>
  <c r="B49" i="2"/>
  <c r="B57" i="2"/>
  <c r="B65" i="2"/>
  <c r="B73" i="2"/>
  <c r="B81" i="2"/>
  <c r="B89" i="2"/>
  <c r="B97" i="2"/>
  <c r="B105" i="2"/>
  <c r="E14" i="2"/>
</calcChain>
</file>

<file path=xl/sharedStrings.xml><?xml version="1.0" encoding="utf-8"?>
<sst xmlns="http://schemas.openxmlformats.org/spreadsheetml/2006/main" count="32" uniqueCount="30">
  <si>
    <t>表11　狩猟免許取得者数</t>
    <rPh sb="0" eb="1">
      <t>ヒョウ</t>
    </rPh>
    <rPh sb="4" eb="6">
      <t>シュリョウ</t>
    </rPh>
    <rPh sb="6" eb="8">
      <t>メンキョ</t>
    </rPh>
    <phoneticPr fontId="3"/>
  </si>
  <si>
    <t>（人）</t>
    <rPh sb="1" eb="2">
      <t>ニン</t>
    </rPh>
    <phoneticPr fontId="3"/>
  </si>
  <si>
    <t>区分</t>
    <rPh sb="0" eb="2">
      <t>クブン</t>
    </rPh>
    <phoneticPr fontId="3"/>
  </si>
  <si>
    <t>網</t>
    <rPh sb="0" eb="1">
      <t>アミ</t>
    </rPh>
    <phoneticPr fontId="3"/>
  </si>
  <si>
    <t>わな</t>
    <phoneticPr fontId="3"/>
  </si>
  <si>
    <t>第１種
猟銃</t>
    <rPh sb="0" eb="1">
      <t>ダイ</t>
    </rPh>
    <rPh sb="2" eb="3">
      <t>シュ</t>
    </rPh>
    <rPh sb="4" eb="6">
      <t>リョウジュウ</t>
    </rPh>
    <phoneticPr fontId="3"/>
  </si>
  <si>
    <t>第２種
猟銃</t>
    <rPh sb="0" eb="1">
      <t>ダイ</t>
    </rPh>
    <rPh sb="2" eb="3">
      <t>シュ</t>
    </rPh>
    <rPh sb="4" eb="6">
      <t>リョウジュウ</t>
    </rPh>
    <phoneticPr fontId="3"/>
  </si>
  <si>
    <t>計</t>
    <rPh sb="0" eb="1">
      <t>ケイ</t>
    </rPh>
    <phoneticPr fontId="3"/>
  </si>
  <si>
    <t>（新規）</t>
    <phoneticPr fontId="3"/>
  </si>
  <si>
    <t>（女性）</t>
    <rPh sb="1" eb="3">
      <t>ジョセイ</t>
    </rPh>
    <phoneticPr fontId="3"/>
  </si>
  <si>
    <t>2021年度
（R3）</t>
    <rPh sb="4" eb="6">
      <t>ネンド</t>
    </rPh>
    <phoneticPr fontId="3"/>
  </si>
  <si>
    <t>資料：県環境生活部</t>
    <rPh sb="0" eb="2">
      <t>シリョウ</t>
    </rPh>
    <rPh sb="3" eb="4">
      <t>ケン</t>
    </rPh>
    <rPh sb="4" eb="6">
      <t>カンキョウ</t>
    </rPh>
    <rPh sb="6" eb="8">
      <t>セイカツ</t>
    </rPh>
    <rPh sb="8" eb="9">
      <t>ブ</t>
    </rPh>
    <phoneticPr fontId="3"/>
  </si>
  <si>
    <t>わな</t>
  </si>
  <si>
    <t>第１種猟銃</t>
    <rPh sb="0" eb="1">
      <t>ダイ</t>
    </rPh>
    <rPh sb="2" eb="3">
      <t>シュ</t>
    </rPh>
    <rPh sb="3" eb="5">
      <t>リョウジュウ</t>
    </rPh>
    <phoneticPr fontId="3"/>
  </si>
  <si>
    <t>第２種猟銃</t>
    <rPh sb="0" eb="1">
      <t>ダイ</t>
    </rPh>
    <rPh sb="2" eb="3">
      <t>シュ</t>
    </rPh>
    <rPh sb="3" eb="5">
      <t>リョウジュウ</t>
    </rPh>
    <phoneticPr fontId="3"/>
  </si>
  <si>
    <t>列A、Ｂは</t>
    <rPh sb="0" eb="1">
      <t>レツ</t>
    </rPh>
    <phoneticPr fontId="7"/>
  </si>
  <si>
    <t>【「グラフ1」シートにデータが反映されます】</t>
    <rPh sb="15" eb="17">
      <t>ハンエイ</t>
    </rPh>
    <phoneticPr fontId="7"/>
  </si>
  <si>
    <t>上書きしないで</t>
    <rPh sb="0" eb="2">
      <t>ウワガ</t>
    </rPh>
    <phoneticPr fontId="7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</si>
  <si>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7"/>
  </si>
  <si>
    <t>ください。</t>
    <phoneticPr fontId="7"/>
  </si>
  <si>
    <t>↓</t>
    <phoneticPr fontId="7"/>
  </si>
  <si>
    <t>年（年度）から</t>
    <rPh sb="0" eb="1">
      <t>ネン</t>
    </rPh>
    <rPh sb="2" eb="3">
      <t>ネン</t>
    </rPh>
    <rPh sb="3" eb="4">
      <t>ド</t>
    </rPh>
    <phoneticPr fontId="7"/>
  </si>
  <si>
    <t>年（年度）までのグラフを作成します</t>
    <phoneticPr fontId="7"/>
  </si>
  <si>
    <t>西暦</t>
    <rPh sb="0" eb="2">
      <t>セイレキ</t>
    </rPh>
    <phoneticPr fontId="7"/>
  </si>
  <si>
    <t>横軸ラベル_元号</t>
    <rPh sb="0" eb="2">
      <t>ヨコジク</t>
    </rPh>
    <rPh sb="6" eb="8">
      <t>ゲンゴウ</t>
    </rPh>
    <phoneticPr fontId="7"/>
  </si>
  <si>
    <t>横軸ラベル_西暦</t>
    <rPh sb="0" eb="2">
      <t>ヨコジク</t>
    </rPh>
    <rPh sb="6" eb="8">
      <t>セイレキ</t>
    </rPh>
    <phoneticPr fontId="7"/>
  </si>
  <si>
    <t>狩猟免許取得者数（資料：県環境生活部）（単位:人）</t>
    <rPh sb="9" eb="11">
      <t>シリョウ</t>
    </rPh>
    <rPh sb="12" eb="13">
      <t>ケン</t>
    </rPh>
    <rPh sb="13" eb="15">
      <t>カンキョウ</t>
    </rPh>
    <rPh sb="15" eb="17">
      <t>セイカツ</t>
    </rPh>
    <rPh sb="17" eb="18">
      <t>ブ</t>
    </rPh>
    <rPh sb="20" eb="22">
      <t>タンイ</t>
    </rPh>
    <rPh sb="23" eb="24">
      <t>ニン</t>
    </rPh>
    <phoneticPr fontId="3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</si>
  <si>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7"/>
  </si>
  <si>
    <t>新規(右目盛)</t>
    <rPh sb="0" eb="2">
      <t>シンキ</t>
    </rPh>
    <rPh sb="3" eb="4">
      <t>ミギ</t>
    </rPh>
    <rPh sb="4" eb="6">
      <t>メモ</t>
    </rPh>
    <phoneticPr fontId="3"/>
  </si>
  <si>
    <t>女性(右目盛)</t>
    <rPh sb="0" eb="2">
      <t>ジョセイ</t>
    </rPh>
    <rPh sb="3" eb="4">
      <t>ミギ</t>
    </rPh>
    <rPh sb="4" eb="6">
      <t>メモ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</si>
</sst>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);\(0\)"/>
    <numFmt numFmtId="177" formatCode="#,##0_ "/>
    <numFmt numFmtId="178" formatCode="yyyy"/>
  </numFmts>
  <fonts count="1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4"/>
      <color theme="1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18">
    <border>
      <left/>
      <right/>
      <top/>
      <bottom/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/>
      <diagonal/>
    </border>
    <border>
      <left style="thin">
        <color theme="2" tint="-0.499984740745262"/>
      </left>
      <right style="thin">
        <color theme="2" tint="-0.499984740745262"/>
      </right>
      <top/>
      <bottom style="thin">
        <color theme="2" tint="-0.499984740745262"/>
      </bottom>
      <diagonal/>
    </border>
    <border>
      <left style="thin">
        <color theme="2" tint="-0.499984740745262"/>
      </left>
      <right style="thin">
        <color indexed="64"/>
      </right>
      <top/>
      <bottom style="thin">
        <color theme="2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2" tint="-0.499984740745262"/>
      </bottom>
      <diagonal/>
    </border>
    <border>
      <left/>
      <right style="thin">
        <color theme="2" tint="-0.499984740745262"/>
      </right>
      <top style="thin">
        <color indexed="64"/>
      </top>
      <bottom style="thin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thin">
        <color indexed="64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indexed="64"/>
      </left>
      <right style="thin">
        <color indexed="64"/>
      </right>
      <top style="thin">
        <color theme="2" tint="-0.499984740745262"/>
      </top>
      <bottom style="thin">
        <color theme="2" tint="-0.499984740745262"/>
      </bottom>
      <diagonal/>
    </border>
    <border>
      <left/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38" fontId="6" fillId="0" borderId="6" xfId="1" applyFont="1" applyBorder="1" applyAlignment="1">
      <alignment horizontal="center" vertical="center"/>
    </xf>
    <xf numFmtId="38" fontId="6" fillId="0" borderId="7" xfId="1" applyFont="1" applyBorder="1" applyAlignment="1">
      <alignment horizontal="center" vertical="center"/>
    </xf>
    <xf numFmtId="38" fontId="6" fillId="0" borderId="8" xfId="1" applyFont="1" applyBorder="1" applyAlignment="1">
      <alignment horizontal="center" vertical="center"/>
    </xf>
    <xf numFmtId="176" fontId="6" fillId="0" borderId="9" xfId="0" applyNumberFormat="1" applyFont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38" fontId="6" fillId="0" borderId="6" xfId="1" applyFont="1" applyFill="1" applyBorder="1" applyAlignment="1">
      <alignment horizontal="center" vertical="center"/>
    </xf>
    <xf numFmtId="38" fontId="6" fillId="0" borderId="7" xfId="1" applyFont="1" applyFill="1" applyBorder="1" applyAlignment="1">
      <alignment horizontal="center" vertical="center"/>
    </xf>
    <xf numFmtId="38" fontId="6" fillId="0" borderId="8" xfId="1" applyFont="1" applyFill="1" applyBorder="1" applyAlignment="1">
      <alignment horizontal="center" vertical="center"/>
    </xf>
    <xf numFmtId="176" fontId="6" fillId="0" borderId="9" xfId="0" applyNumberFormat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38" fontId="5" fillId="0" borderId="6" xfId="1" applyFont="1" applyFill="1" applyBorder="1" applyAlignment="1">
      <alignment horizontal="center" vertical="center"/>
    </xf>
    <xf numFmtId="38" fontId="5" fillId="0" borderId="7" xfId="1" applyFont="1" applyFill="1" applyBorder="1" applyAlignment="1">
      <alignment horizontal="center" vertical="center"/>
    </xf>
    <xf numFmtId="38" fontId="5" fillId="0" borderId="8" xfId="1" applyFont="1" applyFill="1" applyBorder="1" applyAlignment="1">
      <alignment horizontal="center" vertical="center"/>
    </xf>
    <xf numFmtId="176" fontId="5" fillId="0" borderId="9" xfId="0" applyNumberFormat="1" applyFont="1" applyFill="1" applyBorder="1" applyAlignment="1">
      <alignment horizontal="center" vertical="center"/>
    </xf>
    <xf numFmtId="0" fontId="5" fillId="0" borderId="0" xfId="0" applyFont="1">
      <alignment vertical="center"/>
    </xf>
    <xf numFmtId="0" fontId="8" fillId="0" borderId="10" xfId="0" applyFont="1" applyBorder="1">
      <alignment vertical="center"/>
    </xf>
    <xf numFmtId="0" fontId="9" fillId="2" borderId="0" xfId="0" applyFont="1" applyFill="1" applyAlignment="1"/>
    <xf numFmtId="0" fontId="10" fillId="0" borderId="0" xfId="0" applyFont="1" applyAlignment="1">
      <alignment horizontal="right"/>
    </xf>
    <xf numFmtId="0" fontId="11" fillId="2" borderId="0" xfId="0" applyFont="1" applyFill="1">
      <alignment vertical="center"/>
    </xf>
    <xf numFmtId="0" fontId="8" fillId="2" borderId="0" xfId="0" applyFont="1" applyFill="1">
      <alignment vertical="center"/>
    </xf>
    <xf numFmtId="0" fontId="8" fillId="0" borderId="11" xfId="0" applyFont="1" applyBorder="1">
      <alignment vertical="center"/>
    </xf>
    <xf numFmtId="0" fontId="8" fillId="0" borderId="12" xfId="0" applyFont="1" applyBorder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12" fillId="0" borderId="13" xfId="0" applyFont="1" applyBorder="1">
      <alignment vertical="center"/>
    </xf>
    <xf numFmtId="0" fontId="8" fillId="0" borderId="14" xfId="0" applyFont="1" applyBorder="1">
      <alignment vertical="center"/>
    </xf>
    <xf numFmtId="38" fontId="10" fillId="0" borderId="0" xfId="1" applyFont="1">
      <alignment vertical="center"/>
    </xf>
    <xf numFmtId="38" fontId="10" fillId="0" borderId="0" xfId="1" applyFont="1" applyFill="1">
      <alignment vertical="center"/>
    </xf>
    <xf numFmtId="38" fontId="8" fillId="0" borderId="0" xfId="1" applyFont="1">
      <alignment vertical="center"/>
    </xf>
    <xf numFmtId="0" fontId="14" fillId="0" borderId="13" xfId="0" applyFont="1" applyBorder="1" applyAlignment="1">
      <alignment horizontal="center" vertical="center"/>
    </xf>
    <xf numFmtId="14" fontId="8" fillId="3" borderId="15" xfId="0" applyNumberFormat="1" applyFont="1" applyFill="1" applyBorder="1">
      <alignment vertical="center"/>
    </xf>
    <xf numFmtId="0" fontId="8" fillId="0" borderId="16" xfId="0" applyFont="1" applyBorder="1">
      <alignment vertical="center"/>
    </xf>
    <xf numFmtId="178" fontId="8" fillId="0" borderId="16" xfId="0" applyNumberFormat="1" applyFont="1" applyBorder="1" applyAlignment="1">
      <alignment horizontal="center" vertical="center"/>
    </xf>
    <xf numFmtId="0" fontId="8" fillId="0" borderId="17" xfId="0" applyFont="1" applyBorder="1">
      <alignment vertical="center"/>
    </xf>
    <xf numFmtId="178" fontId="8" fillId="2" borderId="0" xfId="0" applyNumberFormat="1" applyFont="1" applyFill="1">
      <alignment vertical="center"/>
    </xf>
    <xf numFmtId="177" fontId="8" fillId="0" borderId="0" xfId="0" applyNumberFormat="1" applyFont="1">
      <alignment vertical="center"/>
    </xf>
    <xf numFmtId="0" fontId="8" fillId="2" borderId="0" xfId="0" applyFont="1" applyFill="1" applyAlignment="1">
      <alignment vertical="center" wrapText="1"/>
    </xf>
    <xf numFmtId="0" fontId="8" fillId="0" borderId="0" xfId="0" applyFont="1" applyAlignment="1">
      <alignment vertical="center" wrapText="1"/>
    </xf>
    <xf numFmtId="178" fontId="8" fillId="0" borderId="0" xfId="0" applyNumberFormat="1" applyFont="1">
      <alignment vertical="center"/>
    </xf>
    <xf numFmtId="0" fontId="4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CC99"/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7" Type="http://schemas.openxmlformats.org/officeDocument/2006/relationships/calcChain" Target="calcChain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 altLang="en-US"/>
              <a:t>狩猟免許取得者数</a:t>
            </a:r>
            <a:endParaRPr lang="ja-JP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9.2094614857119741E-2"/>
          <c:y val="0.11547740721371422"/>
          <c:w val="0.88604076095348272"/>
          <c:h val="0.7235204638387764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網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6"/>
                <c:pt idx="0">
                  <c:v>2017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</c:strCache>
            </c:strRef>
          </c:cat>
          <c:val>
            <c:numRef>
              <c:f>[0]!網</c:f>
              <c:numCache>
                <c:formatCode>#,##0_ </c:formatCode>
                <c:ptCount val="6"/>
                <c:pt idx="0">
                  <c:v>56</c:v>
                </c:pt>
                <c:pt idx="1">
                  <c:v>74</c:v>
                </c:pt>
                <c:pt idx="2">
                  <c:v>79</c:v>
                </c:pt>
                <c:pt idx="3">
                  <c:v>87</c:v>
                </c:pt>
                <c:pt idx="4">
                  <c:v>91</c:v>
                </c:pt>
                <c:pt idx="5">
                  <c:v>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AE-4FA0-80DD-26DB5B454FD3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わな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6"/>
                <c:pt idx="0">
                  <c:v>2017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</c:strCache>
            </c:strRef>
          </c:cat>
          <c:val>
            <c:numRef>
              <c:f>[0]!わな</c:f>
              <c:numCache>
                <c:formatCode>#,##0_ </c:formatCode>
                <c:ptCount val="6"/>
                <c:pt idx="0">
                  <c:v>370</c:v>
                </c:pt>
                <c:pt idx="1">
                  <c:v>418</c:v>
                </c:pt>
                <c:pt idx="2">
                  <c:v>448</c:v>
                </c:pt>
                <c:pt idx="3">
                  <c:v>514</c:v>
                </c:pt>
                <c:pt idx="4">
                  <c:v>553</c:v>
                </c:pt>
                <c:pt idx="5">
                  <c:v>582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AE-4FA0-80DD-26DB5B454FD3}"/>
            </c:ext>
          </c:extLst>
        </c:ser>
        <c:ser>
          <c:idx val="2"/>
          <c:order val="2"/>
          <c:tx>
            <c:strRef>
              <c:f>データ!$H$8</c:f>
              <c:strCache>
                <c:ptCount val="1"/>
                <c:pt idx="0">
                  <c:v>第１種猟銃</c:v>
                </c:pt>
              </c:strCache>
            </c:strRef>
          </c:tx>
          <c:spPr>
            <a:solidFill>
              <a:srgbClr val="FFCC99"/>
            </a:solidFill>
            <a:ln>
              <a:noFill/>
            </a:ln>
            <a:effectLst/>
          </c:spPr>
          <c:invertIfNegative val="0"/>
          <c:dLbls>
            <c:dLbl>
              <c:idx val="5"/>
              <c:layout>
                <c:manualLayout>
                  <c:x val="2.7294438758102037E-3"/>
                  <c:y val="-4.38871473354231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207-4F93-96BB-EE311B70D44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6"/>
                <c:pt idx="0">
                  <c:v>2017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</c:strCache>
            </c:strRef>
          </c:cat>
          <c:val>
            <c:numRef>
              <c:f>[0]!第1種猟銃</c:f>
              <c:numCache>
                <c:formatCode>#,##0_ </c:formatCode>
                <c:ptCount val="6"/>
                <c:pt idx="0">
                  <c:v>1192</c:v>
                </c:pt>
                <c:pt idx="1">
                  <c:v>1122</c:v>
                </c:pt>
                <c:pt idx="2">
                  <c:v>1125</c:v>
                </c:pt>
                <c:pt idx="3">
                  <c:v>1169</c:v>
                </c:pt>
                <c:pt idx="4">
                  <c:v>1102</c:v>
                </c:pt>
                <c:pt idx="5">
                  <c:v>1113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AE-4FA0-80DD-26DB5B454FD3}"/>
            </c:ext>
          </c:extLst>
        </c:ser>
        <c:ser>
          <c:idx val="3"/>
          <c:order val="3"/>
          <c:tx>
            <c:strRef>
              <c:f>データ!$I$8</c:f>
              <c:strCache>
                <c:ptCount val="1"/>
                <c:pt idx="0">
                  <c:v>第２種猟銃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6"/>
                <c:pt idx="0">
                  <c:v>2017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</c:strCache>
            </c:strRef>
          </c:cat>
          <c:val>
            <c:numRef>
              <c:f>[0]!第2種猟銃</c:f>
              <c:numCache>
                <c:formatCode>#,##0_ </c:formatCode>
                <c:ptCount val="6"/>
                <c:pt idx="0">
                  <c:v>16</c:v>
                </c:pt>
                <c:pt idx="1">
                  <c:v>13</c:v>
                </c:pt>
                <c:pt idx="2">
                  <c:v>15</c:v>
                </c:pt>
                <c:pt idx="3">
                  <c:v>15</c:v>
                </c:pt>
                <c:pt idx="4">
                  <c:v>13</c:v>
                </c:pt>
                <c:pt idx="5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6AE-4FA0-80DD-26DB5B454FD3}"/>
            </c:ext>
          </c:extLst>
        </c:ser>
        <c:ser>
          <c:idx val="4"/>
          <c:order val="4"/>
          <c:tx>
            <c:strRef>
              <c:f>データ!$J$8</c:f>
              <c:strCache>
                <c:ptCount val="1"/>
                <c:pt idx="0">
                  <c:v>計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accent1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6"/>
                <c:pt idx="0">
                  <c:v>2017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</c:strCache>
            </c:strRef>
          </c:cat>
          <c:val>
            <c:numRef>
              <c:f>[0]!計</c:f>
              <c:numCache>
                <c:formatCode>#,##0_ </c:formatCode>
                <c:ptCount val="6"/>
                <c:pt idx="0">
                  <c:v>1634</c:v>
                </c:pt>
                <c:pt idx="1">
                  <c:v>1627</c:v>
                </c:pt>
                <c:pt idx="2">
                  <c:v>1667</c:v>
                </c:pt>
                <c:pt idx="3">
                  <c:v>1785</c:v>
                </c:pt>
                <c:pt idx="4">
                  <c:v>1759</c:v>
                </c:pt>
                <c:pt idx="5">
                  <c:v>1800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6AE-4FA0-80DD-26DB5B454F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320630560"/>
        <c:axId val="320634496"/>
      </c:barChart>
      <c:lineChart>
        <c:grouping val="standard"/>
        <c:varyColors val="0"/>
        <c:ser>
          <c:idx val="5"/>
          <c:order val="5"/>
          <c:tx>
            <c:strRef>
              <c:f>データ!$K$8</c:f>
              <c:strCache>
                <c:ptCount val="1"/>
                <c:pt idx="0">
                  <c:v>新規(右目盛)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2.7294438758103039E-3"/>
                  <c:y val="3.134796238244513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207-4F93-96BB-EE311B70D44F}"/>
                </c:ext>
              </c:extLst>
            </c:dLbl>
            <c:dLbl>
              <c:idx val="1"/>
              <c:layout>
                <c:manualLayout>
                  <c:x val="0"/>
                  <c:y val="1.46290491118077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207-4F93-96BB-EE311B70D44F}"/>
                </c:ext>
              </c:extLst>
            </c:dLbl>
            <c:dLbl>
              <c:idx val="2"/>
              <c:layout>
                <c:manualLayout>
                  <c:x val="2.323116320123492E-2"/>
                  <c:y val="2.091886527509543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86AE-4FA0-80DD-26DB5B454FD3}"/>
                </c:ext>
              </c:extLst>
            </c:dLbl>
            <c:dLbl>
              <c:idx val="4"/>
              <c:layout>
                <c:manualLayout>
                  <c:x val="-1.3647219379051519E-3"/>
                  <c:y val="-1.88087774294670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207-4F93-96BB-EE311B70D44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chemeClr val="accent6">
                        <a:lumMod val="75000"/>
                      </a:schemeClr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6"/>
                <c:pt idx="0">
                  <c:v>2017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</c:strCache>
            </c:strRef>
          </c:cat>
          <c:val>
            <c:numRef>
              <c:f>[0]!新規</c:f>
              <c:numCache>
                <c:formatCode>#,##0_ </c:formatCode>
                <c:ptCount val="6"/>
                <c:pt idx="0">
                  <c:v>151</c:v>
                </c:pt>
                <c:pt idx="1">
                  <c:v>145</c:v>
                </c:pt>
                <c:pt idx="2">
                  <c:v>168</c:v>
                </c:pt>
                <c:pt idx="3">
                  <c:v>224</c:v>
                </c:pt>
                <c:pt idx="4">
                  <c:v>128</c:v>
                </c:pt>
                <c:pt idx="5">
                  <c:v>120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6AE-4FA0-80DD-26DB5B454FD3}"/>
            </c:ext>
          </c:extLst>
        </c:ser>
        <c:ser>
          <c:idx val="6"/>
          <c:order val="6"/>
          <c:tx>
            <c:strRef>
              <c:f>データ!$L$8</c:f>
              <c:strCache>
                <c:ptCount val="1"/>
                <c:pt idx="0">
                  <c:v>女性(右目盛)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dLbls>
            <c:dLbl>
              <c:idx val="5"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207-4F93-96BB-EE311B70D44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chemeClr val="accent1">
                        <a:lumMod val="75000"/>
                      </a:schemeClr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6"/>
                <c:pt idx="0">
                  <c:v>2017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</c:strCache>
            </c:strRef>
          </c:cat>
          <c:val>
            <c:numRef>
              <c:f>[0]!女性</c:f>
              <c:numCache>
                <c:formatCode>#,##0_ </c:formatCode>
                <c:ptCount val="6"/>
                <c:pt idx="0">
                  <c:v>66</c:v>
                </c:pt>
                <c:pt idx="1">
                  <c:v>70</c:v>
                </c:pt>
                <c:pt idx="2">
                  <c:v>68</c:v>
                </c:pt>
                <c:pt idx="3">
                  <c:v>74</c:v>
                </c:pt>
                <c:pt idx="4">
                  <c:v>73</c:v>
                </c:pt>
                <c:pt idx="5">
                  <c:v>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86AE-4FA0-80DD-26DB5B454F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1681712"/>
        <c:axId val="851681384"/>
      </c:lineChart>
      <c:catAx>
        <c:axId val="320630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320634496"/>
        <c:crosses val="autoZero"/>
        <c:auto val="1"/>
        <c:lblAlgn val="ctr"/>
        <c:lblOffset val="100"/>
        <c:noMultiLvlLbl val="0"/>
      </c:catAx>
      <c:valAx>
        <c:axId val="320634496"/>
        <c:scaling>
          <c:orientation val="minMax"/>
          <c:max val="2500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320630560"/>
        <c:crosses val="autoZero"/>
        <c:crossBetween val="between"/>
      </c:valAx>
      <c:valAx>
        <c:axId val="851681384"/>
        <c:scaling>
          <c:orientation val="minMax"/>
        </c:scaling>
        <c:delete val="0"/>
        <c:axPos val="r"/>
        <c:numFmt formatCode="#,##0_ 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51681712"/>
        <c:crosses val="max"/>
        <c:crossBetween val="between"/>
      </c:valAx>
      <c:catAx>
        <c:axId val="8516817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51681384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4"/>
        <c:delete val="1"/>
      </c:legendEntry>
      <c:layout>
        <c:manualLayout>
          <c:xMode val="edge"/>
          <c:yMode val="edge"/>
          <c:x val="8.9341307752009977E-2"/>
          <c:y val="0.11338024979101724"/>
          <c:w val="0.8404489306617029"/>
          <c:h val="5.1544084037835142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0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9C3D5BF-234D-4A64-80B5-646A4F01EE02}">
  <sheetPr/>
  <sheetViews>
    <sheetView zoomScale="7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519A5B1C-0324-4A8D-9334-AC3D6511F362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0.90161</cdr:x>
      <cdr:y>0.88179</cdr:y>
    </cdr:from>
    <cdr:to>
      <cdr:x>1</cdr:x>
      <cdr:y>0.96441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BE2927B6-F274-445C-A39C-05622DBC4139}"/>
            </a:ext>
          </a:extLst>
        </cdr:cNvPr>
        <cdr:cNvSpPr txBox="1"/>
      </cdr:nvSpPr>
      <cdr:spPr>
        <a:xfrm xmlns:a="http://schemas.openxmlformats.org/drawingml/2006/main">
          <a:off x="8379151" y="5353403"/>
          <a:ext cx="914400" cy="5015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0.77153</cdr:x>
      <cdr:y>0.93409</cdr:y>
    </cdr:from>
    <cdr:to>
      <cdr:x>1</cdr:x>
      <cdr:y>1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8E5F4D35-FB31-4A95-BB69-5E1A37348EBF}"/>
            </a:ext>
          </a:extLst>
        </cdr:cNvPr>
        <cdr:cNvSpPr txBox="1"/>
      </cdr:nvSpPr>
      <cdr:spPr>
        <a:xfrm xmlns:a="http://schemas.openxmlformats.org/drawingml/2006/main">
          <a:off x="7170207" y="5670903"/>
          <a:ext cx="2123344" cy="4001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</a:t>
          </a:r>
          <a:r>
            <a:rPr lang="en-US" altLang="ja-JP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:</a:t>
          </a:r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県環境生活部</a:t>
          </a:r>
        </a:p>
      </cdr:txBody>
    </cdr:sp>
  </cdr:relSizeAnchor>
  <cdr:relSizeAnchor xmlns:cdr="http://schemas.openxmlformats.org/drawingml/2006/chartDrawing">
    <cdr:from>
      <cdr:x>0.0465</cdr:x>
      <cdr:y>0.05375</cdr:y>
    </cdr:from>
    <cdr:to>
      <cdr:x>0.12194</cdr:x>
      <cdr:y>0.12203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CFD9E6C7-3948-468A-878C-1C7B77605B30}"/>
            </a:ext>
          </a:extLst>
        </cdr:cNvPr>
        <cdr:cNvSpPr txBox="1"/>
      </cdr:nvSpPr>
      <cdr:spPr>
        <a:xfrm xmlns:a="http://schemas.openxmlformats.org/drawingml/2006/main">
          <a:off x="432153" y="326319"/>
          <a:ext cx="701146" cy="4145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（人）</a:t>
          </a:r>
        </a:p>
      </cdr:txBody>
    </cdr:sp>
  </cdr:relSizeAnchor>
  <cdr:relSizeAnchor xmlns:cdr="http://schemas.openxmlformats.org/drawingml/2006/chartDrawing">
    <cdr:from>
      <cdr:x>0.89182</cdr:x>
      <cdr:y>0.05267</cdr:y>
    </cdr:from>
    <cdr:to>
      <cdr:x>0.96726</cdr:x>
      <cdr:y>0.12095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560CD5F1-5B8B-4D58-AEB6-AA254A5F7347}"/>
            </a:ext>
          </a:extLst>
        </cdr:cNvPr>
        <cdr:cNvSpPr txBox="1"/>
      </cdr:nvSpPr>
      <cdr:spPr>
        <a:xfrm xmlns:a="http://schemas.openxmlformats.org/drawingml/2006/main">
          <a:off x="8288161" y="319793"/>
          <a:ext cx="701146" cy="4145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（人）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F61987-62F1-415D-9C00-22E5312B3BE8}">
  <sheetPr>
    <pageSetUpPr fitToPage="1"/>
  </sheetPr>
  <dimension ref="A1:R109"/>
  <sheetViews>
    <sheetView tabSelected="1" workbookViewId="0">
      <selection activeCell="K15" sqref="K15"/>
    </sheetView>
  </sheetViews>
  <sheetFormatPr defaultRowHeight="13.5" x14ac:dyDescent="0.4"/>
  <cols>
    <col min="1" max="2" width="5.625" style="27" customWidth="1"/>
    <col min="3" max="3" width="9" style="31"/>
    <col min="4" max="4" width="11.5" style="31" customWidth="1"/>
    <col min="5" max="5" width="9" style="31"/>
    <col min="6" max="12" width="9" style="43"/>
    <col min="13" max="16384" width="9" style="31"/>
  </cols>
  <sheetData>
    <row r="1" spans="1:18" x14ac:dyDescent="0.4">
      <c r="A1" s="26" t="s">
        <v>15</v>
      </c>
      <c r="C1" s="23" t="s">
        <v>16</v>
      </c>
      <c r="D1" s="28"/>
      <c r="E1" s="28"/>
      <c r="F1" s="28"/>
      <c r="G1" s="28"/>
      <c r="H1" s="28"/>
      <c r="I1" s="29"/>
      <c r="J1" s="30"/>
      <c r="K1" s="30"/>
      <c r="L1" s="30"/>
      <c r="M1" s="30"/>
      <c r="N1" s="30"/>
      <c r="O1" s="30"/>
      <c r="P1" s="30"/>
      <c r="Q1" s="30"/>
      <c r="R1" s="30"/>
    </row>
    <row r="2" spans="1:18" x14ac:dyDescent="0.4">
      <c r="A2" s="26" t="s">
        <v>17</v>
      </c>
      <c r="C2" s="32" t="s">
        <v>18</v>
      </c>
      <c r="F2" s="31"/>
      <c r="G2" s="31"/>
      <c r="H2" s="31"/>
      <c r="I2" s="33"/>
      <c r="J2" s="34"/>
      <c r="K2" s="34"/>
      <c r="L2" s="34"/>
      <c r="M2" s="34"/>
      <c r="N2" s="34"/>
      <c r="O2" s="35"/>
      <c r="Q2" s="35"/>
      <c r="R2" s="35"/>
    </row>
    <row r="3" spans="1:18" x14ac:dyDescent="0.4">
      <c r="A3" s="26" t="s">
        <v>19</v>
      </c>
      <c r="C3" s="32" t="s">
        <v>27</v>
      </c>
      <c r="F3" s="31"/>
      <c r="G3" s="31"/>
      <c r="H3" s="31"/>
      <c r="I3" s="33"/>
      <c r="J3" s="36"/>
      <c r="K3" s="36"/>
      <c r="L3" s="36"/>
      <c r="M3" s="36"/>
      <c r="N3" s="36"/>
      <c r="O3" s="36"/>
    </row>
    <row r="4" spans="1:18" x14ac:dyDescent="0.4">
      <c r="A4" s="26"/>
      <c r="C4" s="37" t="s">
        <v>20</v>
      </c>
      <c r="F4" s="31"/>
      <c r="G4" s="31"/>
      <c r="H4" s="31"/>
      <c r="I4" s="33"/>
      <c r="J4" s="36"/>
      <c r="K4" s="36"/>
      <c r="L4" s="36"/>
      <c r="M4" s="36"/>
      <c r="N4" s="36"/>
      <c r="O4" s="36"/>
    </row>
    <row r="5" spans="1:18" ht="21" customHeight="1" x14ac:dyDescent="0.4">
      <c r="C5" s="38">
        <v>42736</v>
      </c>
      <c r="D5" s="39" t="s">
        <v>21</v>
      </c>
      <c r="E5" s="40">
        <f>MAX($C$9:$C$109)</f>
        <v>44562</v>
      </c>
      <c r="F5" s="39" t="s">
        <v>22</v>
      </c>
      <c r="G5" s="39"/>
      <c r="H5" s="39"/>
      <c r="I5" s="41"/>
      <c r="J5" s="36"/>
      <c r="K5" s="36"/>
      <c r="L5" s="36"/>
      <c r="M5" s="36"/>
      <c r="N5" s="36"/>
      <c r="O5" s="36"/>
    </row>
    <row r="6" spans="1:18" x14ac:dyDescent="0.4">
      <c r="B6" s="27">
        <f>COUNTA(C9:C109)-MATCH(C5,C9:C109,0)+1</f>
        <v>6</v>
      </c>
      <c r="F6" s="31"/>
      <c r="G6" s="31"/>
      <c r="H6" s="31"/>
      <c r="I6" s="31"/>
      <c r="J6" s="31"/>
      <c r="K6" s="31"/>
      <c r="L6" s="31"/>
    </row>
    <row r="7" spans="1:18" x14ac:dyDescent="0.4">
      <c r="A7" s="42"/>
      <c r="C7" s="31" t="s">
        <v>26</v>
      </c>
    </row>
    <row r="8" spans="1:18" ht="27" x14ac:dyDescent="0.4">
      <c r="A8" s="44"/>
      <c r="B8" s="44"/>
      <c r="C8" s="45" t="s">
        <v>23</v>
      </c>
      <c r="D8" s="45" t="s">
        <v>24</v>
      </c>
      <c r="E8" s="45" t="s">
        <v>25</v>
      </c>
      <c r="F8" s="43" t="s">
        <v>3</v>
      </c>
      <c r="G8" s="43" t="s">
        <v>12</v>
      </c>
      <c r="H8" s="43" t="s">
        <v>13</v>
      </c>
      <c r="I8" s="43" t="s">
        <v>14</v>
      </c>
      <c r="J8" s="43" t="s">
        <v>7</v>
      </c>
      <c r="K8" s="43" t="s">
        <v>28</v>
      </c>
      <c r="L8" s="43" t="s">
        <v>29</v>
      </c>
    </row>
    <row r="9" spans="1:18" x14ac:dyDescent="0.15">
      <c r="A9" s="24">
        <f>IF(C9=EDATE($C$5,0),1,"")</f>
        <v>1</v>
      </c>
      <c r="B9" s="24">
        <f>IF(C9=EDATE($C$5,0),1,"")</f>
        <v>1</v>
      </c>
      <c r="C9" s="46">
        <v>42736</v>
      </c>
      <c r="D9" s="25" t="str">
        <f t="shared" ref="D9:D14" si="0">IF(OR(A9=1,B9=1,A9),TEXT(C9,"ge"),TEXT(C9," "))</f>
        <v>H29</v>
      </c>
      <c r="E9" s="25" t="str">
        <f t="shared" ref="E9:E14" si="1">IF(OR(A9=1,A9),TEXT(C9,"yyyy"),TEXT(C9,"yy"))</f>
        <v>2017</v>
      </c>
      <c r="F9" s="43">
        <v>56</v>
      </c>
      <c r="G9" s="43">
        <v>370</v>
      </c>
      <c r="H9" s="43">
        <v>1192</v>
      </c>
      <c r="I9" s="43">
        <v>16</v>
      </c>
      <c r="J9" s="43">
        <v>1634</v>
      </c>
      <c r="K9" s="43">
        <v>151</v>
      </c>
      <c r="L9" s="43">
        <v>66</v>
      </c>
    </row>
    <row r="10" spans="1:18" x14ac:dyDescent="0.15">
      <c r="A10" s="24" t="str">
        <f t="shared" ref="A10:A73" si="2">IF(C10=EDATE($C$5,0),1,"")</f>
        <v/>
      </c>
      <c r="B10" s="24" t="str">
        <f>IF(C10=EDATE($C$5,0),1,"")</f>
        <v/>
      </c>
      <c r="C10" s="46">
        <v>43101</v>
      </c>
      <c r="D10" s="25" t="str">
        <f t="shared" si="0"/>
        <v xml:space="preserve"> </v>
      </c>
      <c r="E10" s="25" t="str">
        <f t="shared" si="1"/>
        <v>18</v>
      </c>
      <c r="F10" s="43">
        <v>74</v>
      </c>
      <c r="G10" s="43">
        <v>418</v>
      </c>
      <c r="H10" s="43">
        <v>1122</v>
      </c>
      <c r="I10" s="43">
        <v>13</v>
      </c>
      <c r="J10" s="43">
        <v>1627</v>
      </c>
      <c r="K10" s="43">
        <v>145</v>
      </c>
      <c r="L10" s="43">
        <v>70</v>
      </c>
    </row>
    <row r="11" spans="1:18" x14ac:dyDescent="0.15">
      <c r="A11" s="24" t="str">
        <f t="shared" si="2"/>
        <v/>
      </c>
      <c r="B11" s="24" t="str">
        <f>IF(OR(A11=1,C11=$E$5),1,"")</f>
        <v/>
      </c>
      <c r="C11" s="46">
        <v>43466</v>
      </c>
      <c r="D11" s="25" t="str">
        <f t="shared" si="0"/>
        <v xml:space="preserve"> </v>
      </c>
      <c r="E11" s="25" t="str">
        <f t="shared" si="1"/>
        <v>19</v>
      </c>
      <c r="F11" s="43">
        <v>79</v>
      </c>
      <c r="G11" s="43">
        <v>448</v>
      </c>
      <c r="H11" s="43">
        <v>1125</v>
      </c>
      <c r="I11" s="43">
        <v>15</v>
      </c>
      <c r="J11" s="43">
        <v>1667</v>
      </c>
      <c r="K11" s="43">
        <v>168</v>
      </c>
      <c r="L11" s="43">
        <v>68</v>
      </c>
    </row>
    <row r="12" spans="1:18" x14ac:dyDescent="0.15">
      <c r="A12" s="24" t="str">
        <f t="shared" si="2"/>
        <v/>
      </c>
      <c r="B12" s="24" t="str">
        <f t="shared" ref="B12:B75" si="3">IF(OR(A12=1,C12=$E$5),1,"")</f>
        <v/>
      </c>
      <c r="C12" s="46">
        <v>43831</v>
      </c>
      <c r="D12" s="25" t="str">
        <f t="shared" si="0"/>
        <v xml:space="preserve"> </v>
      </c>
      <c r="E12" s="25" t="str">
        <f t="shared" si="1"/>
        <v>20</v>
      </c>
      <c r="F12" s="43">
        <v>87</v>
      </c>
      <c r="G12" s="43">
        <v>514</v>
      </c>
      <c r="H12" s="43">
        <v>1169</v>
      </c>
      <c r="I12" s="43">
        <v>15</v>
      </c>
      <c r="J12" s="43">
        <v>1785</v>
      </c>
      <c r="K12" s="43">
        <v>224</v>
      </c>
      <c r="L12" s="43">
        <v>74</v>
      </c>
    </row>
    <row r="13" spans="1:18" x14ac:dyDescent="0.15">
      <c r="A13" s="24" t="str">
        <f t="shared" si="2"/>
        <v/>
      </c>
      <c r="B13" s="24" t="str">
        <f t="shared" si="3"/>
        <v/>
      </c>
      <c r="C13" s="46">
        <v>44197</v>
      </c>
      <c r="D13" s="25" t="str">
        <f t="shared" si="0"/>
        <v xml:space="preserve"> </v>
      </c>
      <c r="E13" s="25" t="str">
        <f t="shared" si="1"/>
        <v>21</v>
      </c>
      <c r="F13" s="43">
        <v>91</v>
      </c>
      <c r="G13" s="43">
        <v>553</v>
      </c>
      <c r="H13" s="43">
        <v>1102</v>
      </c>
      <c r="I13" s="43">
        <v>13</v>
      </c>
      <c r="J13" s="43">
        <v>1759</v>
      </c>
      <c r="K13" s="43">
        <v>128</v>
      </c>
      <c r="L13" s="43">
        <v>73</v>
      </c>
    </row>
    <row r="14" spans="1:18" x14ac:dyDescent="0.15">
      <c r="A14" s="24" t="str">
        <f t="shared" si="2"/>
        <v/>
      </c>
      <c r="B14" s="24">
        <f t="shared" si="3"/>
        <v>1</v>
      </c>
      <c r="C14" s="46">
        <v>44562</v>
      </c>
      <c r="D14" s="25" t="str">
        <f t="shared" si="0"/>
        <v>R4</v>
      </c>
      <c r="E14" s="25" t="str">
        <f t="shared" si="1"/>
        <v>22</v>
      </c>
      <c r="F14" s="43">
        <v>94</v>
      </c>
      <c r="G14" s="43">
        <v>582</v>
      </c>
      <c r="H14" s="43">
        <v>1113</v>
      </c>
      <c r="I14" s="43">
        <v>11</v>
      </c>
      <c r="J14" s="43">
        <v>1800</v>
      </c>
      <c r="K14" s="43">
        <v>120</v>
      </c>
      <c r="L14" s="43">
        <v>92</v>
      </c>
    </row>
    <row r="15" spans="1:18" x14ac:dyDescent="0.15">
      <c r="A15" s="24" t="str">
        <f t="shared" si="2"/>
        <v/>
      </c>
      <c r="B15" s="24" t="str">
        <f t="shared" si="3"/>
        <v/>
      </c>
    </row>
    <row r="16" spans="1:18" x14ac:dyDescent="0.15">
      <c r="A16" s="24" t="str">
        <f t="shared" si="2"/>
        <v/>
      </c>
      <c r="B16" s="24" t="str">
        <f t="shared" si="3"/>
        <v/>
      </c>
    </row>
    <row r="17" spans="1:2" x14ac:dyDescent="0.15">
      <c r="A17" s="24" t="str">
        <f t="shared" si="2"/>
        <v/>
      </c>
      <c r="B17" s="24" t="str">
        <f t="shared" si="3"/>
        <v/>
      </c>
    </row>
    <row r="18" spans="1:2" x14ac:dyDescent="0.15">
      <c r="A18" s="24" t="str">
        <f t="shared" si="2"/>
        <v/>
      </c>
      <c r="B18" s="24" t="str">
        <f t="shared" si="3"/>
        <v/>
      </c>
    </row>
    <row r="19" spans="1:2" x14ac:dyDescent="0.15">
      <c r="A19" s="24" t="str">
        <f t="shared" si="2"/>
        <v/>
      </c>
      <c r="B19" s="24" t="str">
        <f t="shared" si="3"/>
        <v/>
      </c>
    </row>
    <row r="20" spans="1:2" x14ac:dyDescent="0.15">
      <c r="A20" s="24" t="str">
        <f t="shared" si="2"/>
        <v/>
      </c>
      <c r="B20" s="24" t="str">
        <f t="shared" si="3"/>
        <v/>
      </c>
    </row>
    <row r="21" spans="1:2" x14ac:dyDescent="0.15">
      <c r="A21" s="24" t="str">
        <f t="shared" si="2"/>
        <v/>
      </c>
      <c r="B21" s="24" t="str">
        <f t="shared" si="3"/>
        <v/>
      </c>
    </row>
    <row r="22" spans="1:2" x14ac:dyDescent="0.15">
      <c r="A22" s="24" t="str">
        <f t="shared" si="2"/>
        <v/>
      </c>
      <c r="B22" s="24" t="str">
        <f t="shared" si="3"/>
        <v/>
      </c>
    </row>
    <row r="23" spans="1:2" x14ac:dyDescent="0.15">
      <c r="A23" s="24" t="str">
        <f t="shared" si="2"/>
        <v/>
      </c>
      <c r="B23" s="24" t="str">
        <f t="shared" si="3"/>
        <v/>
      </c>
    </row>
    <row r="24" spans="1:2" x14ac:dyDescent="0.15">
      <c r="A24" s="24" t="str">
        <f t="shared" si="2"/>
        <v/>
      </c>
      <c r="B24" s="24" t="str">
        <f t="shared" si="3"/>
        <v/>
      </c>
    </row>
    <row r="25" spans="1:2" x14ac:dyDescent="0.15">
      <c r="A25" s="24" t="str">
        <f t="shared" si="2"/>
        <v/>
      </c>
      <c r="B25" s="24" t="str">
        <f t="shared" si="3"/>
        <v/>
      </c>
    </row>
    <row r="26" spans="1:2" x14ac:dyDescent="0.15">
      <c r="A26" s="24" t="str">
        <f t="shared" si="2"/>
        <v/>
      </c>
      <c r="B26" s="24" t="str">
        <f t="shared" si="3"/>
        <v/>
      </c>
    </row>
    <row r="27" spans="1:2" x14ac:dyDescent="0.15">
      <c r="A27" s="24" t="str">
        <f t="shared" si="2"/>
        <v/>
      </c>
      <c r="B27" s="24" t="str">
        <f t="shared" si="3"/>
        <v/>
      </c>
    </row>
    <row r="28" spans="1:2" x14ac:dyDescent="0.15">
      <c r="A28" s="24" t="str">
        <f t="shared" si="2"/>
        <v/>
      </c>
      <c r="B28" s="24" t="str">
        <f t="shared" si="3"/>
        <v/>
      </c>
    </row>
    <row r="29" spans="1:2" x14ac:dyDescent="0.15">
      <c r="A29" s="24" t="str">
        <f t="shared" si="2"/>
        <v/>
      </c>
      <c r="B29" s="24" t="str">
        <f t="shared" si="3"/>
        <v/>
      </c>
    </row>
    <row r="30" spans="1:2" x14ac:dyDescent="0.15">
      <c r="A30" s="24" t="str">
        <f t="shared" si="2"/>
        <v/>
      </c>
      <c r="B30" s="24" t="str">
        <f t="shared" si="3"/>
        <v/>
      </c>
    </row>
    <row r="31" spans="1:2" x14ac:dyDescent="0.15">
      <c r="A31" s="24" t="str">
        <f t="shared" si="2"/>
        <v/>
      </c>
      <c r="B31" s="24" t="str">
        <f t="shared" si="3"/>
        <v/>
      </c>
    </row>
    <row r="32" spans="1:2" x14ac:dyDescent="0.15">
      <c r="A32" s="24" t="str">
        <f t="shared" si="2"/>
        <v/>
      </c>
      <c r="B32" s="24" t="str">
        <f t="shared" si="3"/>
        <v/>
      </c>
    </row>
    <row r="33" spans="1:2" x14ac:dyDescent="0.15">
      <c r="A33" s="24" t="str">
        <f t="shared" si="2"/>
        <v/>
      </c>
      <c r="B33" s="24" t="str">
        <f t="shared" si="3"/>
        <v/>
      </c>
    </row>
    <row r="34" spans="1:2" x14ac:dyDescent="0.15">
      <c r="A34" s="24" t="str">
        <f t="shared" si="2"/>
        <v/>
      </c>
      <c r="B34" s="24" t="str">
        <f t="shared" si="3"/>
        <v/>
      </c>
    </row>
    <row r="35" spans="1:2" x14ac:dyDescent="0.15">
      <c r="A35" s="24" t="str">
        <f t="shared" si="2"/>
        <v/>
      </c>
      <c r="B35" s="24" t="str">
        <f t="shared" si="3"/>
        <v/>
      </c>
    </row>
    <row r="36" spans="1:2" x14ac:dyDescent="0.15">
      <c r="A36" s="24" t="str">
        <f t="shared" si="2"/>
        <v/>
      </c>
      <c r="B36" s="24" t="str">
        <f t="shared" si="3"/>
        <v/>
      </c>
    </row>
    <row r="37" spans="1:2" x14ac:dyDescent="0.15">
      <c r="A37" s="24" t="str">
        <f t="shared" si="2"/>
        <v/>
      </c>
      <c r="B37" s="24" t="str">
        <f t="shared" si="3"/>
        <v/>
      </c>
    </row>
    <row r="38" spans="1:2" x14ac:dyDescent="0.15">
      <c r="A38" s="24" t="str">
        <f t="shared" si="2"/>
        <v/>
      </c>
      <c r="B38" s="24" t="str">
        <f t="shared" si="3"/>
        <v/>
      </c>
    </row>
    <row r="39" spans="1:2" x14ac:dyDescent="0.15">
      <c r="A39" s="24" t="str">
        <f t="shared" si="2"/>
        <v/>
      </c>
      <c r="B39" s="24" t="str">
        <f t="shared" si="3"/>
        <v/>
      </c>
    </row>
    <row r="40" spans="1:2" x14ac:dyDescent="0.15">
      <c r="A40" s="24" t="str">
        <f t="shared" si="2"/>
        <v/>
      </c>
      <c r="B40" s="24" t="str">
        <f t="shared" si="3"/>
        <v/>
      </c>
    </row>
    <row r="41" spans="1:2" x14ac:dyDescent="0.15">
      <c r="A41" s="24" t="str">
        <f t="shared" si="2"/>
        <v/>
      </c>
      <c r="B41" s="24" t="str">
        <f t="shared" si="3"/>
        <v/>
      </c>
    </row>
    <row r="42" spans="1:2" x14ac:dyDescent="0.15">
      <c r="A42" s="24" t="str">
        <f t="shared" si="2"/>
        <v/>
      </c>
      <c r="B42" s="24" t="str">
        <f t="shared" si="3"/>
        <v/>
      </c>
    </row>
    <row r="43" spans="1:2" x14ac:dyDescent="0.15">
      <c r="A43" s="24" t="str">
        <f t="shared" si="2"/>
        <v/>
      </c>
      <c r="B43" s="24" t="str">
        <f t="shared" si="3"/>
        <v/>
      </c>
    </row>
    <row r="44" spans="1:2" x14ac:dyDescent="0.15">
      <c r="A44" s="24" t="str">
        <f t="shared" si="2"/>
        <v/>
      </c>
      <c r="B44" s="24" t="str">
        <f t="shared" si="3"/>
        <v/>
      </c>
    </row>
    <row r="45" spans="1:2" x14ac:dyDescent="0.15">
      <c r="A45" s="24" t="str">
        <f t="shared" si="2"/>
        <v/>
      </c>
      <c r="B45" s="24" t="str">
        <f t="shared" si="3"/>
        <v/>
      </c>
    </row>
    <row r="46" spans="1:2" x14ac:dyDescent="0.15">
      <c r="A46" s="24" t="str">
        <f t="shared" si="2"/>
        <v/>
      </c>
      <c r="B46" s="24" t="str">
        <f t="shared" si="3"/>
        <v/>
      </c>
    </row>
    <row r="47" spans="1:2" x14ac:dyDescent="0.15">
      <c r="A47" s="24" t="str">
        <f t="shared" si="2"/>
        <v/>
      </c>
      <c r="B47" s="24" t="str">
        <f t="shared" si="3"/>
        <v/>
      </c>
    </row>
    <row r="48" spans="1:2" x14ac:dyDescent="0.15">
      <c r="A48" s="24" t="str">
        <f t="shared" si="2"/>
        <v/>
      </c>
      <c r="B48" s="24" t="str">
        <f t="shared" si="3"/>
        <v/>
      </c>
    </row>
    <row r="49" spans="1:2" x14ac:dyDescent="0.15">
      <c r="A49" s="24" t="str">
        <f t="shared" si="2"/>
        <v/>
      </c>
      <c r="B49" s="24" t="str">
        <f t="shared" si="3"/>
        <v/>
      </c>
    </row>
    <row r="50" spans="1:2" x14ac:dyDescent="0.15">
      <c r="A50" s="24" t="str">
        <f t="shared" si="2"/>
        <v/>
      </c>
      <c r="B50" s="24" t="str">
        <f t="shared" si="3"/>
        <v/>
      </c>
    </row>
    <row r="51" spans="1:2" x14ac:dyDescent="0.15">
      <c r="A51" s="24" t="str">
        <f t="shared" si="2"/>
        <v/>
      </c>
      <c r="B51" s="24" t="str">
        <f t="shared" si="3"/>
        <v/>
      </c>
    </row>
    <row r="52" spans="1:2" x14ac:dyDescent="0.15">
      <c r="A52" s="24" t="str">
        <f t="shared" si="2"/>
        <v/>
      </c>
      <c r="B52" s="24" t="str">
        <f t="shared" si="3"/>
        <v/>
      </c>
    </row>
    <row r="53" spans="1:2" x14ac:dyDescent="0.15">
      <c r="A53" s="24" t="str">
        <f t="shared" si="2"/>
        <v/>
      </c>
      <c r="B53" s="24" t="str">
        <f t="shared" si="3"/>
        <v/>
      </c>
    </row>
    <row r="54" spans="1:2" x14ac:dyDescent="0.15">
      <c r="A54" s="24" t="str">
        <f t="shared" si="2"/>
        <v/>
      </c>
      <c r="B54" s="24" t="str">
        <f t="shared" si="3"/>
        <v/>
      </c>
    </row>
    <row r="55" spans="1:2" x14ac:dyDescent="0.15">
      <c r="A55" s="24" t="str">
        <f t="shared" si="2"/>
        <v/>
      </c>
      <c r="B55" s="24" t="str">
        <f t="shared" si="3"/>
        <v/>
      </c>
    </row>
    <row r="56" spans="1:2" x14ac:dyDescent="0.15">
      <c r="A56" s="24" t="str">
        <f t="shared" si="2"/>
        <v/>
      </c>
      <c r="B56" s="24" t="str">
        <f t="shared" si="3"/>
        <v/>
      </c>
    </row>
    <row r="57" spans="1:2" x14ac:dyDescent="0.15">
      <c r="A57" s="24" t="str">
        <f t="shared" si="2"/>
        <v/>
      </c>
      <c r="B57" s="24" t="str">
        <f t="shared" si="3"/>
        <v/>
      </c>
    </row>
    <row r="58" spans="1:2" x14ac:dyDescent="0.15">
      <c r="A58" s="24" t="str">
        <f t="shared" si="2"/>
        <v/>
      </c>
      <c r="B58" s="24" t="str">
        <f t="shared" si="3"/>
        <v/>
      </c>
    </row>
    <row r="59" spans="1:2" x14ac:dyDescent="0.15">
      <c r="A59" s="24" t="str">
        <f t="shared" si="2"/>
        <v/>
      </c>
      <c r="B59" s="24" t="str">
        <f t="shared" si="3"/>
        <v/>
      </c>
    </row>
    <row r="60" spans="1:2" x14ac:dyDescent="0.15">
      <c r="A60" s="24" t="str">
        <f t="shared" si="2"/>
        <v/>
      </c>
      <c r="B60" s="24" t="str">
        <f t="shared" si="3"/>
        <v/>
      </c>
    </row>
    <row r="61" spans="1:2" x14ac:dyDescent="0.15">
      <c r="A61" s="24" t="str">
        <f t="shared" si="2"/>
        <v/>
      </c>
      <c r="B61" s="24" t="str">
        <f t="shared" si="3"/>
        <v/>
      </c>
    </row>
    <row r="62" spans="1:2" x14ac:dyDescent="0.15">
      <c r="A62" s="24" t="str">
        <f t="shared" si="2"/>
        <v/>
      </c>
      <c r="B62" s="24" t="str">
        <f t="shared" si="3"/>
        <v/>
      </c>
    </row>
    <row r="63" spans="1:2" x14ac:dyDescent="0.15">
      <c r="A63" s="24" t="str">
        <f t="shared" si="2"/>
        <v/>
      </c>
      <c r="B63" s="24" t="str">
        <f t="shared" si="3"/>
        <v/>
      </c>
    </row>
    <row r="64" spans="1:2" x14ac:dyDescent="0.15">
      <c r="A64" s="24" t="str">
        <f t="shared" si="2"/>
        <v/>
      </c>
      <c r="B64" s="24" t="str">
        <f t="shared" si="3"/>
        <v/>
      </c>
    </row>
    <row r="65" spans="1:2" x14ac:dyDescent="0.15">
      <c r="A65" s="24" t="str">
        <f t="shared" si="2"/>
        <v/>
      </c>
      <c r="B65" s="24" t="str">
        <f t="shared" si="3"/>
        <v/>
      </c>
    </row>
    <row r="66" spans="1:2" x14ac:dyDescent="0.15">
      <c r="A66" s="24" t="str">
        <f t="shared" si="2"/>
        <v/>
      </c>
      <c r="B66" s="24" t="str">
        <f t="shared" si="3"/>
        <v/>
      </c>
    </row>
    <row r="67" spans="1:2" x14ac:dyDescent="0.15">
      <c r="A67" s="24" t="str">
        <f t="shared" si="2"/>
        <v/>
      </c>
      <c r="B67" s="24" t="str">
        <f t="shared" si="3"/>
        <v/>
      </c>
    </row>
    <row r="68" spans="1:2" x14ac:dyDescent="0.15">
      <c r="A68" s="24" t="str">
        <f t="shared" si="2"/>
        <v/>
      </c>
      <c r="B68" s="24" t="str">
        <f t="shared" si="3"/>
        <v/>
      </c>
    </row>
    <row r="69" spans="1:2" x14ac:dyDescent="0.15">
      <c r="A69" s="24" t="str">
        <f t="shared" si="2"/>
        <v/>
      </c>
      <c r="B69" s="24" t="str">
        <f t="shared" si="3"/>
        <v/>
      </c>
    </row>
    <row r="70" spans="1:2" x14ac:dyDescent="0.15">
      <c r="A70" s="24" t="str">
        <f t="shared" si="2"/>
        <v/>
      </c>
      <c r="B70" s="24" t="str">
        <f t="shared" si="3"/>
        <v/>
      </c>
    </row>
    <row r="71" spans="1:2" x14ac:dyDescent="0.15">
      <c r="A71" s="24" t="str">
        <f t="shared" si="2"/>
        <v/>
      </c>
      <c r="B71" s="24" t="str">
        <f t="shared" si="3"/>
        <v/>
      </c>
    </row>
    <row r="72" spans="1:2" x14ac:dyDescent="0.15">
      <c r="A72" s="24" t="str">
        <f t="shared" si="2"/>
        <v/>
      </c>
      <c r="B72" s="24" t="str">
        <f t="shared" si="3"/>
        <v/>
      </c>
    </row>
    <row r="73" spans="1:2" x14ac:dyDescent="0.15">
      <c r="A73" s="24" t="str">
        <f t="shared" si="2"/>
        <v/>
      </c>
      <c r="B73" s="24" t="str">
        <f t="shared" si="3"/>
        <v/>
      </c>
    </row>
    <row r="74" spans="1:2" x14ac:dyDescent="0.15">
      <c r="A74" s="24" t="str">
        <f t="shared" ref="A74:A109" si="4">IF(C74=EDATE($C$5,0),1,"")</f>
        <v/>
      </c>
      <c r="B74" s="24" t="str">
        <f t="shared" si="3"/>
        <v/>
      </c>
    </row>
    <row r="75" spans="1:2" x14ac:dyDescent="0.15">
      <c r="A75" s="24" t="str">
        <f t="shared" si="4"/>
        <v/>
      </c>
      <c r="B75" s="24" t="str">
        <f t="shared" si="3"/>
        <v/>
      </c>
    </row>
    <row r="76" spans="1:2" x14ac:dyDescent="0.15">
      <c r="A76" s="24" t="str">
        <f t="shared" si="4"/>
        <v/>
      </c>
      <c r="B76" s="24" t="str">
        <f t="shared" ref="B76:B109" si="5">IF(OR(A76=1,C76=$E$5),1,"")</f>
        <v/>
      </c>
    </row>
    <row r="77" spans="1:2" x14ac:dyDescent="0.15">
      <c r="A77" s="24" t="str">
        <f t="shared" si="4"/>
        <v/>
      </c>
      <c r="B77" s="24" t="str">
        <f t="shared" si="5"/>
        <v/>
      </c>
    </row>
    <row r="78" spans="1:2" x14ac:dyDescent="0.15">
      <c r="A78" s="24" t="str">
        <f t="shared" si="4"/>
        <v/>
      </c>
      <c r="B78" s="24" t="str">
        <f t="shared" si="5"/>
        <v/>
      </c>
    </row>
    <row r="79" spans="1:2" x14ac:dyDescent="0.15">
      <c r="A79" s="24" t="str">
        <f t="shared" si="4"/>
        <v/>
      </c>
      <c r="B79" s="24" t="str">
        <f t="shared" si="5"/>
        <v/>
      </c>
    </row>
    <row r="80" spans="1:2" x14ac:dyDescent="0.15">
      <c r="A80" s="24" t="str">
        <f t="shared" si="4"/>
        <v/>
      </c>
      <c r="B80" s="24" t="str">
        <f t="shared" si="5"/>
        <v/>
      </c>
    </row>
    <row r="81" spans="1:2" x14ac:dyDescent="0.15">
      <c r="A81" s="24" t="str">
        <f t="shared" si="4"/>
        <v/>
      </c>
      <c r="B81" s="24" t="str">
        <f t="shared" si="5"/>
        <v/>
      </c>
    </row>
    <row r="82" spans="1:2" x14ac:dyDescent="0.15">
      <c r="A82" s="24" t="str">
        <f t="shared" si="4"/>
        <v/>
      </c>
      <c r="B82" s="24" t="str">
        <f t="shared" si="5"/>
        <v/>
      </c>
    </row>
    <row r="83" spans="1:2" x14ac:dyDescent="0.15">
      <c r="A83" s="24" t="str">
        <f t="shared" si="4"/>
        <v/>
      </c>
      <c r="B83" s="24" t="str">
        <f t="shared" si="5"/>
        <v/>
      </c>
    </row>
    <row r="84" spans="1:2" x14ac:dyDescent="0.15">
      <c r="A84" s="24" t="str">
        <f t="shared" si="4"/>
        <v/>
      </c>
      <c r="B84" s="24" t="str">
        <f t="shared" si="5"/>
        <v/>
      </c>
    </row>
    <row r="85" spans="1:2" x14ac:dyDescent="0.15">
      <c r="A85" s="24" t="str">
        <f t="shared" si="4"/>
        <v/>
      </c>
      <c r="B85" s="24" t="str">
        <f t="shared" si="5"/>
        <v/>
      </c>
    </row>
    <row r="86" spans="1:2" x14ac:dyDescent="0.15">
      <c r="A86" s="24" t="str">
        <f t="shared" si="4"/>
        <v/>
      </c>
      <c r="B86" s="24" t="str">
        <f t="shared" si="5"/>
        <v/>
      </c>
    </row>
    <row r="87" spans="1:2" x14ac:dyDescent="0.15">
      <c r="A87" s="24" t="str">
        <f t="shared" si="4"/>
        <v/>
      </c>
      <c r="B87" s="24" t="str">
        <f t="shared" si="5"/>
        <v/>
      </c>
    </row>
    <row r="88" spans="1:2" x14ac:dyDescent="0.15">
      <c r="A88" s="24" t="str">
        <f t="shared" si="4"/>
        <v/>
      </c>
      <c r="B88" s="24" t="str">
        <f t="shared" si="5"/>
        <v/>
      </c>
    </row>
    <row r="89" spans="1:2" x14ac:dyDescent="0.15">
      <c r="A89" s="24" t="str">
        <f t="shared" si="4"/>
        <v/>
      </c>
      <c r="B89" s="24" t="str">
        <f t="shared" si="5"/>
        <v/>
      </c>
    </row>
    <row r="90" spans="1:2" x14ac:dyDescent="0.15">
      <c r="A90" s="24" t="str">
        <f t="shared" si="4"/>
        <v/>
      </c>
      <c r="B90" s="24" t="str">
        <f t="shared" si="5"/>
        <v/>
      </c>
    </row>
    <row r="91" spans="1:2" x14ac:dyDescent="0.15">
      <c r="A91" s="24" t="str">
        <f t="shared" si="4"/>
        <v/>
      </c>
      <c r="B91" s="24" t="str">
        <f t="shared" si="5"/>
        <v/>
      </c>
    </row>
    <row r="92" spans="1:2" x14ac:dyDescent="0.15">
      <c r="A92" s="24" t="str">
        <f t="shared" si="4"/>
        <v/>
      </c>
      <c r="B92" s="24" t="str">
        <f t="shared" si="5"/>
        <v/>
      </c>
    </row>
    <row r="93" spans="1:2" x14ac:dyDescent="0.15">
      <c r="A93" s="24" t="str">
        <f t="shared" si="4"/>
        <v/>
      </c>
      <c r="B93" s="24" t="str">
        <f t="shared" si="5"/>
        <v/>
      </c>
    </row>
    <row r="94" spans="1:2" x14ac:dyDescent="0.15">
      <c r="A94" s="24" t="str">
        <f t="shared" si="4"/>
        <v/>
      </c>
      <c r="B94" s="24" t="str">
        <f t="shared" si="5"/>
        <v/>
      </c>
    </row>
    <row r="95" spans="1:2" x14ac:dyDescent="0.15">
      <c r="A95" s="24" t="str">
        <f t="shared" si="4"/>
        <v/>
      </c>
      <c r="B95" s="24" t="str">
        <f t="shared" si="5"/>
        <v/>
      </c>
    </row>
    <row r="96" spans="1:2" x14ac:dyDescent="0.15">
      <c r="A96" s="24" t="str">
        <f t="shared" si="4"/>
        <v/>
      </c>
      <c r="B96" s="24" t="str">
        <f t="shared" si="5"/>
        <v/>
      </c>
    </row>
    <row r="97" spans="1:2" x14ac:dyDescent="0.15">
      <c r="A97" s="24" t="str">
        <f t="shared" si="4"/>
        <v/>
      </c>
      <c r="B97" s="24" t="str">
        <f t="shared" si="5"/>
        <v/>
      </c>
    </row>
    <row r="98" spans="1:2" x14ac:dyDescent="0.15">
      <c r="A98" s="24" t="str">
        <f t="shared" si="4"/>
        <v/>
      </c>
      <c r="B98" s="24" t="str">
        <f t="shared" si="5"/>
        <v/>
      </c>
    </row>
    <row r="99" spans="1:2" x14ac:dyDescent="0.15">
      <c r="A99" s="24" t="str">
        <f t="shared" si="4"/>
        <v/>
      </c>
      <c r="B99" s="24" t="str">
        <f t="shared" si="5"/>
        <v/>
      </c>
    </row>
    <row r="100" spans="1:2" x14ac:dyDescent="0.15">
      <c r="A100" s="24" t="str">
        <f t="shared" si="4"/>
        <v/>
      </c>
      <c r="B100" s="24" t="str">
        <f t="shared" si="5"/>
        <v/>
      </c>
    </row>
    <row r="101" spans="1:2" x14ac:dyDescent="0.15">
      <c r="A101" s="24" t="str">
        <f t="shared" si="4"/>
        <v/>
      </c>
      <c r="B101" s="24" t="str">
        <f t="shared" si="5"/>
        <v/>
      </c>
    </row>
    <row r="102" spans="1:2" x14ac:dyDescent="0.15">
      <c r="A102" s="24" t="str">
        <f t="shared" si="4"/>
        <v/>
      </c>
      <c r="B102" s="24" t="str">
        <f t="shared" si="5"/>
        <v/>
      </c>
    </row>
    <row r="103" spans="1:2" x14ac:dyDescent="0.15">
      <c r="A103" s="24" t="str">
        <f t="shared" si="4"/>
        <v/>
      </c>
      <c r="B103" s="24" t="str">
        <f t="shared" si="5"/>
        <v/>
      </c>
    </row>
    <row r="104" spans="1:2" x14ac:dyDescent="0.15">
      <c r="A104" s="24" t="str">
        <f t="shared" si="4"/>
        <v/>
      </c>
      <c r="B104" s="24" t="str">
        <f t="shared" si="5"/>
        <v/>
      </c>
    </row>
    <row r="105" spans="1:2" x14ac:dyDescent="0.15">
      <c r="A105" s="24" t="str">
        <f t="shared" si="4"/>
        <v/>
      </c>
      <c r="B105" s="24" t="str">
        <f t="shared" si="5"/>
        <v/>
      </c>
    </row>
    <row r="106" spans="1:2" x14ac:dyDescent="0.15">
      <c r="A106" s="24" t="str">
        <f t="shared" si="4"/>
        <v/>
      </c>
      <c r="B106" s="24" t="str">
        <f t="shared" si="5"/>
        <v/>
      </c>
    </row>
    <row r="107" spans="1:2" x14ac:dyDescent="0.15">
      <c r="A107" s="24" t="str">
        <f t="shared" si="4"/>
        <v/>
      </c>
      <c r="B107" s="24" t="str">
        <f t="shared" si="5"/>
        <v/>
      </c>
    </row>
    <row r="108" spans="1:2" x14ac:dyDescent="0.15">
      <c r="A108" s="24" t="str">
        <f t="shared" si="4"/>
        <v/>
      </c>
      <c r="B108" s="24" t="str">
        <f t="shared" si="5"/>
        <v/>
      </c>
    </row>
    <row r="109" spans="1:2" x14ac:dyDescent="0.15">
      <c r="A109" s="24" t="str">
        <f t="shared" si="4"/>
        <v/>
      </c>
      <c r="B109" s="24" t="str">
        <f t="shared" si="5"/>
        <v/>
      </c>
    </row>
  </sheetData>
  <phoneticPr fontId="3"/>
  <pageMargins left="0.7" right="0.7" top="0.75" bottom="0.75" header="0.3" footer="0.3"/>
  <pageSetup paperSize="9" scale="7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F2C822-EDB7-47B9-9D6D-7FCBCD6DC34E}">
  <dimension ref="B2:I12"/>
  <sheetViews>
    <sheetView showGridLines="0" view="pageBreakPreview" topLeftCell="B1" zoomScaleNormal="100" zoomScaleSheetLayoutView="100" workbookViewId="0">
      <selection activeCell="B2" sqref="B2:I3"/>
    </sheetView>
  </sheetViews>
  <sheetFormatPr defaultRowHeight="13.5" x14ac:dyDescent="0.4"/>
  <cols>
    <col min="1" max="1" width="9" style="1"/>
    <col min="2" max="9" width="10.125" style="1" customWidth="1"/>
    <col min="10" max="16384" width="9" style="1"/>
  </cols>
  <sheetData>
    <row r="2" spans="2:9" x14ac:dyDescent="0.4">
      <c r="B2" s="48" t="s">
        <v>0</v>
      </c>
      <c r="C2" s="48"/>
      <c r="D2" s="48"/>
      <c r="E2" s="48"/>
      <c r="F2" s="48"/>
      <c r="G2" s="48"/>
      <c r="H2" s="48"/>
      <c r="I2" s="48"/>
    </row>
    <row r="3" spans="2:9" x14ac:dyDescent="0.4">
      <c r="B3" s="49"/>
      <c r="C3" s="49"/>
      <c r="D3" s="49"/>
      <c r="E3" s="49"/>
      <c r="F3" s="49"/>
      <c r="G3" s="49"/>
      <c r="H3" s="49"/>
      <c r="I3" s="49"/>
    </row>
    <row r="4" spans="2:9" ht="14.25" x14ac:dyDescent="0.4">
      <c r="B4" s="2"/>
      <c r="C4" s="2"/>
      <c r="D4" s="2"/>
      <c r="E4" s="2"/>
      <c r="F4" s="2"/>
      <c r="G4" s="2"/>
      <c r="H4" s="2"/>
      <c r="I4" s="2" t="s">
        <v>1</v>
      </c>
    </row>
    <row r="5" spans="2:9" ht="24" customHeight="1" x14ac:dyDescent="0.4">
      <c r="B5" s="50" t="s">
        <v>2</v>
      </c>
      <c r="C5" s="50" t="s">
        <v>3</v>
      </c>
      <c r="D5" s="50" t="s">
        <v>4</v>
      </c>
      <c r="E5" s="52" t="s">
        <v>5</v>
      </c>
      <c r="F5" s="52" t="s">
        <v>6</v>
      </c>
      <c r="G5" s="50" t="s">
        <v>7</v>
      </c>
      <c r="H5" s="50"/>
      <c r="I5" s="50"/>
    </row>
    <row r="6" spans="2:9" ht="24" customHeight="1" x14ac:dyDescent="0.4">
      <c r="B6" s="51"/>
      <c r="C6" s="51"/>
      <c r="D6" s="51"/>
      <c r="E6" s="51"/>
      <c r="F6" s="51"/>
      <c r="G6" s="3"/>
      <c r="H6" s="4" t="s">
        <v>8</v>
      </c>
      <c r="I6" s="5" t="s">
        <v>9</v>
      </c>
    </row>
    <row r="7" spans="2:9" ht="24" customHeight="1" x14ac:dyDescent="0.4">
      <c r="B7" s="6">
        <v>2017</v>
      </c>
      <c r="C7" s="7">
        <v>56</v>
      </c>
      <c r="D7" s="7">
        <v>370</v>
      </c>
      <c r="E7" s="7">
        <v>1192</v>
      </c>
      <c r="F7" s="7">
        <v>16</v>
      </c>
      <c r="G7" s="8">
        <v>1634</v>
      </c>
      <c r="H7" s="9">
        <v>151</v>
      </c>
      <c r="I7" s="10">
        <v>66</v>
      </c>
    </row>
    <row r="8" spans="2:9" ht="24" customHeight="1" x14ac:dyDescent="0.4">
      <c r="B8" s="6">
        <v>2018</v>
      </c>
      <c r="C8" s="7">
        <v>74</v>
      </c>
      <c r="D8" s="7">
        <v>418</v>
      </c>
      <c r="E8" s="7">
        <v>1122</v>
      </c>
      <c r="F8" s="7">
        <v>13</v>
      </c>
      <c r="G8" s="8">
        <v>1627</v>
      </c>
      <c r="H8" s="9">
        <v>145</v>
      </c>
      <c r="I8" s="10">
        <v>70</v>
      </c>
    </row>
    <row r="9" spans="2:9" ht="24" customHeight="1" x14ac:dyDescent="0.4">
      <c r="B9" s="11">
        <v>2019</v>
      </c>
      <c r="C9" s="12">
        <v>79</v>
      </c>
      <c r="D9" s="12">
        <v>448</v>
      </c>
      <c r="E9" s="12">
        <v>1125</v>
      </c>
      <c r="F9" s="12">
        <v>15</v>
      </c>
      <c r="G9" s="13">
        <v>1667</v>
      </c>
      <c r="H9" s="14">
        <v>168</v>
      </c>
      <c r="I9" s="15">
        <v>68</v>
      </c>
    </row>
    <row r="10" spans="2:9" ht="24" customHeight="1" x14ac:dyDescent="0.4">
      <c r="B10" s="16">
        <v>2020</v>
      </c>
      <c r="C10" s="12">
        <v>87</v>
      </c>
      <c r="D10" s="12">
        <v>514</v>
      </c>
      <c r="E10" s="12">
        <v>1169</v>
      </c>
      <c r="F10" s="12">
        <v>15</v>
      </c>
      <c r="G10" s="13">
        <v>1785</v>
      </c>
      <c r="H10" s="14">
        <v>224</v>
      </c>
      <c r="I10" s="15">
        <v>74</v>
      </c>
    </row>
    <row r="11" spans="2:9" ht="33" customHeight="1" x14ac:dyDescent="0.4">
      <c r="B11" s="17" t="s">
        <v>10</v>
      </c>
      <c r="C11" s="18">
        <v>83</v>
      </c>
      <c r="D11" s="18">
        <v>461</v>
      </c>
      <c r="E11" s="18">
        <v>988</v>
      </c>
      <c r="F11" s="18">
        <v>11</v>
      </c>
      <c r="G11" s="19">
        <v>1543</v>
      </c>
      <c r="H11" s="20">
        <v>128</v>
      </c>
      <c r="I11" s="21">
        <v>73</v>
      </c>
    </row>
    <row r="12" spans="2:9" ht="14.25" x14ac:dyDescent="0.4">
      <c r="B12" s="22"/>
      <c r="C12" s="22"/>
      <c r="D12" s="22"/>
      <c r="E12" s="47" t="s">
        <v>11</v>
      </c>
      <c r="F12" s="47"/>
      <c r="G12" s="47"/>
      <c r="H12" s="47"/>
      <c r="I12" s="47"/>
    </row>
  </sheetData>
  <mergeCells count="8">
    <mergeCell ref="E12:I12"/>
    <mergeCell ref="B2:I3"/>
    <mergeCell ref="B5:B6"/>
    <mergeCell ref="C5:C6"/>
    <mergeCell ref="D5:D6"/>
    <mergeCell ref="E5:E6"/>
    <mergeCell ref="F5:F6"/>
    <mergeCell ref="G5:I5"/>
  </mergeCells>
  <phoneticPr fontId="3"/>
  <pageMargins left="0.7" right="0.7" top="0.75" bottom="0.75" header="0.3" footer="0.3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グラフ</vt:lpstr>
      </vt:variant>
      <vt:variant>
        <vt:i4>1</vt:i4>
      </vt:variant>
    </vt:vector>
  </HeadingPairs>
  <TitlesOfParts>
    <vt:vector size="3" baseType="lpstr">
      <vt:lpstr>データ</vt:lpstr>
      <vt:lpstr>元データ（表）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cp:lastPrinted>2024-02-01T05:55:38Z</cp:lastPrinted>
  <dcterms:created xsi:type="dcterms:W3CDTF">2023-11-29T00:52:20Z</dcterms:created>
  <dcterms:modified xsi:type="dcterms:W3CDTF">2024-03-19T02:33:34Z</dcterms:modified>
</cp:coreProperties>
</file>