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7_社会資本\基本目標・KPI⑦\"/>
    </mc:Choice>
  </mc:AlternateContent>
  <xr:revisionPtr revIDLastSave="0" documentId="13_ncr:1_{D880A987-16B2-477B-B227-12ABF39D074E}" xr6:coauthVersionLast="36" xr6:coauthVersionMax="36" xr10:uidLastSave="{00000000-0000-0000-0000-000000000000}"/>
  <bookViews>
    <workbookView xWindow="0" yWindow="0" windowWidth="20490" windowHeight="7455" xr2:uid="{352DDEA2-8EDC-45E3-A17F-744EA6DFF98D}"/>
  </bookViews>
  <sheets>
    <sheet name="データ" sheetId="1" r:id="rId1"/>
    <sheet name="グラフ1" sheetId="4" r:id="rId2"/>
  </sheets>
  <definedNames>
    <definedName name="以降建設">OFFSET(データ!$H$9,MATCH(データ!$C$5,データ!$C$9:$C$109,0)-1,0,データ!$B$6,1)</definedName>
    <definedName name="横軸ラベル_西暦">OFFSET(データ!$E$9,MATCH(データ!$C$5,データ!$C$9:$C$109,0)-1,0,データ!$B$6,1)</definedName>
    <definedName name="耐震化率_青森">OFFSET(データ!$J$9,MATCH(データ!$C$5,データ!$C$9:$C$109,0)-1,0,データ!$B$6,1)</definedName>
    <definedName name="耐震化率_全国">OFFSET(データ!$K$9,MATCH(データ!$C$5,データ!$C$9:$C$109,0)-1,0,データ!$B$6,1)</definedName>
    <definedName name="耐震性のある住宅数">OFFSET(データ!$G$9,MATCH(データ!$C$5,データ!$C$9:$C$109,0)-1,0,データ!$B$6,1)</definedName>
    <definedName name="耐震性のない住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B109" i="1" s="1"/>
  <c r="B108" i="1"/>
  <c r="A108" i="1"/>
  <c r="A107" i="1"/>
  <c r="B107" i="1" s="1"/>
  <c r="A106" i="1"/>
  <c r="B106" i="1" s="1"/>
  <c r="A105" i="1"/>
  <c r="B105" i="1" s="1"/>
  <c r="A104" i="1"/>
  <c r="B104" i="1" s="1"/>
  <c r="A103" i="1"/>
  <c r="B103" i="1" s="1"/>
  <c r="A102" i="1"/>
  <c r="B102" i="1" s="1"/>
  <c r="A101" i="1"/>
  <c r="B101" i="1" s="1"/>
  <c r="B100" i="1"/>
  <c r="A100" i="1"/>
  <c r="A99" i="1"/>
  <c r="B99" i="1" s="1"/>
  <c r="A98" i="1"/>
  <c r="B98" i="1" s="1"/>
  <c r="A97" i="1"/>
  <c r="B97" i="1" s="1"/>
  <c r="B96" i="1"/>
  <c r="A96" i="1"/>
  <c r="A95" i="1"/>
  <c r="B95" i="1" s="1"/>
  <c r="A94" i="1"/>
  <c r="B94" i="1" s="1"/>
  <c r="A93" i="1"/>
  <c r="B93" i="1" s="1"/>
  <c r="B92" i="1"/>
  <c r="A92" i="1"/>
  <c r="A91" i="1"/>
  <c r="B91" i="1" s="1"/>
  <c r="A90" i="1"/>
  <c r="B90" i="1" s="1"/>
  <c r="A89" i="1"/>
  <c r="B89" i="1" s="1"/>
  <c r="A88" i="1"/>
  <c r="B88" i="1" s="1"/>
  <c r="A87" i="1"/>
  <c r="B87" i="1" s="1"/>
  <c r="A86" i="1"/>
  <c r="B86" i="1" s="1"/>
  <c r="A85" i="1"/>
  <c r="B85" i="1" s="1"/>
  <c r="B84" i="1"/>
  <c r="A84" i="1"/>
  <c r="A83" i="1"/>
  <c r="B83" i="1" s="1"/>
  <c r="A82" i="1"/>
  <c r="B82" i="1" s="1"/>
  <c r="A81" i="1"/>
  <c r="B81" i="1" s="1"/>
  <c r="B80" i="1"/>
  <c r="A80" i="1"/>
  <c r="A79" i="1"/>
  <c r="B79" i="1" s="1"/>
  <c r="B78" i="1"/>
  <c r="A78" i="1"/>
  <c r="A77" i="1"/>
  <c r="B77" i="1" s="1"/>
  <c r="B76" i="1"/>
  <c r="A76" i="1"/>
  <c r="A75" i="1"/>
  <c r="B75" i="1" s="1"/>
  <c r="A74" i="1"/>
  <c r="B74" i="1" s="1"/>
  <c r="A73" i="1"/>
  <c r="B73" i="1" s="1"/>
  <c r="A72" i="1"/>
  <c r="B72" i="1" s="1"/>
  <c r="A71" i="1"/>
  <c r="B71" i="1" s="1"/>
  <c r="A70" i="1"/>
  <c r="B70" i="1" s="1"/>
  <c r="A69" i="1"/>
  <c r="B69" i="1" s="1"/>
  <c r="A68" i="1"/>
  <c r="B68" i="1" s="1"/>
  <c r="A67" i="1"/>
  <c r="B67" i="1" s="1"/>
  <c r="A66" i="1"/>
  <c r="B66" i="1" s="1"/>
  <c r="A65" i="1"/>
  <c r="B65" i="1" s="1"/>
  <c r="A64" i="1"/>
  <c r="B64" i="1" s="1"/>
  <c r="A63" i="1"/>
  <c r="B63" i="1" s="1"/>
  <c r="A62" i="1"/>
  <c r="B62" i="1" s="1"/>
  <c r="A61" i="1"/>
  <c r="B61" i="1" s="1"/>
  <c r="A60" i="1"/>
  <c r="B60" i="1" s="1"/>
  <c r="A59" i="1"/>
  <c r="B59" i="1" s="1"/>
  <c r="B58" i="1"/>
  <c r="A58" i="1"/>
  <c r="A57" i="1"/>
  <c r="B57" i="1" s="1"/>
  <c r="A56" i="1"/>
  <c r="B56" i="1" s="1"/>
  <c r="A55" i="1"/>
  <c r="B55" i="1" s="1"/>
  <c r="B54" i="1"/>
  <c r="A54" i="1"/>
  <c r="A53" i="1"/>
  <c r="B53" i="1" s="1"/>
  <c r="A52" i="1"/>
  <c r="B52" i="1" s="1"/>
  <c r="A51" i="1"/>
  <c r="B51" i="1" s="1"/>
  <c r="B50" i="1"/>
  <c r="A50" i="1"/>
  <c r="A49" i="1"/>
  <c r="B49" i="1" s="1"/>
  <c r="A48" i="1"/>
  <c r="B48" i="1" s="1"/>
  <c r="A47" i="1"/>
  <c r="B47" i="1" s="1"/>
  <c r="A46" i="1"/>
  <c r="B46" i="1" s="1"/>
  <c r="A45" i="1"/>
  <c r="B45" i="1" s="1"/>
  <c r="A44" i="1"/>
  <c r="B44" i="1" s="1"/>
  <c r="A43" i="1"/>
  <c r="B43" i="1" s="1"/>
  <c r="B42" i="1"/>
  <c r="A42" i="1"/>
  <c r="A41" i="1"/>
  <c r="B41" i="1" s="1"/>
  <c r="A40" i="1"/>
  <c r="B40" i="1" s="1"/>
  <c r="A39" i="1"/>
  <c r="B39" i="1" s="1"/>
  <c r="A38" i="1"/>
  <c r="B38" i="1" s="1"/>
  <c r="A37" i="1"/>
  <c r="B37" i="1" s="1"/>
  <c r="A36" i="1"/>
  <c r="B36" i="1" s="1"/>
  <c r="A35" i="1"/>
  <c r="B35" i="1" s="1"/>
  <c r="A34" i="1"/>
  <c r="B34" i="1" s="1"/>
  <c r="A33" i="1"/>
  <c r="B33" i="1" s="1"/>
  <c r="A32" i="1"/>
  <c r="B32" i="1" s="1"/>
  <c r="A31" i="1"/>
  <c r="B31" i="1" s="1"/>
  <c r="A30" i="1"/>
  <c r="B30" i="1" s="1"/>
  <c r="A29" i="1"/>
  <c r="B29" i="1" s="1"/>
  <c r="A28" i="1"/>
  <c r="B28" i="1" s="1"/>
  <c r="A27" i="1"/>
  <c r="B27" i="1" s="1"/>
  <c r="B26" i="1"/>
  <c r="A26" i="1"/>
  <c r="A25" i="1"/>
  <c r="B25" i="1" s="1"/>
  <c r="A24" i="1"/>
  <c r="B24" i="1" s="1"/>
  <c r="A23" i="1"/>
  <c r="B23" i="1" s="1"/>
  <c r="B22" i="1"/>
  <c r="A22" i="1"/>
  <c r="A21" i="1"/>
  <c r="B21" i="1" s="1"/>
  <c r="A20" i="1"/>
  <c r="B20" i="1" s="1"/>
  <c r="A19" i="1"/>
  <c r="B19" i="1" s="1"/>
  <c r="B18" i="1"/>
  <c r="A18" i="1"/>
  <c r="A17" i="1"/>
  <c r="B17" i="1" s="1"/>
  <c r="A16" i="1"/>
  <c r="B16" i="1" s="1"/>
  <c r="A15" i="1"/>
  <c r="B15" i="1" s="1"/>
  <c r="A14" i="1"/>
  <c r="B14" i="1" s="1"/>
  <c r="B13" i="1"/>
  <c r="A12" i="1"/>
  <c r="B12" i="1" s="1"/>
  <c r="A11" i="1"/>
  <c r="B11" i="1" s="1"/>
  <c r="B10" i="1"/>
  <c r="A10" i="1"/>
  <c r="B9" i="1"/>
  <c r="A9" i="1"/>
  <c r="B6" i="1"/>
  <c r="E5" i="1"/>
  <c r="D12" i="1" l="1"/>
  <c r="E12" i="1"/>
  <c r="D13" i="1"/>
  <c r="E13" i="1"/>
  <c r="D14" i="1"/>
  <c r="E14" i="1"/>
  <c r="D15" i="1"/>
  <c r="E15" i="1"/>
  <c r="D10" i="1" l="1"/>
  <c r="D11" i="1"/>
  <c r="E11" i="1" l="1"/>
  <c r="E10" i="1" l="1"/>
</calcChain>
</file>

<file path=xl/sharedStrings.xml><?xml version="1.0" encoding="utf-8"?>
<sst xmlns="http://schemas.openxmlformats.org/spreadsheetml/2006/main" count="19" uniqueCount="19">
  <si>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</si>
  <si>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</si>
  <si>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</si>
  <si>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住宅総数</t>
    <rPh sb="0" eb="2">
      <t>ジュウタク</t>
    </rPh>
    <rPh sb="2" eb="4">
      <t>ソウスウ</t>
    </rPh>
    <phoneticPr fontId="2"/>
  </si>
  <si>
    <t>耐震化率(青森県)</t>
    <rPh sb="0" eb="3">
      <t>タイシンカ</t>
    </rPh>
    <rPh sb="3" eb="4">
      <t>リツ</t>
    </rPh>
    <rPh sb="5" eb="8">
      <t>アオモリケン</t>
    </rPh>
    <phoneticPr fontId="2"/>
  </si>
  <si>
    <t>耐震化率(全国)</t>
    <rPh sb="0" eb="3">
      <t>タイシンカ</t>
    </rPh>
    <rPh sb="3" eb="4">
      <t>リツ</t>
    </rPh>
    <rPh sb="5" eb="7">
      <t>ゼンコク</t>
    </rPh>
    <phoneticPr fontId="2"/>
  </si>
  <si>
    <t>住宅戸数と耐震化率（資料：総務省「住宅・土地統計調査」を基に県県土整備部作成）（単位：戸、％）</t>
    <rPh sb="10" eb="12">
      <t>シリョウ</t>
    </rPh>
    <rPh sb="13" eb="16">
      <t>ソウムショウ</t>
    </rPh>
    <rPh sb="17" eb="19">
      <t>ジュウタク</t>
    </rPh>
    <rPh sb="20" eb="22">
      <t>トチ</t>
    </rPh>
    <rPh sb="22" eb="24">
      <t>トウケイ</t>
    </rPh>
    <rPh sb="24" eb="26">
      <t>チョウサ</t>
    </rPh>
    <rPh sb="28" eb="29">
      <t>モト</t>
    </rPh>
    <rPh sb="30" eb="31">
      <t>ケン</t>
    </rPh>
    <rPh sb="31" eb="33">
      <t>ケンド</t>
    </rPh>
    <rPh sb="33" eb="35">
      <t>セイビ</t>
    </rPh>
    <rPh sb="35" eb="36">
      <t>ブ</t>
    </rPh>
    <rPh sb="36" eb="38">
      <t>サクセイ</t>
    </rPh>
    <rPh sb="40" eb="42">
      <t>タンイ</t>
    </rPh>
    <rPh sb="43" eb="44">
      <t>コ</t>
    </rPh>
    <phoneticPr fontId="1"/>
  </si>
  <si>
    <t>(1980以前建設)耐震性のない住宅数</t>
    <rPh sb="18" eb="19">
      <t>スウ</t>
    </rPh>
    <phoneticPr fontId="2"/>
  </si>
  <si>
    <t>(1980以前建設)耐震性のある住宅数</t>
    <rPh sb="16" eb="18">
      <t>ジュウタク</t>
    </rPh>
    <rPh sb="18" eb="19">
      <t>スウ</t>
    </rPh>
    <phoneticPr fontId="2"/>
  </si>
  <si>
    <t>1981以降建設の住宅数</t>
    <rPh sb="11" eb="12">
      <t>スウ</t>
    </rPh>
    <phoneticPr fontId="2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</si>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</sst>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 "/>
  </numFmts>
  <fonts count="2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24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178" fontId="24" fillId="0" borderId="0" xfId="0" applyNumberFormat="1" applyFont="1">
      <alignment vertical="center"/>
    </xf>
    <xf numFmtId="178" fontId="24" fillId="0" borderId="0" xfId="0" applyNumberFormat="1" applyFont="1" applyAlignment="1">
      <alignment vertical="center" wrapText="1"/>
    </xf>
    <xf numFmtId="178" fontId="11" fillId="0" borderId="0" xfId="0" applyNumberFormat="1" applyFont="1" applyAlignment="1">
      <alignment horizontal="right"/>
    </xf>
    <xf numFmtId="0" fontId="25" fillId="24" borderId="0" xfId="0" applyFont="1" applyFill="1">
      <alignment vertical="center"/>
    </xf>
    <xf numFmtId="0" fontId="24" fillId="0" borderId="10" xfId="0" applyFont="1" applyBorder="1">
      <alignment vertical="center"/>
    </xf>
    <xf numFmtId="0" fontId="24" fillId="0" borderId="11" xfId="0" applyFont="1" applyBorder="1">
      <alignment vertical="center"/>
    </xf>
    <xf numFmtId="0" fontId="24" fillId="0" borderId="12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26" fillId="0" borderId="13" xfId="0" applyFont="1" applyBorder="1">
      <alignment vertical="center"/>
    </xf>
    <xf numFmtId="0" fontId="24" fillId="0" borderId="14" xfId="0" applyFont="1" applyBorder="1">
      <alignment vertical="center"/>
    </xf>
    <xf numFmtId="38" fontId="11" fillId="0" borderId="0" xfId="66" applyFont="1" applyAlignment="1">
      <alignment vertical="center"/>
    </xf>
    <xf numFmtId="38" fontId="11" fillId="0" borderId="0" xfId="66" applyFont="1" applyFill="1" applyAlignment="1">
      <alignment vertical="center"/>
    </xf>
    <xf numFmtId="38" fontId="24" fillId="0" borderId="0" xfId="66" applyFont="1" applyAlignment="1">
      <alignment vertical="center"/>
    </xf>
    <xf numFmtId="0" fontId="28" fillId="0" borderId="13" xfId="0" applyFont="1" applyBorder="1" applyAlignment="1">
      <alignment horizontal="center"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0" fontId="24" fillId="0" borderId="17" xfId="0" applyFont="1" applyBorder="1">
      <alignment vertical="center"/>
    </xf>
  </cellXfs>
  <cellStyles count="92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FFCC99"/>
      <color rgb="FFFF9999"/>
      <color rgb="FF66FFFF"/>
      <color rgb="FFFF99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住宅戸数と耐震化率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0167238839352215E-2"/>
          <c:y val="0.10752995067818524"/>
          <c:w val="0.82777826237112129"/>
          <c:h val="0.714263822741035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データ!$F$9</c:f>
              <c:strCache>
                <c:ptCount val="1"/>
                <c:pt idx="0">
                  <c:v>(1980以前建設)耐震性のない住宅数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データ!$E$10:$E$17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[0]!耐震性のない住宅数</c:f>
              <c:numCache>
                <c:formatCode>#,##0_ </c:formatCode>
                <c:ptCount val="6"/>
                <c:pt idx="0">
                  <c:v>215300</c:v>
                </c:pt>
                <c:pt idx="1">
                  <c:v>191100</c:v>
                </c:pt>
                <c:pt idx="2">
                  <c:v>159000</c:v>
                </c:pt>
                <c:pt idx="3">
                  <c:v>147200</c:v>
                </c:pt>
                <c:pt idx="4">
                  <c:v>134200</c:v>
                </c:pt>
                <c:pt idx="5">
                  <c:v>84027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7B-4F85-BA40-A77E12654395}"/>
            </c:ext>
          </c:extLst>
        </c:ser>
        <c:ser>
          <c:idx val="1"/>
          <c:order val="1"/>
          <c:tx>
            <c:strRef>
              <c:f>データ!$G$9</c:f>
              <c:strCache>
                <c:ptCount val="1"/>
                <c:pt idx="0">
                  <c:v>(1980以前建設)耐震性のある住宅数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データ!$E$10:$E$17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[0]!耐震性のある住宅数</c:f>
              <c:numCache>
                <c:formatCode>#,##0_ </c:formatCode>
                <c:ptCount val="6"/>
                <c:pt idx="0">
                  <c:v>62800</c:v>
                </c:pt>
                <c:pt idx="1">
                  <c:v>55300</c:v>
                </c:pt>
                <c:pt idx="2">
                  <c:v>45900</c:v>
                </c:pt>
                <c:pt idx="3">
                  <c:v>41300</c:v>
                </c:pt>
                <c:pt idx="4">
                  <c:v>35100</c:v>
                </c:pt>
                <c:pt idx="5">
                  <c:v>58166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7B-4F85-BA40-A77E12654395}"/>
            </c:ext>
          </c:extLst>
        </c:ser>
        <c:ser>
          <c:idx val="2"/>
          <c:order val="2"/>
          <c:tx>
            <c:strRef>
              <c:f>データ!$H$9</c:f>
              <c:strCache>
                <c:ptCount val="1"/>
                <c:pt idx="0">
                  <c:v>1981以降建設の住宅数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データ!$E$10:$E$17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[0]!以降建設</c:f>
              <c:numCache>
                <c:formatCode>#,##0_ </c:formatCode>
                <c:ptCount val="6"/>
                <c:pt idx="0">
                  <c:v>165800</c:v>
                </c:pt>
                <c:pt idx="1">
                  <c:v>226100</c:v>
                </c:pt>
                <c:pt idx="2">
                  <c:v>280300</c:v>
                </c:pt>
                <c:pt idx="3">
                  <c:v>305100</c:v>
                </c:pt>
                <c:pt idx="4">
                  <c:v>333800</c:v>
                </c:pt>
                <c:pt idx="5">
                  <c:v>359307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7B-4F85-BA40-A77E1265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24785592"/>
        <c:axId val="924782312"/>
      </c:barChart>
      <c:lineChart>
        <c:grouping val="standard"/>
        <c:varyColors val="0"/>
        <c:ser>
          <c:idx val="4"/>
          <c:order val="3"/>
          <c:tx>
            <c:strRef>
              <c:f>データ!$J$9</c:f>
              <c:strCache>
                <c:ptCount val="1"/>
                <c:pt idx="0">
                  <c:v>耐震化率(青森県)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4.0978312577620579E-3"/>
                  <c:y val="8.361582478863548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7B-4F85-BA40-A77E12654395}"/>
                </c:ext>
              </c:extLst>
            </c:dLbl>
            <c:dLbl>
              <c:idx val="1"/>
              <c:layout>
                <c:manualLayout>
                  <c:x val="6.8297187629368051E-3"/>
                  <c:y val="6.271186859147661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07B-4F85-BA40-A77E12654395}"/>
                </c:ext>
              </c:extLst>
            </c:dLbl>
            <c:dLbl>
              <c:idx val="2"/>
              <c:layout>
                <c:manualLayout>
                  <c:x val="1.365943752587361E-3"/>
                  <c:y val="1.88135605774429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7B-4F85-BA40-A77E12654395}"/>
                </c:ext>
              </c:extLst>
            </c:dLbl>
            <c:dLbl>
              <c:idx val="3"/>
              <c:layout>
                <c:manualLayout>
                  <c:x val="2.7318875051747221E-3"/>
                  <c:y val="1.67231649577270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07B-4F85-BA40-A77E12654395}"/>
                </c:ext>
              </c:extLst>
            </c:dLbl>
            <c:dLbl>
              <c:idx val="4"/>
              <c:layout>
                <c:manualLayout>
                  <c:x val="1.365943752587361E-3"/>
                  <c:y val="1.25423737182953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7B-4F85-BA40-A77E126543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[0]!耐震化率_青森</c:f>
              <c:numCache>
                <c:formatCode>0.0_ </c:formatCode>
                <c:ptCount val="6"/>
                <c:pt idx="0">
                  <c:v>51.5</c:v>
                </c:pt>
                <c:pt idx="1">
                  <c:v>59.599999999999994</c:v>
                </c:pt>
                <c:pt idx="2">
                  <c:v>67.2</c:v>
                </c:pt>
                <c:pt idx="3">
                  <c:v>70.199999999999989</c:v>
                </c:pt>
                <c:pt idx="4">
                  <c:v>73.3</c:v>
                </c:pt>
                <c:pt idx="5">
                  <c:v>83.2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7B-4F85-BA40-A77E12654395}"/>
            </c:ext>
          </c:extLst>
        </c:ser>
        <c:ser>
          <c:idx val="5"/>
          <c:order val="4"/>
          <c:tx>
            <c:strRef>
              <c:f>データ!$K$9</c:f>
              <c:strCache>
                <c:ptCount val="1"/>
                <c:pt idx="0">
                  <c:v>耐震化率(全国)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3.9527078006466397E-2"/>
                  <c:y val="-3.05197760478519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07B-4F85-BA40-A77E12654395}"/>
                </c:ext>
              </c:extLst>
            </c:dLbl>
            <c:dLbl>
              <c:idx val="3"/>
              <c:layout>
                <c:manualLayout>
                  <c:x val="-3.9527078006466397E-2"/>
                  <c:y val="-3.26101716675678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07B-4F85-BA40-A77E126543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</c:strCache>
            </c:strRef>
          </c:cat>
          <c:val>
            <c:numRef>
              <c:f>[0]!耐震化率_全国</c:f>
              <c:numCache>
                <c:formatCode>0.0_ </c:formatCode>
                <c:ptCount val="6"/>
                <c:pt idx="2">
                  <c:v>76</c:v>
                </c:pt>
                <c:pt idx="3">
                  <c:v>79</c:v>
                </c:pt>
                <c:pt idx="4">
                  <c:v>83</c:v>
                </c:pt>
                <c:pt idx="5">
                  <c:v>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7B-4F85-BA40-A77E1265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93672"/>
        <c:axId val="752482616"/>
      </c:lineChart>
      <c:catAx>
        <c:axId val="924785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24782312"/>
        <c:crosses val="autoZero"/>
        <c:auto val="1"/>
        <c:lblAlgn val="ctr"/>
        <c:lblOffset val="100"/>
        <c:noMultiLvlLbl val="0"/>
      </c:catAx>
      <c:valAx>
        <c:axId val="924782312"/>
        <c:scaling>
          <c:orientation val="minMax"/>
          <c:max val="800000.00000000012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24785592"/>
        <c:crosses val="autoZero"/>
        <c:crossBetween val="between"/>
        <c:majorUnit val="200000"/>
        <c:dispUnits>
          <c:builtInUnit val="thousands"/>
        </c:dispUnits>
      </c:valAx>
      <c:valAx>
        <c:axId val="752482616"/>
        <c:scaling>
          <c:orientation val="minMax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02593672"/>
        <c:crosses val="max"/>
        <c:crossBetween val="between"/>
      </c:valAx>
      <c:catAx>
        <c:axId val="702593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248261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7.6469533615990307E-2"/>
          <c:y val="0.1138011375373329"/>
          <c:w val="0.40449968369338446"/>
          <c:h val="0.211071892219393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2C3663F-5532-430A-9B3A-898248897879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7E3F158-9FB0-49F6-A344-97EEC4372E1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0.84188</cdr:x>
      <cdr:y>0.04575</cdr:y>
    </cdr:from>
    <cdr:to>
      <cdr:x>0.90826</cdr:x>
      <cdr:y>0.10174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68EA86D-ED96-4FAD-B048-827CCFCC08AF}"/>
            </a:ext>
          </a:extLst>
        </cdr:cNvPr>
        <cdr:cNvSpPr txBox="1"/>
      </cdr:nvSpPr>
      <cdr:spPr>
        <a:xfrm xmlns:a="http://schemas.openxmlformats.org/drawingml/2006/main">
          <a:off x="7818437" y="277813"/>
          <a:ext cx="616459" cy="33997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0.82042</cdr:x>
      <cdr:y>0.87842</cdr:y>
    </cdr:from>
    <cdr:to>
      <cdr:x>0.91869</cdr:x>
      <cdr:y>0.93711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D4A267A-6961-42C3-895A-8C043912C527}"/>
            </a:ext>
          </a:extLst>
        </cdr:cNvPr>
        <cdr:cNvSpPr txBox="1"/>
      </cdr:nvSpPr>
      <cdr:spPr>
        <a:xfrm xmlns:a="http://schemas.openxmlformats.org/drawingml/2006/main">
          <a:off x="7627894" y="5336746"/>
          <a:ext cx="913718" cy="356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年度末</a:t>
          </a:r>
        </a:p>
      </cdr:txBody>
    </cdr:sp>
  </cdr:relSizeAnchor>
  <cdr:relSizeAnchor xmlns:cdr="http://schemas.openxmlformats.org/drawingml/2006/chartDrawing">
    <cdr:from>
      <cdr:x>0.91363</cdr:x>
      <cdr:y>0.0239</cdr:y>
    </cdr:from>
    <cdr:to>
      <cdr:x>0.98339</cdr:x>
      <cdr:y>0.09181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21BED8F-FCD7-48A7-A8DB-FC1AC3AF2427}"/>
            </a:ext>
          </a:extLst>
        </cdr:cNvPr>
        <cdr:cNvSpPr txBox="1"/>
      </cdr:nvSpPr>
      <cdr:spPr>
        <a:xfrm xmlns:a="http://schemas.openxmlformats.org/drawingml/2006/main">
          <a:off x="8494584" y="145192"/>
          <a:ext cx="648558" cy="412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0.035</cdr:x>
      <cdr:y>0.0246</cdr:y>
    </cdr:from>
    <cdr:to>
      <cdr:x>0.14075</cdr:x>
      <cdr:y>0.09251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A471F5E-355C-4795-AE79-44701A0E588B}"/>
            </a:ext>
          </a:extLst>
        </cdr:cNvPr>
        <cdr:cNvSpPr txBox="1"/>
      </cdr:nvSpPr>
      <cdr:spPr>
        <a:xfrm xmlns:a="http://schemas.openxmlformats.org/drawingml/2006/main">
          <a:off x="325395" y="149482"/>
          <a:ext cx="983220" cy="412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（千戸）</a:t>
          </a:r>
        </a:p>
      </cdr:txBody>
    </cdr:sp>
  </cdr:relSizeAnchor>
  <cdr:relSizeAnchor xmlns:cdr="http://schemas.openxmlformats.org/drawingml/2006/chartDrawing">
    <cdr:from>
      <cdr:x>0.22843</cdr:x>
      <cdr:y>0.93209</cdr:y>
    </cdr:from>
    <cdr:to>
      <cdr:x>0.99169</cdr:x>
      <cdr:y>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A471F5E-355C-4795-AE79-44701A0E588B}"/>
            </a:ext>
          </a:extLst>
        </cdr:cNvPr>
        <cdr:cNvSpPr txBox="1"/>
      </cdr:nvSpPr>
      <cdr:spPr>
        <a:xfrm xmlns:a="http://schemas.openxmlformats.org/drawingml/2006/main">
          <a:off x="2123817" y="5662827"/>
          <a:ext cx="7096553" cy="412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資料：総務省「住宅・土地統計調査」を基に県県土整備部作成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tabSelected="1" workbookViewId="0">
      <selection activeCell="F9" sqref="F9"/>
    </sheetView>
  </sheetViews>
  <sheetFormatPr defaultRowHeight="13.5" x14ac:dyDescent="0.4"/>
  <cols>
    <col min="1" max="2" width="6" style="3" customWidth="1"/>
    <col min="3" max="3" width="9.5" style="4" bestFit="1" customWidth="1"/>
    <col min="4" max="4" width="11.625" style="4" customWidth="1"/>
    <col min="5" max="5" width="9.125" style="4" bestFit="1" customWidth="1"/>
    <col min="6" max="9" width="9.125" style="11" customWidth="1"/>
    <col min="10" max="10" width="13" style="9" customWidth="1"/>
    <col min="11" max="13" width="9.125" style="9" bestFit="1" customWidth="1"/>
    <col min="14" max="16384" width="9" style="4"/>
  </cols>
  <sheetData>
    <row r="1" spans="1:18" x14ac:dyDescent="0.4">
      <c r="A1" s="14" t="s">
        <v>10</v>
      </c>
      <c r="C1" s="15" t="s">
        <v>11</v>
      </c>
      <c r="D1" s="16"/>
      <c r="E1" s="16"/>
      <c r="F1" s="16"/>
      <c r="G1" s="16"/>
      <c r="H1" s="16"/>
      <c r="I1" s="17"/>
      <c r="J1" s="18"/>
      <c r="K1" s="18"/>
      <c r="L1" s="18"/>
      <c r="M1" s="18"/>
      <c r="N1" s="18"/>
      <c r="O1" s="18"/>
      <c r="P1" s="18"/>
      <c r="Q1" s="18"/>
      <c r="R1" s="18"/>
    </row>
    <row r="2" spans="1:18" x14ac:dyDescent="0.4">
      <c r="A2" s="14" t="s">
        <v>12</v>
      </c>
      <c r="C2" s="19" t="s">
        <v>13</v>
      </c>
      <c r="F2" s="4"/>
      <c r="G2" s="4"/>
      <c r="H2" s="4"/>
      <c r="I2" s="20"/>
      <c r="J2" s="21"/>
      <c r="K2" s="21"/>
      <c r="L2" s="21"/>
      <c r="M2" s="21"/>
      <c r="N2" s="21"/>
      <c r="O2" s="22"/>
      <c r="Q2" s="22"/>
      <c r="R2" s="22"/>
    </row>
    <row r="3" spans="1:18" x14ac:dyDescent="0.4">
      <c r="A3" s="14" t="s">
        <v>14</v>
      </c>
      <c r="C3" s="19" t="s">
        <v>15</v>
      </c>
      <c r="F3" s="4"/>
      <c r="G3" s="4"/>
      <c r="H3" s="4"/>
      <c r="I3" s="20"/>
      <c r="J3" s="23"/>
      <c r="K3" s="23"/>
      <c r="L3" s="23"/>
      <c r="M3" s="23"/>
      <c r="N3" s="23"/>
      <c r="O3" s="23"/>
    </row>
    <row r="4" spans="1:18" x14ac:dyDescent="0.4">
      <c r="A4" s="14"/>
      <c r="C4" s="24" t="s">
        <v>16</v>
      </c>
      <c r="F4" s="4"/>
      <c r="G4" s="4"/>
      <c r="H4" s="4"/>
      <c r="I4" s="20"/>
      <c r="J4" s="23"/>
      <c r="K4" s="23"/>
      <c r="L4" s="23"/>
      <c r="M4" s="23"/>
      <c r="N4" s="23"/>
      <c r="O4" s="23"/>
    </row>
    <row r="5" spans="1:18" ht="21" customHeight="1" x14ac:dyDescent="0.4">
      <c r="C5" s="25">
        <v>33970</v>
      </c>
      <c r="D5" s="26" t="s">
        <v>17</v>
      </c>
      <c r="E5" s="27">
        <f>MAX($C$9:$C$109)</f>
        <v>43101</v>
      </c>
      <c r="F5" s="26" t="s">
        <v>18</v>
      </c>
      <c r="G5" s="26"/>
      <c r="H5" s="26"/>
      <c r="I5" s="28"/>
      <c r="J5" s="23"/>
      <c r="K5" s="23"/>
      <c r="L5" s="23"/>
      <c r="M5" s="23"/>
      <c r="N5" s="23"/>
      <c r="O5" s="23"/>
    </row>
    <row r="6" spans="1:18" x14ac:dyDescent="0.4">
      <c r="B6" s="3">
        <f>COUNTA(C9:C109)-MATCH(C5,C9:C109,0)+1</f>
        <v>6</v>
      </c>
      <c r="F6" s="4"/>
      <c r="G6" s="4"/>
      <c r="H6" s="4"/>
      <c r="I6" s="4"/>
      <c r="J6" s="4"/>
      <c r="K6" s="4"/>
      <c r="L6" s="4"/>
      <c r="M6" s="4"/>
    </row>
    <row r="7" spans="1:18" x14ac:dyDescent="0.4">
      <c r="A7" s="5"/>
      <c r="C7" s="4" t="s">
        <v>6</v>
      </c>
    </row>
    <row r="8" spans="1:18" x14ac:dyDescent="0.4">
      <c r="A8" s="6"/>
      <c r="B8" s="6"/>
    </row>
    <row r="9" spans="1:18" s="7" customFormat="1" ht="54" x14ac:dyDescent="0.15">
      <c r="A9" s="1" t="str">
        <f>IF(C9=EDATE($C$5,0),1,"")</f>
        <v/>
      </c>
      <c r="B9" s="1" t="str">
        <f>IF(C9=EDATE($C$5,0),1,"")</f>
        <v/>
      </c>
      <c r="C9" s="7" t="s">
        <v>0</v>
      </c>
      <c r="D9" s="7" t="s">
        <v>1</v>
      </c>
      <c r="E9" s="7" t="s">
        <v>2</v>
      </c>
      <c r="F9" s="12" t="s">
        <v>7</v>
      </c>
      <c r="G9" s="12" t="s">
        <v>8</v>
      </c>
      <c r="H9" s="12" t="s">
        <v>9</v>
      </c>
      <c r="I9" s="12" t="s">
        <v>3</v>
      </c>
      <c r="J9" s="10" t="s">
        <v>4</v>
      </c>
      <c r="K9" s="9" t="s">
        <v>5</v>
      </c>
      <c r="L9" s="10"/>
      <c r="M9" s="10"/>
    </row>
    <row r="10" spans="1:18" x14ac:dyDescent="0.15">
      <c r="A10" s="1">
        <f t="shared" ref="A10:A73" si="0">IF(C10=EDATE($C$5,0),1,"")</f>
        <v>1</v>
      </c>
      <c r="B10" s="1">
        <f>IF(C10=EDATE($C$5,0),1,"")</f>
        <v>1</v>
      </c>
      <c r="C10" s="8">
        <v>33970</v>
      </c>
      <c r="D10" s="2" t="str">
        <f t="shared" ref="D10:D11" si="1">IF(OR(A10=1,B10=1,A10),TEXT(C10,"ge"),TEXT(C10," "))</f>
        <v>H5</v>
      </c>
      <c r="E10" s="2" t="str">
        <f t="shared" ref="E10" si="2">IF(OR(A10=1,A10),TEXT(C10,"yyyy"),TEXT(C10,"yy"))</f>
        <v>1993</v>
      </c>
      <c r="F10" s="13">
        <v>215300</v>
      </c>
      <c r="G10" s="13">
        <v>62800</v>
      </c>
      <c r="H10" s="13">
        <v>165800</v>
      </c>
      <c r="I10" s="13">
        <v>443900</v>
      </c>
      <c r="J10" s="9">
        <v>51.5</v>
      </c>
    </row>
    <row r="11" spans="1:18" x14ac:dyDescent="0.15">
      <c r="A11" s="1" t="str">
        <f t="shared" si="0"/>
        <v/>
      </c>
      <c r="B11" s="1" t="str">
        <f>IF(OR(A11=1,C11=$E$5),1,"")</f>
        <v/>
      </c>
      <c r="C11" s="8">
        <v>35796</v>
      </c>
      <c r="D11" s="2" t="str">
        <f t="shared" si="1"/>
        <v xml:space="preserve"> </v>
      </c>
      <c r="E11" s="2" t="str">
        <f t="shared" ref="E11:E12" si="3">IF(OR(A11=1,A11),TEXT(C11,"yyyy"),TEXT(C11,"yy"))</f>
        <v>98</v>
      </c>
      <c r="F11" s="13">
        <v>191100</v>
      </c>
      <c r="G11" s="13">
        <v>55300</v>
      </c>
      <c r="H11" s="13">
        <v>226100</v>
      </c>
      <c r="I11" s="13">
        <v>472500</v>
      </c>
      <c r="J11" s="9">
        <v>59.599999999999994</v>
      </c>
    </row>
    <row r="12" spans="1:18" x14ac:dyDescent="0.15">
      <c r="A12" s="1" t="str">
        <f t="shared" si="0"/>
        <v/>
      </c>
      <c r="B12" s="1" t="str">
        <f t="shared" ref="B12:B75" si="4">IF(OR(A12=1,C12=$E$5),1,"")</f>
        <v/>
      </c>
      <c r="C12" s="8">
        <v>37622</v>
      </c>
      <c r="D12" s="2" t="str">
        <f t="shared" ref="D12:D15" si="5">IF(OR(A12=1,B12=1,A12),TEXT(C12,"ge"),TEXT(C12," "))</f>
        <v xml:space="preserve"> </v>
      </c>
      <c r="E12" s="2" t="str">
        <f t="shared" si="3"/>
        <v>03</v>
      </c>
      <c r="F12" s="13">
        <v>159000</v>
      </c>
      <c r="G12" s="13">
        <v>45900</v>
      </c>
      <c r="H12" s="13">
        <v>280300</v>
      </c>
      <c r="I12" s="13">
        <v>485200</v>
      </c>
      <c r="J12" s="9">
        <v>67.2</v>
      </c>
      <c r="K12" s="9">
        <v>76</v>
      </c>
    </row>
    <row r="13" spans="1:18" x14ac:dyDescent="0.15">
      <c r="A13" s="1"/>
      <c r="B13" s="1" t="str">
        <f t="shared" si="4"/>
        <v/>
      </c>
      <c r="C13" s="8">
        <v>39448</v>
      </c>
      <c r="D13" s="2" t="str">
        <f t="shared" si="5"/>
        <v xml:space="preserve"> </v>
      </c>
      <c r="E13" s="2" t="str">
        <f t="shared" ref="E13:E15" si="6">IF(OR(A13=1,A13),TEXT(C13,"yyyy"),TEXT(C13,"yy"))</f>
        <v>08</v>
      </c>
      <c r="F13" s="13">
        <v>147200</v>
      </c>
      <c r="G13" s="13">
        <v>41300</v>
      </c>
      <c r="H13" s="13">
        <v>305100</v>
      </c>
      <c r="I13" s="13">
        <v>493600</v>
      </c>
      <c r="J13" s="9">
        <v>70.199999999999989</v>
      </c>
      <c r="K13" s="9">
        <v>79</v>
      </c>
    </row>
    <row r="14" spans="1:18" x14ac:dyDescent="0.15">
      <c r="A14" s="1" t="str">
        <f t="shared" si="0"/>
        <v/>
      </c>
      <c r="B14" s="1" t="str">
        <f t="shared" si="4"/>
        <v/>
      </c>
      <c r="C14" s="8">
        <v>41275</v>
      </c>
      <c r="D14" s="2" t="str">
        <f t="shared" si="5"/>
        <v xml:space="preserve"> </v>
      </c>
      <c r="E14" s="2" t="str">
        <f t="shared" si="6"/>
        <v>13</v>
      </c>
      <c r="F14" s="13">
        <v>134200</v>
      </c>
      <c r="G14" s="13">
        <v>35100</v>
      </c>
      <c r="H14" s="13">
        <v>333800</v>
      </c>
      <c r="I14" s="13">
        <v>503100</v>
      </c>
      <c r="J14" s="9">
        <v>73.3</v>
      </c>
      <c r="K14" s="9">
        <v>83</v>
      </c>
    </row>
    <row r="15" spans="1:18" x14ac:dyDescent="0.15">
      <c r="A15" s="1" t="str">
        <f t="shared" si="0"/>
        <v/>
      </c>
      <c r="B15" s="1">
        <f t="shared" si="4"/>
        <v>1</v>
      </c>
      <c r="C15" s="8">
        <v>43101</v>
      </c>
      <c r="D15" s="2" t="str">
        <f t="shared" si="5"/>
        <v>H30</v>
      </c>
      <c r="E15" s="2" t="str">
        <f t="shared" si="6"/>
        <v>18</v>
      </c>
      <c r="F15" s="13">
        <v>84027</v>
      </c>
      <c r="G15" s="13">
        <v>58166</v>
      </c>
      <c r="H15" s="13">
        <v>359307</v>
      </c>
      <c r="I15" s="13">
        <v>501500</v>
      </c>
      <c r="J15" s="9">
        <v>83.2</v>
      </c>
      <c r="K15" s="9">
        <v>87</v>
      </c>
    </row>
    <row r="16" spans="1:18" x14ac:dyDescent="0.15">
      <c r="A16" s="1" t="str">
        <f t="shared" si="0"/>
        <v/>
      </c>
      <c r="B16" s="1" t="str">
        <f t="shared" si="4"/>
        <v/>
      </c>
      <c r="C16" s="8"/>
      <c r="D16" s="2"/>
      <c r="E16" s="2"/>
      <c r="F16" s="13"/>
      <c r="G16" s="13"/>
      <c r="H16" s="13"/>
      <c r="I16" s="13"/>
    </row>
    <row r="17" spans="1:9" x14ac:dyDescent="0.15">
      <c r="A17" s="1" t="str">
        <f t="shared" si="0"/>
        <v/>
      </c>
      <c r="B17" s="1" t="str">
        <f t="shared" si="4"/>
        <v/>
      </c>
      <c r="C17" s="8"/>
      <c r="D17" s="2"/>
      <c r="E17" s="2"/>
      <c r="F17" s="13"/>
      <c r="G17" s="13"/>
      <c r="H17" s="13"/>
      <c r="I17" s="13"/>
    </row>
    <row r="18" spans="1:9" x14ac:dyDescent="0.15">
      <c r="A18" s="1" t="str">
        <f t="shared" si="0"/>
        <v/>
      </c>
      <c r="B18" s="1" t="str">
        <f t="shared" si="4"/>
        <v/>
      </c>
      <c r="C18" s="8"/>
      <c r="D18" s="2"/>
      <c r="E18" s="2"/>
      <c r="F18" s="13"/>
      <c r="G18" s="13"/>
      <c r="H18" s="13"/>
      <c r="I18" s="13"/>
    </row>
    <row r="19" spans="1:9" x14ac:dyDescent="0.15">
      <c r="A19" s="1" t="str">
        <f t="shared" si="0"/>
        <v/>
      </c>
      <c r="B19" s="1" t="str">
        <f t="shared" si="4"/>
        <v/>
      </c>
    </row>
    <row r="20" spans="1:9" x14ac:dyDescent="0.15">
      <c r="A20" s="1" t="str">
        <f t="shared" si="0"/>
        <v/>
      </c>
      <c r="B20" s="1" t="str">
        <f t="shared" si="4"/>
        <v/>
      </c>
    </row>
    <row r="21" spans="1:9" x14ac:dyDescent="0.15">
      <c r="A21" s="1" t="str">
        <f t="shared" si="0"/>
        <v/>
      </c>
      <c r="B21" s="1" t="str">
        <f t="shared" si="4"/>
        <v/>
      </c>
    </row>
    <row r="22" spans="1:9" x14ac:dyDescent="0.15">
      <c r="A22" s="1" t="str">
        <f t="shared" si="0"/>
        <v/>
      </c>
      <c r="B22" s="1" t="str">
        <f t="shared" si="4"/>
        <v/>
      </c>
    </row>
    <row r="23" spans="1:9" x14ac:dyDescent="0.15">
      <c r="A23" s="1" t="str">
        <f t="shared" si="0"/>
        <v/>
      </c>
      <c r="B23" s="1" t="str">
        <f t="shared" si="4"/>
        <v/>
      </c>
    </row>
    <row r="24" spans="1:9" x14ac:dyDescent="0.15">
      <c r="A24" s="1" t="str">
        <f t="shared" si="0"/>
        <v/>
      </c>
      <c r="B24" s="1" t="str">
        <f t="shared" si="4"/>
        <v/>
      </c>
    </row>
    <row r="25" spans="1:9" x14ac:dyDescent="0.15">
      <c r="A25" s="1" t="str">
        <f t="shared" si="0"/>
        <v/>
      </c>
      <c r="B25" s="1" t="str">
        <f t="shared" si="4"/>
        <v/>
      </c>
    </row>
    <row r="26" spans="1:9" x14ac:dyDescent="0.15">
      <c r="A26" s="1" t="str">
        <f t="shared" si="0"/>
        <v/>
      </c>
      <c r="B26" s="1" t="str">
        <f t="shared" si="4"/>
        <v/>
      </c>
    </row>
    <row r="27" spans="1:9" x14ac:dyDescent="0.15">
      <c r="A27" s="1" t="str">
        <f t="shared" si="0"/>
        <v/>
      </c>
      <c r="B27" s="1" t="str">
        <f t="shared" si="4"/>
        <v/>
      </c>
    </row>
    <row r="28" spans="1:9" x14ac:dyDescent="0.15">
      <c r="A28" s="1" t="str">
        <f t="shared" si="0"/>
        <v/>
      </c>
      <c r="B28" s="1" t="str">
        <f t="shared" si="4"/>
        <v/>
      </c>
    </row>
    <row r="29" spans="1:9" x14ac:dyDescent="0.15">
      <c r="A29" s="1" t="str">
        <f t="shared" si="0"/>
        <v/>
      </c>
      <c r="B29" s="1" t="str">
        <f t="shared" si="4"/>
        <v/>
      </c>
    </row>
    <row r="30" spans="1:9" x14ac:dyDescent="0.15">
      <c r="A30" s="1" t="str">
        <f t="shared" si="0"/>
        <v/>
      </c>
      <c r="B30" s="1" t="str">
        <f t="shared" si="4"/>
        <v/>
      </c>
    </row>
    <row r="31" spans="1:9" x14ac:dyDescent="0.15">
      <c r="A31" s="1" t="str">
        <f t="shared" si="0"/>
        <v/>
      </c>
      <c r="B31" s="1" t="str">
        <f t="shared" si="4"/>
        <v/>
      </c>
    </row>
    <row r="32" spans="1:9" x14ac:dyDescent="0.15">
      <c r="A32" s="1" t="str">
        <f t="shared" si="0"/>
        <v/>
      </c>
      <c r="B32" s="1" t="str">
        <f t="shared" si="4"/>
        <v/>
      </c>
    </row>
    <row r="33" spans="1:2" x14ac:dyDescent="0.15">
      <c r="A33" s="1" t="str">
        <f t="shared" si="0"/>
        <v/>
      </c>
      <c r="B33" s="1" t="str">
        <f t="shared" si="4"/>
        <v/>
      </c>
    </row>
    <row r="34" spans="1:2" x14ac:dyDescent="0.15">
      <c r="A34" s="1" t="str">
        <f t="shared" si="0"/>
        <v/>
      </c>
      <c r="B34" s="1" t="str">
        <f t="shared" si="4"/>
        <v/>
      </c>
    </row>
    <row r="35" spans="1:2" x14ac:dyDescent="0.15">
      <c r="A35" s="1" t="str">
        <f t="shared" si="0"/>
        <v/>
      </c>
      <c r="B35" s="1" t="str">
        <f t="shared" si="4"/>
        <v/>
      </c>
    </row>
    <row r="36" spans="1:2" x14ac:dyDescent="0.15">
      <c r="A36" s="1" t="str">
        <f t="shared" si="0"/>
        <v/>
      </c>
      <c r="B36" s="1" t="str">
        <f t="shared" si="4"/>
        <v/>
      </c>
    </row>
    <row r="37" spans="1:2" x14ac:dyDescent="0.15">
      <c r="A37" s="1" t="str">
        <f t="shared" si="0"/>
        <v/>
      </c>
      <c r="B37" s="1" t="str">
        <f t="shared" si="4"/>
        <v/>
      </c>
    </row>
    <row r="38" spans="1:2" x14ac:dyDescent="0.15">
      <c r="A38" s="1" t="str">
        <f t="shared" si="0"/>
        <v/>
      </c>
      <c r="B38" s="1" t="str">
        <f t="shared" si="4"/>
        <v/>
      </c>
    </row>
    <row r="39" spans="1:2" x14ac:dyDescent="0.15">
      <c r="A39" s="1" t="str">
        <f t="shared" si="0"/>
        <v/>
      </c>
      <c r="B39" s="1" t="str">
        <f t="shared" si="4"/>
        <v/>
      </c>
    </row>
    <row r="40" spans="1:2" x14ac:dyDescent="0.15">
      <c r="A40" s="1" t="str">
        <f t="shared" si="0"/>
        <v/>
      </c>
      <c r="B40" s="1" t="str">
        <f t="shared" si="4"/>
        <v/>
      </c>
    </row>
    <row r="41" spans="1:2" x14ac:dyDescent="0.15">
      <c r="A41" s="1" t="str">
        <f t="shared" si="0"/>
        <v/>
      </c>
      <c r="B41" s="1" t="str">
        <f t="shared" si="4"/>
        <v/>
      </c>
    </row>
    <row r="42" spans="1:2" x14ac:dyDescent="0.15">
      <c r="A42" s="1" t="str">
        <f t="shared" si="0"/>
        <v/>
      </c>
      <c r="B42" s="1" t="str">
        <f t="shared" si="4"/>
        <v/>
      </c>
    </row>
    <row r="43" spans="1:2" x14ac:dyDescent="0.15">
      <c r="A43" s="1" t="str">
        <f t="shared" si="0"/>
        <v/>
      </c>
      <c r="B43" s="1" t="str">
        <f t="shared" si="4"/>
        <v/>
      </c>
    </row>
    <row r="44" spans="1:2" x14ac:dyDescent="0.15">
      <c r="A44" s="1" t="str">
        <f t="shared" si="0"/>
        <v/>
      </c>
      <c r="B44" s="1" t="str">
        <f t="shared" si="4"/>
        <v/>
      </c>
    </row>
    <row r="45" spans="1:2" x14ac:dyDescent="0.15">
      <c r="A45" s="1" t="str">
        <f t="shared" si="0"/>
        <v/>
      </c>
      <c r="B45" s="1" t="str">
        <f t="shared" si="4"/>
        <v/>
      </c>
    </row>
    <row r="46" spans="1:2" x14ac:dyDescent="0.15">
      <c r="A46" s="1" t="str">
        <f t="shared" si="0"/>
        <v/>
      </c>
      <c r="B46" s="1" t="str">
        <f t="shared" si="4"/>
        <v/>
      </c>
    </row>
    <row r="47" spans="1:2" x14ac:dyDescent="0.15">
      <c r="A47" s="1" t="str">
        <f t="shared" si="0"/>
        <v/>
      </c>
      <c r="B47" s="1" t="str">
        <f t="shared" si="4"/>
        <v/>
      </c>
    </row>
    <row r="48" spans="1:2" x14ac:dyDescent="0.15">
      <c r="A48" s="1" t="str">
        <f t="shared" si="0"/>
        <v/>
      </c>
      <c r="B48" s="1" t="str">
        <f t="shared" si="4"/>
        <v/>
      </c>
    </row>
    <row r="49" spans="1:2" x14ac:dyDescent="0.15">
      <c r="A49" s="1" t="str">
        <f t="shared" si="0"/>
        <v/>
      </c>
      <c r="B49" s="1" t="str">
        <f t="shared" si="4"/>
        <v/>
      </c>
    </row>
    <row r="50" spans="1:2" x14ac:dyDescent="0.15">
      <c r="A50" s="1" t="str">
        <f t="shared" si="0"/>
        <v/>
      </c>
      <c r="B50" s="1" t="str">
        <f t="shared" si="4"/>
        <v/>
      </c>
    </row>
    <row r="51" spans="1:2" x14ac:dyDescent="0.15">
      <c r="A51" s="1" t="str">
        <f t="shared" si="0"/>
        <v/>
      </c>
      <c r="B51" s="1" t="str">
        <f t="shared" si="4"/>
        <v/>
      </c>
    </row>
    <row r="52" spans="1:2" x14ac:dyDescent="0.15">
      <c r="A52" s="1" t="str">
        <f t="shared" si="0"/>
        <v/>
      </c>
      <c r="B52" s="1" t="str">
        <f t="shared" si="4"/>
        <v/>
      </c>
    </row>
    <row r="53" spans="1:2" x14ac:dyDescent="0.15">
      <c r="A53" s="1" t="str">
        <f t="shared" si="0"/>
        <v/>
      </c>
      <c r="B53" s="1" t="str">
        <f t="shared" si="4"/>
        <v/>
      </c>
    </row>
    <row r="54" spans="1:2" x14ac:dyDescent="0.15">
      <c r="A54" s="1" t="str">
        <f t="shared" si="0"/>
        <v/>
      </c>
      <c r="B54" s="1" t="str">
        <f t="shared" si="4"/>
        <v/>
      </c>
    </row>
    <row r="55" spans="1:2" x14ac:dyDescent="0.15">
      <c r="A55" s="1" t="str">
        <f t="shared" si="0"/>
        <v/>
      </c>
      <c r="B55" s="1" t="str">
        <f t="shared" si="4"/>
        <v/>
      </c>
    </row>
    <row r="56" spans="1:2" x14ac:dyDescent="0.15">
      <c r="A56" s="1" t="str">
        <f t="shared" si="0"/>
        <v/>
      </c>
      <c r="B56" s="1" t="str">
        <f t="shared" si="4"/>
        <v/>
      </c>
    </row>
    <row r="57" spans="1:2" x14ac:dyDescent="0.15">
      <c r="A57" s="1" t="str">
        <f t="shared" si="0"/>
        <v/>
      </c>
      <c r="B57" s="1" t="str">
        <f t="shared" si="4"/>
        <v/>
      </c>
    </row>
    <row r="58" spans="1:2" x14ac:dyDescent="0.15">
      <c r="A58" s="1" t="str">
        <f t="shared" si="0"/>
        <v/>
      </c>
      <c r="B58" s="1" t="str">
        <f t="shared" si="4"/>
        <v/>
      </c>
    </row>
    <row r="59" spans="1:2" x14ac:dyDescent="0.15">
      <c r="A59" s="1" t="str">
        <f t="shared" si="0"/>
        <v/>
      </c>
      <c r="B59" s="1" t="str">
        <f t="shared" si="4"/>
        <v/>
      </c>
    </row>
    <row r="60" spans="1:2" x14ac:dyDescent="0.15">
      <c r="A60" s="1" t="str">
        <f t="shared" si="0"/>
        <v/>
      </c>
      <c r="B60" s="1" t="str">
        <f t="shared" si="4"/>
        <v/>
      </c>
    </row>
    <row r="61" spans="1:2" x14ac:dyDescent="0.15">
      <c r="A61" s="1" t="str">
        <f t="shared" si="0"/>
        <v/>
      </c>
      <c r="B61" s="1" t="str">
        <f t="shared" si="4"/>
        <v/>
      </c>
    </row>
    <row r="62" spans="1:2" x14ac:dyDescent="0.15">
      <c r="A62" s="1" t="str">
        <f t="shared" si="0"/>
        <v/>
      </c>
      <c r="B62" s="1" t="str">
        <f t="shared" si="4"/>
        <v/>
      </c>
    </row>
    <row r="63" spans="1:2" x14ac:dyDescent="0.15">
      <c r="A63" s="1" t="str">
        <f t="shared" si="0"/>
        <v/>
      </c>
      <c r="B63" s="1" t="str">
        <f t="shared" si="4"/>
        <v/>
      </c>
    </row>
    <row r="64" spans="1:2" x14ac:dyDescent="0.15">
      <c r="A64" s="1" t="str">
        <f t="shared" si="0"/>
        <v/>
      </c>
      <c r="B64" s="1" t="str">
        <f t="shared" si="4"/>
        <v/>
      </c>
    </row>
    <row r="65" spans="1:2" x14ac:dyDescent="0.15">
      <c r="A65" s="1" t="str">
        <f t="shared" si="0"/>
        <v/>
      </c>
      <c r="B65" s="1" t="str">
        <f t="shared" si="4"/>
        <v/>
      </c>
    </row>
    <row r="66" spans="1:2" x14ac:dyDescent="0.15">
      <c r="A66" s="1" t="str">
        <f t="shared" si="0"/>
        <v/>
      </c>
      <c r="B66" s="1" t="str">
        <f t="shared" si="4"/>
        <v/>
      </c>
    </row>
    <row r="67" spans="1:2" x14ac:dyDescent="0.15">
      <c r="A67" s="1" t="str">
        <f t="shared" si="0"/>
        <v/>
      </c>
      <c r="B67" s="1" t="str">
        <f t="shared" si="4"/>
        <v/>
      </c>
    </row>
    <row r="68" spans="1:2" x14ac:dyDescent="0.15">
      <c r="A68" s="1" t="str">
        <f t="shared" si="0"/>
        <v/>
      </c>
      <c r="B68" s="1" t="str">
        <f t="shared" si="4"/>
        <v/>
      </c>
    </row>
    <row r="69" spans="1:2" x14ac:dyDescent="0.15">
      <c r="A69" s="1" t="str">
        <f t="shared" si="0"/>
        <v/>
      </c>
      <c r="B69" s="1" t="str">
        <f t="shared" si="4"/>
        <v/>
      </c>
    </row>
    <row r="70" spans="1:2" x14ac:dyDescent="0.15">
      <c r="A70" s="1" t="str">
        <f t="shared" si="0"/>
        <v/>
      </c>
      <c r="B70" s="1" t="str">
        <f t="shared" si="4"/>
        <v/>
      </c>
    </row>
    <row r="71" spans="1:2" x14ac:dyDescent="0.15">
      <c r="A71" s="1" t="str">
        <f t="shared" si="0"/>
        <v/>
      </c>
      <c r="B71" s="1" t="str">
        <f t="shared" si="4"/>
        <v/>
      </c>
    </row>
    <row r="72" spans="1:2" x14ac:dyDescent="0.15">
      <c r="A72" s="1" t="str">
        <f t="shared" si="0"/>
        <v/>
      </c>
      <c r="B72" s="1" t="str">
        <f t="shared" si="4"/>
        <v/>
      </c>
    </row>
    <row r="73" spans="1:2" x14ac:dyDescent="0.15">
      <c r="A73" s="1" t="str">
        <f t="shared" si="0"/>
        <v/>
      </c>
      <c r="B73" s="1" t="str">
        <f t="shared" si="4"/>
        <v/>
      </c>
    </row>
    <row r="74" spans="1:2" x14ac:dyDescent="0.15">
      <c r="A74" s="1" t="str">
        <f t="shared" ref="A74:A109" si="7">IF(C74=EDATE($C$5,0),1,"")</f>
        <v/>
      </c>
      <c r="B74" s="1" t="str">
        <f t="shared" si="4"/>
        <v/>
      </c>
    </row>
    <row r="75" spans="1:2" x14ac:dyDescent="0.15">
      <c r="A75" s="1" t="str">
        <f t="shared" si="7"/>
        <v/>
      </c>
      <c r="B75" s="1" t="str">
        <f t="shared" si="4"/>
        <v/>
      </c>
    </row>
    <row r="76" spans="1:2" x14ac:dyDescent="0.15">
      <c r="A76" s="1" t="str">
        <f t="shared" si="7"/>
        <v/>
      </c>
      <c r="B76" s="1" t="str">
        <f t="shared" ref="B76:B109" si="8">IF(OR(A76=1,C76=$E$5),1,"")</f>
        <v/>
      </c>
    </row>
    <row r="77" spans="1:2" x14ac:dyDescent="0.15">
      <c r="A77" s="1" t="str">
        <f t="shared" si="7"/>
        <v/>
      </c>
      <c r="B77" s="1" t="str">
        <f t="shared" si="8"/>
        <v/>
      </c>
    </row>
    <row r="78" spans="1:2" x14ac:dyDescent="0.15">
      <c r="A78" s="1" t="str">
        <f t="shared" si="7"/>
        <v/>
      </c>
      <c r="B78" s="1" t="str">
        <f t="shared" si="8"/>
        <v/>
      </c>
    </row>
    <row r="79" spans="1:2" x14ac:dyDescent="0.15">
      <c r="A79" s="1" t="str">
        <f t="shared" si="7"/>
        <v/>
      </c>
      <c r="B79" s="1" t="str">
        <f t="shared" si="8"/>
        <v/>
      </c>
    </row>
    <row r="80" spans="1:2" x14ac:dyDescent="0.15">
      <c r="A80" s="1" t="str">
        <f t="shared" si="7"/>
        <v/>
      </c>
      <c r="B80" s="1" t="str">
        <f t="shared" si="8"/>
        <v/>
      </c>
    </row>
    <row r="81" spans="1:2" x14ac:dyDescent="0.15">
      <c r="A81" s="1" t="str">
        <f t="shared" si="7"/>
        <v/>
      </c>
      <c r="B81" s="1" t="str">
        <f t="shared" si="8"/>
        <v/>
      </c>
    </row>
    <row r="82" spans="1:2" x14ac:dyDescent="0.15">
      <c r="A82" s="1" t="str">
        <f t="shared" si="7"/>
        <v/>
      </c>
      <c r="B82" s="1" t="str">
        <f t="shared" si="8"/>
        <v/>
      </c>
    </row>
    <row r="83" spans="1:2" x14ac:dyDescent="0.15">
      <c r="A83" s="1" t="str">
        <f t="shared" si="7"/>
        <v/>
      </c>
      <c r="B83" s="1" t="str">
        <f t="shared" si="8"/>
        <v/>
      </c>
    </row>
    <row r="84" spans="1:2" x14ac:dyDescent="0.15">
      <c r="A84" s="1" t="str">
        <f t="shared" si="7"/>
        <v/>
      </c>
      <c r="B84" s="1" t="str">
        <f t="shared" si="8"/>
        <v/>
      </c>
    </row>
    <row r="85" spans="1:2" x14ac:dyDescent="0.15">
      <c r="A85" s="1" t="str">
        <f t="shared" si="7"/>
        <v/>
      </c>
      <c r="B85" s="1" t="str">
        <f t="shared" si="8"/>
        <v/>
      </c>
    </row>
    <row r="86" spans="1:2" x14ac:dyDescent="0.15">
      <c r="A86" s="1" t="str">
        <f t="shared" si="7"/>
        <v/>
      </c>
      <c r="B86" s="1" t="str">
        <f t="shared" si="8"/>
        <v/>
      </c>
    </row>
    <row r="87" spans="1:2" x14ac:dyDescent="0.15">
      <c r="A87" s="1" t="str">
        <f t="shared" si="7"/>
        <v/>
      </c>
      <c r="B87" s="1" t="str">
        <f t="shared" si="8"/>
        <v/>
      </c>
    </row>
    <row r="88" spans="1:2" x14ac:dyDescent="0.15">
      <c r="A88" s="1" t="str">
        <f t="shared" si="7"/>
        <v/>
      </c>
      <c r="B88" s="1" t="str">
        <f t="shared" si="8"/>
        <v/>
      </c>
    </row>
    <row r="89" spans="1:2" x14ac:dyDescent="0.15">
      <c r="A89" s="1" t="str">
        <f t="shared" si="7"/>
        <v/>
      </c>
      <c r="B89" s="1" t="str">
        <f t="shared" si="8"/>
        <v/>
      </c>
    </row>
    <row r="90" spans="1:2" x14ac:dyDescent="0.15">
      <c r="A90" s="1" t="str">
        <f t="shared" si="7"/>
        <v/>
      </c>
      <c r="B90" s="1" t="str">
        <f t="shared" si="8"/>
        <v/>
      </c>
    </row>
    <row r="91" spans="1:2" x14ac:dyDescent="0.15">
      <c r="A91" s="1" t="str">
        <f t="shared" si="7"/>
        <v/>
      </c>
      <c r="B91" s="1" t="str">
        <f t="shared" si="8"/>
        <v/>
      </c>
    </row>
    <row r="92" spans="1:2" x14ac:dyDescent="0.15">
      <c r="A92" s="1" t="str">
        <f t="shared" si="7"/>
        <v/>
      </c>
      <c r="B92" s="1" t="str">
        <f t="shared" si="8"/>
        <v/>
      </c>
    </row>
    <row r="93" spans="1:2" x14ac:dyDescent="0.15">
      <c r="A93" s="1" t="str">
        <f t="shared" si="7"/>
        <v/>
      </c>
      <c r="B93" s="1" t="str">
        <f t="shared" si="8"/>
        <v/>
      </c>
    </row>
    <row r="94" spans="1:2" x14ac:dyDescent="0.15">
      <c r="A94" s="1" t="str">
        <f t="shared" si="7"/>
        <v/>
      </c>
      <c r="B94" s="1" t="str">
        <f t="shared" si="8"/>
        <v/>
      </c>
    </row>
    <row r="95" spans="1:2" x14ac:dyDescent="0.15">
      <c r="A95" s="1" t="str">
        <f t="shared" si="7"/>
        <v/>
      </c>
      <c r="B95" s="1" t="str">
        <f t="shared" si="8"/>
        <v/>
      </c>
    </row>
    <row r="96" spans="1:2" x14ac:dyDescent="0.15">
      <c r="A96" s="1" t="str">
        <f t="shared" si="7"/>
        <v/>
      </c>
      <c r="B96" s="1" t="str">
        <f t="shared" si="8"/>
        <v/>
      </c>
    </row>
    <row r="97" spans="1:2" x14ac:dyDescent="0.15">
      <c r="A97" s="1" t="str">
        <f t="shared" si="7"/>
        <v/>
      </c>
      <c r="B97" s="1" t="str">
        <f t="shared" si="8"/>
        <v/>
      </c>
    </row>
    <row r="98" spans="1:2" x14ac:dyDescent="0.15">
      <c r="A98" s="1" t="str">
        <f t="shared" si="7"/>
        <v/>
      </c>
      <c r="B98" s="1" t="str">
        <f t="shared" si="8"/>
        <v/>
      </c>
    </row>
    <row r="99" spans="1:2" x14ac:dyDescent="0.15">
      <c r="A99" s="1" t="str">
        <f t="shared" si="7"/>
        <v/>
      </c>
      <c r="B99" s="1" t="str">
        <f t="shared" si="8"/>
        <v/>
      </c>
    </row>
    <row r="100" spans="1:2" x14ac:dyDescent="0.15">
      <c r="A100" s="1" t="str">
        <f t="shared" si="7"/>
        <v/>
      </c>
      <c r="B100" s="1" t="str">
        <f t="shared" si="8"/>
        <v/>
      </c>
    </row>
    <row r="101" spans="1:2" x14ac:dyDescent="0.15">
      <c r="A101" s="1" t="str">
        <f t="shared" si="7"/>
        <v/>
      </c>
      <c r="B101" s="1" t="str">
        <f t="shared" si="8"/>
        <v/>
      </c>
    </row>
    <row r="102" spans="1:2" x14ac:dyDescent="0.15">
      <c r="A102" s="1" t="str">
        <f t="shared" si="7"/>
        <v/>
      </c>
      <c r="B102" s="1" t="str">
        <f t="shared" si="8"/>
        <v/>
      </c>
    </row>
    <row r="103" spans="1:2" x14ac:dyDescent="0.15">
      <c r="A103" s="1" t="str">
        <f t="shared" si="7"/>
        <v/>
      </c>
      <c r="B103" s="1" t="str">
        <f t="shared" si="8"/>
        <v/>
      </c>
    </row>
    <row r="104" spans="1:2" x14ac:dyDescent="0.15">
      <c r="A104" s="1" t="str">
        <f t="shared" si="7"/>
        <v/>
      </c>
      <c r="B104" s="1" t="str">
        <f t="shared" si="8"/>
        <v/>
      </c>
    </row>
    <row r="105" spans="1:2" x14ac:dyDescent="0.15">
      <c r="A105" s="1" t="str">
        <f t="shared" si="7"/>
        <v/>
      </c>
      <c r="B105" s="1" t="str">
        <f t="shared" si="8"/>
        <v/>
      </c>
    </row>
    <row r="106" spans="1:2" x14ac:dyDescent="0.15">
      <c r="A106" s="1" t="str">
        <f t="shared" si="7"/>
        <v/>
      </c>
      <c r="B106" s="1" t="str">
        <f t="shared" si="8"/>
        <v/>
      </c>
    </row>
    <row r="107" spans="1:2" x14ac:dyDescent="0.15">
      <c r="A107" s="1" t="str">
        <f t="shared" si="7"/>
        <v/>
      </c>
      <c r="B107" s="1" t="str">
        <f t="shared" si="8"/>
        <v/>
      </c>
    </row>
    <row r="108" spans="1:2" x14ac:dyDescent="0.15">
      <c r="A108" s="1" t="str">
        <f t="shared" si="7"/>
        <v/>
      </c>
      <c r="B108" s="1" t="str">
        <f t="shared" si="8"/>
        <v/>
      </c>
    </row>
    <row r="109" spans="1:2" x14ac:dyDescent="0.15">
      <c r="A109" s="1" t="str">
        <f t="shared" si="7"/>
        <v/>
      </c>
      <c r="B109" s="1" t="str">
        <f t="shared" si="8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2023-11-10T06:36:30Z</dcterms:created>
  <dcterms:modified xsi:type="dcterms:W3CDTF">2024-03-26T11:52:08Z</dcterms:modified>
</cp:coreProperties>
</file>