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（掲載用）\7_社会資本\（３）消防・防災\"/>
    </mc:Choice>
  </mc:AlternateContent>
  <xr:revisionPtr revIDLastSave="0" documentId="13_ncr:1_{E95AE46A-5BED-4C61-88B1-DEB26F0297AA}" xr6:coauthVersionLast="36" xr6:coauthVersionMax="36" xr10:uidLastSave="{00000000-0000-0000-0000-000000000000}"/>
  <bookViews>
    <workbookView xWindow="0" yWindow="0" windowWidth="20490" windowHeight="7455" xr2:uid="{594C883C-F653-4281-B08F-B9C5BD814329}"/>
  </bookViews>
  <sheets>
    <sheet name="グラフ" sheetId="2" r:id="rId1"/>
    <sheet name="グラフ1" sheetId="3" r:id="rId2"/>
  </sheets>
  <definedNames>
    <definedName name="横軸ラベル_西暦">OFFSET(グラフ!$E$9,MATCH(グラフ!$C$5,グラフ!$C$9:$C$109,0)-1,0,グラフ!$B$6,1)</definedName>
    <definedName name="死者数">OFFSET(グラフ!$P$9,MATCH(グラフ!$C$5,グラフ!$C$9:$C$109,0)-1,0,グラフ!$B$6,1)</definedName>
    <definedName name="出火件数">OFFSET(グラフ!$F$9,MATCH(グラフ!$C$5,グラフ!$C$9:$C$109,0)-1,0,グラフ!$B$6,1)</definedName>
    <definedName name="損害額">OFFSET(グラフ!$S$9,MATCH(グラフ!$C$5,グラフ!$C$9:$C$109,0)-1,0,グラフ!$B$6,1)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A109" i="2"/>
  <c r="B109" i="2" s="1"/>
  <c r="A108" i="2"/>
  <c r="B108" i="2" s="1"/>
  <c r="A107" i="2"/>
  <c r="B107" i="2" s="1"/>
  <c r="A106" i="2"/>
  <c r="B106" i="2" s="1"/>
  <c r="A105" i="2"/>
  <c r="B105" i="2" s="1"/>
  <c r="A104" i="2"/>
  <c r="B104" i="2" s="1"/>
  <c r="A103" i="2"/>
  <c r="B103" i="2" s="1"/>
  <c r="A102" i="2"/>
  <c r="B102" i="2" s="1"/>
  <c r="A101" i="2"/>
  <c r="B101" i="2" s="1"/>
  <c r="A100" i="2"/>
  <c r="B100" i="2" s="1"/>
  <c r="A99" i="2"/>
  <c r="B99" i="2" s="1"/>
  <c r="A98" i="2"/>
  <c r="B98" i="2" s="1"/>
  <c r="A97" i="2"/>
  <c r="B97" i="2" s="1"/>
  <c r="A96" i="2"/>
  <c r="B96" i="2" s="1"/>
  <c r="A95" i="2"/>
  <c r="B95" i="2" s="1"/>
  <c r="A94" i="2"/>
  <c r="B94" i="2" s="1"/>
  <c r="A93" i="2"/>
  <c r="B93" i="2" s="1"/>
  <c r="A92" i="2"/>
  <c r="B92" i="2" s="1"/>
  <c r="A91" i="2"/>
  <c r="B91" i="2" s="1"/>
  <c r="A90" i="2"/>
  <c r="B90" i="2" s="1"/>
  <c r="A89" i="2"/>
  <c r="B89" i="2" s="1"/>
  <c r="A88" i="2"/>
  <c r="B88" i="2" s="1"/>
  <c r="A87" i="2"/>
  <c r="B87" i="2" s="1"/>
  <c r="A86" i="2"/>
  <c r="B86" i="2" s="1"/>
  <c r="A85" i="2"/>
  <c r="B85" i="2" s="1"/>
  <c r="A84" i="2"/>
  <c r="B84" i="2" s="1"/>
  <c r="A83" i="2"/>
  <c r="B83" i="2" s="1"/>
  <c r="A82" i="2"/>
  <c r="B82" i="2" s="1"/>
  <c r="A81" i="2"/>
  <c r="B81" i="2" s="1"/>
  <c r="A80" i="2"/>
  <c r="B80" i="2" s="1"/>
  <c r="A79" i="2"/>
  <c r="B79" i="2" s="1"/>
  <c r="A78" i="2"/>
  <c r="B78" i="2" s="1"/>
  <c r="A77" i="2"/>
  <c r="B77" i="2" s="1"/>
  <c r="A76" i="2"/>
  <c r="B76" i="2" s="1"/>
  <c r="A75" i="2"/>
  <c r="B75" i="2" s="1"/>
  <c r="A74" i="2"/>
  <c r="B74" i="2" s="1"/>
  <c r="A73" i="2"/>
  <c r="B73" i="2" s="1"/>
  <c r="A72" i="2"/>
  <c r="B72" i="2" s="1"/>
  <c r="A71" i="2"/>
  <c r="B71" i="2" s="1"/>
  <c r="A70" i="2"/>
  <c r="B70" i="2" s="1"/>
  <c r="A69" i="2"/>
  <c r="B69" i="2" s="1"/>
  <c r="A68" i="2"/>
  <c r="B68" i="2" s="1"/>
  <c r="A67" i="2"/>
  <c r="B67" i="2" s="1"/>
  <c r="A66" i="2"/>
  <c r="B66" i="2" s="1"/>
  <c r="A65" i="2"/>
  <c r="B65" i="2" s="1"/>
  <c r="A64" i="2"/>
  <c r="B64" i="2" s="1"/>
  <c r="A63" i="2"/>
  <c r="B63" i="2" s="1"/>
  <c r="A62" i="2"/>
  <c r="B62" i="2" s="1"/>
  <c r="A61" i="2"/>
  <c r="B61" i="2" s="1"/>
  <c r="A60" i="2"/>
  <c r="B60" i="2" s="1"/>
  <c r="A59" i="2"/>
  <c r="B59" i="2" s="1"/>
  <c r="A58" i="2"/>
  <c r="B58" i="2" s="1"/>
  <c r="A57" i="2"/>
  <c r="B57" i="2" s="1"/>
  <c r="A56" i="2"/>
  <c r="B56" i="2" s="1"/>
  <c r="A55" i="2"/>
  <c r="B55" i="2" s="1"/>
  <c r="A54" i="2"/>
  <c r="B54" i="2" s="1"/>
  <c r="A53" i="2"/>
  <c r="B53" i="2" s="1"/>
  <c r="A52" i="2"/>
  <c r="B52" i="2" s="1"/>
  <c r="A51" i="2"/>
  <c r="B51" i="2" s="1"/>
  <c r="A50" i="2"/>
  <c r="B50" i="2" s="1"/>
  <c r="A49" i="2"/>
  <c r="B49" i="2" s="1"/>
  <c r="A48" i="2"/>
  <c r="B48" i="2" s="1"/>
  <c r="A47" i="2"/>
  <c r="B47" i="2" s="1"/>
  <c r="A46" i="2"/>
  <c r="B46" i="2" s="1"/>
  <c r="A45" i="2"/>
  <c r="B45" i="2" s="1"/>
  <c r="A44" i="2"/>
  <c r="B44" i="2" s="1"/>
  <c r="A43" i="2"/>
  <c r="B43" i="2" s="1"/>
  <c r="A42" i="2"/>
  <c r="B42" i="2" s="1"/>
  <c r="A41" i="2"/>
  <c r="B41" i="2" s="1"/>
  <c r="A40" i="2"/>
  <c r="B40" i="2" s="1"/>
  <c r="A39" i="2"/>
  <c r="B39" i="2" s="1"/>
  <c r="A38" i="2"/>
  <c r="B38" i="2" s="1"/>
  <c r="A37" i="2"/>
  <c r="B37" i="2" s="1"/>
  <c r="A36" i="2"/>
  <c r="B36" i="2" s="1"/>
  <c r="A35" i="2"/>
  <c r="B35" i="2" s="1"/>
  <c r="A34" i="2"/>
  <c r="B34" i="2" s="1"/>
  <c r="A33" i="2"/>
  <c r="B33" i="2" s="1"/>
  <c r="A32" i="2"/>
  <c r="B32" i="2" s="1"/>
  <c r="A31" i="2"/>
  <c r="B31" i="2" s="1"/>
  <c r="A30" i="2"/>
  <c r="B30" i="2" s="1"/>
  <c r="A29" i="2"/>
  <c r="B29" i="2" s="1"/>
  <c r="A28" i="2"/>
  <c r="B28" i="2" s="1"/>
  <c r="A27" i="2"/>
  <c r="B27" i="2" s="1"/>
  <c r="A26" i="2"/>
  <c r="B26" i="2" s="1"/>
  <c r="A25" i="2"/>
  <c r="B25" i="2" s="1"/>
  <c r="A24" i="2"/>
  <c r="B24" i="2" s="1"/>
  <c r="A23" i="2"/>
  <c r="B23" i="2" s="1"/>
  <c r="A22" i="2"/>
  <c r="B22" i="2" s="1"/>
  <c r="A21" i="2"/>
  <c r="B21" i="2" s="1"/>
  <c r="A20" i="2"/>
  <c r="B20" i="2" s="1"/>
  <c r="A19" i="2"/>
  <c r="B19" i="2" s="1"/>
  <c r="A18" i="2"/>
  <c r="B18" i="2" s="1"/>
  <c r="A17" i="2"/>
  <c r="B17" i="2" s="1"/>
  <c r="A16" i="2"/>
  <c r="B16" i="2" s="1"/>
  <c r="A15" i="2"/>
  <c r="B15" i="2" s="1"/>
  <c r="A14" i="2"/>
  <c r="E14" i="2" s="1"/>
  <c r="A13" i="2"/>
  <c r="B13" i="2" s="1"/>
  <c r="A12" i="2"/>
  <c r="B12" i="2" s="1"/>
  <c r="A11" i="2"/>
  <c r="B11" i="2" s="1"/>
  <c r="A10" i="2"/>
  <c r="B9" i="2"/>
  <c r="A9" i="2"/>
  <c r="E9" i="2" s="1"/>
  <c r="B6" i="2"/>
  <c r="E18" i="2"/>
  <c r="E5" i="2"/>
  <c r="B14" i="2" l="1"/>
  <c r="D14" i="2" s="1"/>
  <c r="D16" i="2"/>
  <c r="D10" i="2"/>
  <c r="D11" i="2"/>
  <c r="D19" i="2"/>
  <c r="D15" i="2"/>
  <c r="E10" i="2"/>
  <c r="D18" i="2"/>
  <c r="E11" i="2"/>
  <c r="E15" i="2"/>
  <c r="E19" i="2"/>
  <c r="D12" i="2"/>
  <c r="D20" i="2"/>
  <c r="E12" i="2"/>
  <c r="E16" i="2"/>
  <c r="E20" i="2"/>
  <c r="D21" i="2"/>
  <c r="D9" i="2"/>
  <c r="D13" i="2"/>
  <c r="D17" i="2"/>
  <c r="E13" i="2"/>
  <c r="E17" i="2"/>
  <c r="E21" i="2"/>
</calcChain>
</file>

<file path=xl/sharedStrings.xml><?xml version="1.0" encoding="utf-8"?>
<sst xmlns="http://schemas.openxmlformats.org/spreadsheetml/2006/main" count="27" uniqueCount="27">
  <si>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</si>
  <si>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</si>
  <si>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</si>
  <si>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</si>
  <si>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</si>
  <si>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</si>
  <si>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</si>
  <si>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</si>
  <si>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</si>
  <si>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</si>
  <si>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</si>
  <si>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</si>
  <si>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出火件数(件)</t>
    <rPh sb="0" eb="2">
      <t>シュッカ</t>
    </rPh>
    <rPh sb="2" eb="4">
      <t>ケンスウ</t>
    </rPh>
    <rPh sb="5" eb="6">
      <t>ケン</t>
    </rPh>
    <phoneticPr fontId="2"/>
  </si>
  <si>
    <t>出火件数-うち建物(件)</t>
    <rPh sb="7" eb="9">
      <t>タテモノ</t>
    </rPh>
    <phoneticPr fontId="2"/>
  </si>
  <si>
    <t>出火件数-うち林野(件)</t>
    <rPh sb="7" eb="9">
      <t>リンヤ</t>
    </rPh>
    <phoneticPr fontId="2"/>
  </si>
  <si>
    <t>出火件数-うち車両(件)</t>
    <rPh sb="7" eb="9">
      <t>シャリョウ</t>
    </rPh>
    <phoneticPr fontId="2"/>
  </si>
  <si>
    <t>出火件数-うち船舶(件)</t>
    <rPh sb="7" eb="9">
      <t>センパク</t>
    </rPh>
    <phoneticPr fontId="2"/>
  </si>
  <si>
    <t>出火件数-うち航空機(件)</t>
    <rPh sb="7" eb="10">
      <t>コウクウキ</t>
    </rPh>
    <phoneticPr fontId="2"/>
  </si>
  <si>
    <t>出火件数-うちその他(件)</t>
    <rPh sb="9" eb="10">
      <t>タ</t>
    </rPh>
    <phoneticPr fontId="2"/>
  </si>
  <si>
    <t>焼損棟数(棟)</t>
    <rPh sb="0" eb="2">
      <t>ショウソン</t>
    </rPh>
    <rPh sb="2" eb="3">
      <t>ムネ</t>
    </rPh>
    <rPh sb="3" eb="4">
      <t>カズ</t>
    </rPh>
    <phoneticPr fontId="2"/>
  </si>
  <si>
    <t>建物焼損床面積(㎡)</t>
    <rPh sb="0" eb="2">
      <t>タテモノ</t>
    </rPh>
    <rPh sb="2" eb="4">
      <t>ショウソン</t>
    </rPh>
    <rPh sb="4" eb="5">
      <t>ユカ</t>
    </rPh>
    <rPh sb="5" eb="7">
      <t>メンセキ</t>
    </rPh>
    <phoneticPr fontId="2"/>
  </si>
  <si>
    <t>林野焼損面積( a )</t>
    <rPh sb="0" eb="2">
      <t>リンヤ</t>
    </rPh>
    <rPh sb="2" eb="3">
      <t>ヤ</t>
    </rPh>
    <rPh sb="3" eb="4">
      <t>ゾン</t>
    </rPh>
    <rPh sb="4" eb="6">
      <t>メンセキ</t>
    </rPh>
    <phoneticPr fontId="2"/>
  </si>
  <si>
    <t>死者(人)</t>
    <rPh sb="0" eb="2">
      <t>シシャ</t>
    </rPh>
    <phoneticPr fontId="2"/>
  </si>
  <si>
    <t>負傷者(人)</t>
    <rPh sb="0" eb="3">
      <t>フショウシャ</t>
    </rPh>
    <phoneticPr fontId="2"/>
  </si>
  <si>
    <t>り災世帯数(世帯)</t>
    <rPh sb="1" eb="2">
      <t>ワザワ</t>
    </rPh>
    <rPh sb="2" eb="5">
      <t>セタイスウ</t>
    </rPh>
    <phoneticPr fontId="2"/>
  </si>
  <si>
    <t>損害額(億円)</t>
    <rPh sb="0" eb="3">
      <t>ソンガイガク</t>
    </rPh>
    <phoneticPr fontId="2"/>
  </si>
  <si>
    <t>火災発生件数等の推移（資料：消防庁「令和4年における火災の状況(確定値)」）（単位：件ほか）</t>
    <rPh sb="0" eb="2">
      <t>カサイ</t>
    </rPh>
    <rPh sb="2" eb="4">
      <t>ハッセイ</t>
    </rPh>
    <rPh sb="4" eb="6">
      <t>ケンスウ</t>
    </rPh>
    <rPh sb="6" eb="7">
      <t>トウ</t>
    </rPh>
    <rPh sb="8" eb="10">
      <t>スイイ</t>
    </rPh>
    <rPh sb="11" eb="13">
      <t>シリョウ</t>
    </rPh>
    <rPh sb="14" eb="17">
      <t>ショウボウチョウ</t>
    </rPh>
    <rPh sb="18" eb="20">
      <t>レイワ</t>
    </rPh>
    <rPh sb="21" eb="22">
      <t>ネン</t>
    </rPh>
    <rPh sb="26" eb="28">
      <t>カサイ</t>
    </rPh>
    <rPh sb="29" eb="31">
      <t>ジョウキョウ</t>
    </rPh>
    <rPh sb="32" eb="35">
      <t>カクテイチ</t>
    </rPh>
    <rPh sb="39" eb="41">
      <t>タンイ</t>
    </rPh>
    <rPh sb="42" eb="43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</si>
</sst>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7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6" fontId="0" fillId="0" borderId="0" xfId="0" applyNumberFormat="1" applyFont="1" applyAlignment="1">
      <alignment vertical="center" wrapText="1"/>
    </xf>
    <xf numFmtId="178" fontId="0" fillId="0" borderId="0" xfId="0" applyNumberFormat="1" applyFont="1">
      <alignment vertical="center"/>
    </xf>
    <xf numFmtId="178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火災発生</a:t>
            </a:r>
            <a:r>
              <a:rPr lang="ja-JP"/>
              <a:t>件数等の推移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568973422232702E-2"/>
          <c:y val="0.10684453558495481"/>
          <c:w val="0.86715223829755017"/>
          <c:h val="0.74504935371720271"/>
        </c:manualLayout>
      </c:layout>
      <c:barChart>
        <c:barDir val="col"/>
        <c:grouping val="clustered"/>
        <c:varyColors val="0"/>
        <c:ser>
          <c:idx val="0"/>
          <c:order val="0"/>
          <c:tx>
            <c:v>出火件数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[0]!出火件数</c:f>
              <c:numCache>
                <c:formatCode>#,##0_ </c:formatCode>
                <c:ptCount val="11"/>
                <c:pt idx="0">
                  <c:v>525</c:v>
                </c:pt>
                <c:pt idx="1">
                  <c:v>524</c:v>
                </c:pt>
                <c:pt idx="2">
                  <c:v>584</c:v>
                </c:pt>
                <c:pt idx="3">
                  <c:v>600</c:v>
                </c:pt>
                <c:pt idx="4">
                  <c:v>472</c:v>
                </c:pt>
                <c:pt idx="5">
                  <c:v>443</c:v>
                </c:pt>
                <c:pt idx="6">
                  <c:v>456</c:v>
                </c:pt>
                <c:pt idx="7">
                  <c:v>606</c:v>
                </c:pt>
                <c:pt idx="8">
                  <c:v>482</c:v>
                </c:pt>
                <c:pt idx="9">
                  <c:v>494</c:v>
                </c:pt>
                <c:pt idx="10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3-4349-9EEA-FFD0B5CE80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23899720"/>
        <c:axId val="623900048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B3-4349-9EEA-FFD0B5CE800B}"/>
                </c:ext>
              </c:extLst>
            </c:dLbl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B3-4349-9EEA-FFD0B5CE800B}"/>
                </c:ext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B3-4349-9EEA-FFD0B5CE800B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B3-4349-9EEA-FFD0B5CE80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[0]!死者数</c:f>
              <c:numCache>
                <c:formatCode>#,##0_ </c:formatCode>
                <c:ptCount val="11"/>
                <c:pt idx="0">
                  <c:v>36</c:v>
                </c:pt>
                <c:pt idx="1">
                  <c:v>38</c:v>
                </c:pt>
                <c:pt idx="2">
                  <c:v>26</c:v>
                </c:pt>
                <c:pt idx="3">
                  <c:v>35</c:v>
                </c:pt>
                <c:pt idx="4">
                  <c:v>32</c:v>
                </c:pt>
                <c:pt idx="5">
                  <c:v>14</c:v>
                </c:pt>
                <c:pt idx="6">
                  <c:v>29</c:v>
                </c:pt>
                <c:pt idx="7">
                  <c:v>37</c:v>
                </c:pt>
                <c:pt idx="8">
                  <c:v>27</c:v>
                </c:pt>
                <c:pt idx="9">
                  <c:v>32</c:v>
                </c:pt>
                <c:pt idx="10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3-4349-9EEA-FFD0B5CE800B}"/>
            </c:ext>
          </c:extLst>
        </c:ser>
        <c:ser>
          <c:idx val="2"/>
          <c:order val="2"/>
          <c:tx>
            <c:v>損害額(右目盛)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[0]!損害額</c:f>
              <c:numCache>
                <c:formatCode>0.0_ </c:formatCode>
                <c:ptCount val="11"/>
                <c:pt idx="0">
                  <c:v>19.2</c:v>
                </c:pt>
                <c:pt idx="1">
                  <c:v>9.6999999999999993</c:v>
                </c:pt>
                <c:pt idx="2">
                  <c:v>13.1</c:v>
                </c:pt>
                <c:pt idx="3">
                  <c:v>14.3</c:v>
                </c:pt>
                <c:pt idx="4">
                  <c:v>10.6</c:v>
                </c:pt>
                <c:pt idx="5">
                  <c:v>7.7</c:v>
                </c:pt>
                <c:pt idx="6">
                  <c:v>22.6</c:v>
                </c:pt>
                <c:pt idx="7">
                  <c:v>12.9</c:v>
                </c:pt>
                <c:pt idx="8">
                  <c:v>12</c:v>
                </c:pt>
                <c:pt idx="9">
                  <c:v>13.1</c:v>
                </c:pt>
                <c:pt idx="10">
                  <c:v>10.199999999999999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3-4349-9EEA-FFD0B5CE80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7063888"/>
        <c:axId val="537064872"/>
      </c:lineChart>
      <c:catAx>
        <c:axId val="6238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23900048"/>
        <c:crosses val="autoZero"/>
        <c:auto val="1"/>
        <c:lblAlgn val="ctr"/>
        <c:lblOffset val="100"/>
        <c:noMultiLvlLbl val="0"/>
      </c:catAx>
      <c:valAx>
        <c:axId val="62390004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23899720"/>
        <c:crosses val="autoZero"/>
        <c:crossBetween val="between"/>
      </c:valAx>
      <c:valAx>
        <c:axId val="537064872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37063888"/>
        <c:crosses val="max"/>
        <c:crossBetween val="between"/>
      </c:valAx>
      <c:catAx>
        <c:axId val="53706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7064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38869715865543"/>
          <c:y val="0.10266152870456724"/>
          <c:w val="0.6258817105701183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4FD9A71-B5CB-41EC-93E1-3F2FC408CC33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A55C16-FB72-411E-A9E9-0990EB37DF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0.03272</cdr:x>
      <cdr:y>0.04575</cdr:y>
    </cdr:from>
    <cdr:to>
      <cdr:x>0.10526</cdr:x>
      <cdr:y>0.1024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F5D108-1DF5-4A8B-856B-C69F232D52E9}"/>
            </a:ext>
          </a:extLst>
        </cdr:cNvPr>
        <cdr:cNvSpPr txBox="1"/>
      </cdr:nvSpPr>
      <cdr:spPr>
        <a:xfrm xmlns:a="http://schemas.openxmlformats.org/drawingml/2006/main">
          <a:off x="304271" y="277812"/>
          <a:ext cx="674687" cy="343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0.8478</cdr:x>
      <cdr:y>0.04976</cdr:y>
    </cdr:from>
    <cdr:to>
      <cdr:x>0.96279</cdr:x>
      <cdr:y>0.10641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7884583" y="302154"/>
          <a:ext cx="1069445" cy="343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（人、億円）</a:t>
          </a:r>
        </a:p>
      </cdr:txBody>
    </cdr:sp>
  </cdr:relSizeAnchor>
  <cdr:relSizeAnchor xmlns:cdr="http://schemas.openxmlformats.org/drawingml/2006/chartDrawing">
    <cdr:from>
      <cdr:x>0.91727</cdr:x>
      <cdr:y>0.88854</cdr:y>
    </cdr:from>
    <cdr:to>
      <cdr:x>0.98982</cdr:x>
      <cdr:y>0.94519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8530696" y="5395383"/>
          <a:ext cx="674687" cy="343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0.45923</cdr:x>
      <cdr:y>0.94336</cdr:y>
    </cdr:from>
    <cdr:to>
      <cdr:x>0.97013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4270905" y="5728228"/>
          <a:ext cx="4751388" cy="3439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資料：消防庁「令和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年における火災の状況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確定値</a:t>
          </a:r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8177-50CB-4123-98A4-0EBBDDB651C4}">
  <dimension ref="A1:S109"/>
  <sheetViews>
    <sheetView tabSelected="1" zoomScaleNormal="100" workbookViewId="0">
      <selection activeCell="O5" sqref="O5"/>
    </sheetView>
  </sheetViews>
  <sheetFormatPr defaultRowHeight="13.5" x14ac:dyDescent="0.15"/>
  <cols>
    <col min="1" max="2" width="6" style="4" customWidth="1"/>
    <col min="3" max="3" width="9.5" style="8" bestFit="1" customWidth="1"/>
    <col min="4" max="4" width="11.875" style="8" customWidth="1"/>
    <col min="5" max="5" width="9.125" style="8" bestFit="1" customWidth="1"/>
    <col min="6" max="18" width="9.125" style="20" bestFit="1" customWidth="1"/>
    <col min="19" max="19" width="9.125" style="26" bestFit="1" customWidth="1"/>
    <col min="20" max="16384" width="9" style="8"/>
  </cols>
  <sheetData>
    <row r="1" spans="1:19" x14ac:dyDescent="0.15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9" x14ac:dyDescent="0.15">
      <c r="A2" s="3" t="s">
        <v>2</v>
      </c>
      <c r="C2" s="9" t="s">
        <v>3</v>
      </c>
      <c r="F2" s="8"/>
      <c r="G2" s="8"/>
      <c r="H2" s="8"/>
      <c r="I2" s="10"/>
      <c r="J2" s="11"/>
      <c r="K2" s="11"/>
      <c r="L2" s="11"/>
      <c r="M2" s="11"/>
      <c r="N2" s="11"/>
      <c r="O2" s="12"/>
      <c r="P2" s="8"/>
      <c r="Q2" s="12"/>
      <c r="R2" s="12"/>
    </row>
    <row r="3" spans="1:19" x14ac:dyDescent="0.15">
      <c r="A3" s="3" t="s">
        <v>4</v>
      </c>
      <c r="C3" s="9" t="s">
        <v>11</v>
      </c>
      <c r="F3" s="8"/>
      <c r="G3" s="8"/>
      <c r="H3" s="8"/>
      <c r="I3" s="10"/>
      <c r="J3" s="13"/>
      <c r="K3" s="13"/>
      <c r="L3" s="13"/>
      <c r="M3" s="13"/>
      <c r="N3" s="13"/>
      <c r="O3" s="13"/>
      <c r="P3" s="8"/>
      <c r="Q3" s="8"/>
      <c r="R3" s="8"/>
    </row>
    <row r="4" spans="1:19" x14ac:dyDescent="0.15">
      <c r="A4" s="3"/>
      <c r="C4" s="14" t="s">
        <v>5</v>
      </c>
      <c r="F4" s="8"/>
      <c r="G4" s="8"/>
      <c r="H4" s="8"/>
      <c r="I4" s="10"/>
      <c r="J4" s="13"/>
      <c r="K4" s="13"/>
      <c r="L4" s="13"/>
      <c r="M4" s="13"/>
      <c r="N4" s="13"/>
      <c r="O4" s="13"/>
      <c r="P4" s="8"/>
      <c r="Q4" s="8"/>
      <c r="R4" s="8"/>
    </row>
    <row r="5" spans="1:19" ht="21" customHeight="1" x14ac:dyDescent="0.15">
      <c r="C5" s="15">
        <v>40909</v>
      </c>
      <c r="D5" s="16" t="s">
        <v>6</v>
      </c>
      <c r="E5" s="17">
        <f>MAX($C$8:$C$108)</f>
        <v>44562</v>
      </c>
      <c r="F5" s="16" t="s">
        <v>7</v>
      </c>
      <c r="G5" s="16"/>
      <c r="H5" s="16"/>
      <c r="I5" s="18"/>
      <c r="J5" s="13"/>
      <c r="K5" s="13"/>
      <c r="L5" s="13"/>
      <c r="M5" s="13"/>
      <c r="N5" s="13"/>
      <c r="O5" s="13"/>
      <c r="P5" s="8"/>
      <c r="Q5" s="8"/>
      <c r="R5" s="8"/>
    </row>
    <row r="6" spans="1:19" x14ac:dyDescent="0.15">
      <c r="B6" s="4">
        <f>COUNTA(C9:C109)-MATCH(C5,C9:C109,0)+1</f>
        <v>11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9" x14ac:dyDescent="0.15">
      <c r="A7" s="19"/>
      <c r="C7" s="8" t="s">
        <v>26</v>
      </c>
    </row>
    <row r="8" spans="1:19" s="22" customFormat="1" ht="40.5" x14ac:dyDescent="0.15">
      <c r="A8" s="21"/>
      <c r="B8" s="21"/>
      <c r="C8" s="22" t="s">
        <v>8</v>
      </c>
      <c r="D8" s="22" t="s">
        <v>9</v>
      </c>
      <c r="E8" s="22" t="s">
        <v>10</v>
      </c>
      <c r="F8" s="25" t="s">
        <v>12</v>
      </c>
      <c r="G8" s="25" t="s">
        <v>13</v>
      </c>
      <c r="H8" s="25" t="s">
        <v>14</v>
      </c>
      <c r="I8" s="25" t="s">
        <v>15</v>
      </c>
      <c r="J8" s="25" t="s">
        <v>16</v>
      </c>
      <c r="K8" s="25" t="s">
        <v>17</v>
      </c>
      <c r="L8" s="25" t="s">
        <v>18</v>
      </c>
      <c r="M8" s="25" t="s">
        <v>19</v>
      </c>
      <c r="N8" s="25" t="s">
        <v>20</v>
      </c>
      <c r="O8" s="25" t="s">
        <v>21</v>
      </c>
      <c r="P8" s="25" t="s">
        <v>22</v>
      </c>
      <c r="Q8" s="25" t="s">
        <v>23</v>
      </c>
      <c r="R8" s="25" t="s">
        <v>24</v>
      </c>
      <c r="S8" s="27" t="s">
        <v>25</v>
      </c>
    </row>
    <row r="9" spans="1:19" x14ac:dyDescent="0.15">
      <c r="A9" s="2" t="str">
        <f>IF(C9=EDATE($C$5,0),1,"")</f>
        <v/>
      </c>
      <c r="B9" s="2" t="str">
        <f>IF(C9=EDATE($C$5,0),1,"")</f>
        <v/>
      </c>
      <c r="C9" s="23">
        <v>40179</v>
      </c>
      <c r="D9" s="24" t="str">
        <f t="shared" ref="D9:D21" si="0">IF(OR(A9=1,B9=1,A9),TEXT(C9,"ge"),TEXT(C9," "))</f>
        <v xml:space="preserve"> </v>
      </c>
      <c r="E9" s="24" t="str">
        <f t="shared" ref="E9:E21" si="1">IF(OR(A9=1,A9),TEXT(C9,"yyyy"),TEXT(C9,"yy"))</f>
        <v>10</v>
      </c>
      <c r="F9" s="20">
        <v>527</v>
      </c>
      <c r="G9" s="20">
        <v>380</v>
      </c>
      <c r="H9" s="20">
        <v>20</v>
      </c>
      <c r="I9" s="20">
        <v>51</v>
      </c>
      <c r="J9" s="20">
        <v>1</v>
      </c>
      <c r="K9" s="20">
        <v>0</v>
      </c>
      <c r="L9" s="20">
        <v>75</v>
      </c>
      <c r="M9" s="20">
        <v>560</v>
      </c>
      <c r="N9" s="20">
        <v>26858</v>
      </c>
      <c r="O9" s="20">
        <v>419</v>
      </c>
      <c r="P9" s="20">
        <v>40</v>
      </c>
      <c r="Q9" s="20">
        <v>115</v>
      </c>
      <c r="R9" s="20">
        <v>346</v>
      </c>
      <c r="S9" s="26">
        <v>14.2</v>
      </c>
    </row>
    <row r="10" spans="1:19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40544</v>
      </c>
      <c r="D10" s="24" t="str">
        <f t="shared" si="0"/>
        <v xml:space="preserve"> </v>
      </c>
      <c r="E10" s="24" t="str">
        <f t="shared" si="1"/>
        <v>11</v>
      </c>
      <c r="F10" s="20">
        <v>522</v>
      </c>
      <c r="G10" s="20">
        <v>357</v>
      </c>
      <c r="H10" s="20">
        <v>17</v>
      </c>
      <c r="I10" s="20">
        <v>47</v>
      </c>
      <c r="J10" s="20">
        <v>2</v>
      </c>
      <c r="K10" s="20">
        <v>0</v>
      </c>
      <c r="L10" s="20">
        <v>99</v>
      </c>
      <c r="M10" s="20">
        <v>593</v>
      </c>
      <c r="N10" s="20">
        <v>21088</v>
      </c>
      <c r="O10" s="20">
        <v>793</v>
      </c>
      <c r="P10" s="20">
        <v>23</v>
      </c>
      <c r="Q10" s="20">
        <v>120</v>
      </c>
      <c r="R10" s="20">
        <v>331</v>
      </c>
      <c r="S10" s="26">
        <v>9.4</v>
      </c>
    </row>
    <row r="11" spans="1:19" x14ac:dyDescent="0.15">
      <c r="A11" s="2">
        <f t="shared" si="2"/>
        <v>1</v>
      </c>
      <c r="B11" s="2">
        <f>IF(OR(A11=1,C11=$E$5),1,"")</f>
        <v>1</v>
      </c>
      <c r="C11" s="23">
        <v>40909</v>
      </c>
      <c r="D11" s="24" t="str">
        <f t="shared" si="0"/>
        <v>H24</v>
      </c>
      <c r="E11" s="24" t="str">
        <f t="shared" si="1"/>
        <v>2012</v>
      </c>
      <c r="F11" s="20">
        <v>525</v>
      </c>
      <c r="G11" s="20">
        <v>338</v>
      </c>
      <c r="H11" s="20">
        <v>22</v>
      </c>
      <c r="I11" s="20">
        <v>60</v>
      </c>
      <c r="J11" s="20">
        <v>1</v>
      </c>
      <c r="K11" s="20">
        <v>0</v>
      </c>
      <c r="L11" s="20">
        <v>104</v>
      </c>
      <c r="M11" s="20">
        <v>572</v>
      </c>
      <c r="N11" s="20">
        <v>36559</v>
      </c>
      <c r="O11" s="20">
        <v>683</v>
      </c>
      <c r="P11" s="20">
        <v>36</v>
      </c>
      <c r="Q11" s="20">
        <v>101</v>
      </c>
      <c r="R11" s="20">
        <v>290</v>
      </c>
      <c r="S11" s="26">
        <v>19.2</v>
      </c>
    </row>
    <row r="12" spans="1:19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41275</v>
      </c>
      <c r="D12" s="24" t="str">
        <f t="shared" si="0"/>
        <v xml:space="preserve"> </v>
      </c>
      <c r="E12" s="24" t="str">
        <f t="shared" si="1"/>
        <v>13</v>
      </c>
      <c r="F12" s="20">
        <v>524</v>
      </c>
      <c r="G12" s="20">
        <v>317</v>
      </c>
      <c r="H12" s="20">
        <v>40</v>
      </c>
      <c r="I12" s="20">
        <v>52</v>
      </c>
      <c r="J12" s="20">
        <v>1</v>
      </c>
      <c r="K12" s="20">
        <v>0</v>
      </c>
      <c r="L12" s="20">
        <v>114</v>
      </c>
      <c r="M12" s="20">
        <v>485</v>
      </c>
      <c r="N12" s="20">
        <v>25121</v>
      </c>
      <c r="O12" s="20">
        <v>1938</v>
      </c>
      <c r="P12" s="20">
        <v>38</v>
      </c>
      <c r="Q12" s="20">
        <v>93</v>
      </c>
      <c r="R12" s="20">
        <v>294</v>
      </c>
      <c r="S12" s="26">
        <v>9.6999999999999993</v>
      </c>
    </row>
    <row r="13" spans="1:19" x14ac:dyDescent="0.15">
      <c r="A13" s="2" t="str">
        <f t="shared" si="2"/>
        <v/>
      </c>
      <c r="B13" s="2" t="str">
        <f t="shared" si="3"/>
        <v/>
      </c>
      <c r="C13" s="23">
        <v>41640</v>
      </c>
      <c r="D13" s="24" t="str">
        <f t="shared" si="0"/>
        <v xml:space="preserve"> </v>
      </c>
      <c r="E13" s="24" t="str">
        <f t="shared" si="1"/>
        <v>14</v>
      </c>
      <c r="F13" s="20">
        <v>584</v>
      </c>
      <c r="G13" s="20">
        <v>291</v>
      </c>
      <c r="H13" s="20">
        <v>58</v>
      </c>
      <c r="I13" s="20">
        <v>51</v>
      </c>
      <c r="J13" s="20">
        <v>3</v>
      </c>
      <c r="K13" s="20">
        <v>0</v>
      </c>
      <c r="L13" s="20">
        <v>181</v>
      </c>
      <c r="M13" s="20">
        <v>519</v>
      </c>
      <c r="N13" s="20">
        <v>27087</v>
      </c>
      <c r="O13" s="20">
        <v>5548</v>
      </c>
      <c r="P13" s="20">
        <v>26</v>
      </c>
      <c r="Q13" s="20">
        <v>96</v>
      </c>
      <c r="R13" s="20">
        <v>263</v>
      </c>
      <c r="S13" s="26">
        <v>13.1</v>
      </c>
    </row>
    <row r="14" spans="1:19" x14ac:dyDescent="0.15">
      <c r="A14" s="2" t="str">
        <f t="shared" si="2"/>
        <v/>
      </c>
      <c r="B14" s="2" t="str">
        <f t="shared" si="3"/>
        <v/>
      </c>
      <c r="C14" s="23">
        <v>42005</v>
      </c>
      <c r="D14" s="24" t="str">
        <f t="shared" si="0"/>
        <v xml:space="preserve"> </v>
      </c>
      <c r="E14" s="24" t="str">
        <f t="shared" si="1"/>
        <v>15</v>
      </c>
      <c r="F14" s="20">
        <v>600</v>
      </c>
      <c r="G14" s="20">
        <v>299</v>
      </c>
      <c r="H14" s="20">
        <v>58</v>
      </c>
      <c r="I14" s="20">
        <v>63</v>
      </c>
      <c r="J14" s="20">
        <v>2</v>
      </c>
      <c r="K14" s="20">
        <v>0</v>
      </c>
      <c r="L14" s="20">
        <v>178</v>
      </c>
      <c r="M14" s="20">
        <v>515</v>
      </c>
      <c r="N14" s="20">
        <v>31646</v>
      </c>
      <c r="O14" s="20">
        <v>2626</v>
      </c>
      <c r="P14" s="20">
        <v>35</v>
      </c>
      <c r="Q14" s="20">
        <v>99</v>
      </c>
      <c r="R14" s="20">
        <v>256</v>
      </c>
      <c r="S14" s="26">
        <v>14.3</v>
      </c>
    </row>
    <row r="15" spans="1:19" x14ac:dyDescent="0.15">
      <c r="A15" s="2" t="str">
        <f t="shared" si="2"/>
        <v/>
      </c>
      <c r="B15" s="2" t="str">
        <f t="shared" si="3"/>
        <v/>
      </c>
      <c r="C15" s="23">
        <v>42370</v>
      </c>
      <c r="D15" s="24" t="str">
        <f t="shared" si="0"/>
        <v xml:space="preserve"> </v>
      </c>
      <c r="E15" s="24" t="str">
        <f t="shared" si="1"/>
        <v>16</v>
      </c>
      <c r="F15" s="20">
        <v>472</v>
      </c>
      <c r="G15" s="20">
        <v>262</v>
      </c>
      <c r="H15" s="20">
        <v>31</v>
      </c>
      <c r="I15" s="20">
        <v>46</v>
      </c>
      <c r="J15" s="20">
        <v>2</v>
      </c>
      <c r="K15" s="20">
        <v>0</v>
      </c>
      <c r="L15" s="20">
        <v>131</v>
      </c>
      <c r="M15" s="20">
        <v>510</v>
      </c>
      <c r="N15" s="20">
        <v>32085</v>
      </c>
      <c r="O15" s="20">
        <v>1837</v>
      </c>
      <c r="P15" s="20">
        <v>32</v>
      </c>
      <c r="Q15" s="20">
        <v>79</v>
      </c>
      <c r="R15" s="20">
        <v>289</v>
      </c>
      <c r="S15" s="26">
        <v>10.6</v>
      </c>
    </row>
    <row r="16" spans="1:19" x14ac:dyDescent="0.15">
      <c r="A16" s="2" t="str">
        <f t="shared" si="2"/>
        <v/>
      </c>
      <c r="B16" s="2" t="str">
        <f t="shared" si="3"/>
        <v/>
      </c>
      <c r="C16" s="23">
        <v>42736</v>
      </c>
      <c r="D16" s="24" t="str">
        <f t="shared" si="0"/>
        <v xml:space="preserve"> </v>
      </c>
      <c r="E16" s="24" t="str">
        <f t="shared" si="1"/>
        <v>17</v>
      </c>
      <c r="F16" s="20">
        <v>443</v>
      </c>
      <c r="G16" s="20">
        <v>277</v>
      </c>
      <c r="H16" s="20">
        <v>23</v>
      </c>
      <c r="I16" s="20">
        <v>43</v>
      </c>
      <c r="J16" s="20">
        <v>2</v>
      </c>
      <c r="K16" s="20">
        <v>0</v>
      </c>
      <c r="L16" s="20">
        <v>98</v>
      </c>
      <c r="M16" s="20">
        <v>438</v>
      </c>
      <c r="N16" s="20">
        <v>19595</v>
      </c>
      <c r="O16" s="20">
        <v>1000</v>
      </c>
      <c r="P16" s="20">
        <v>14</v>
      </c>
      <c r="Q16" s="20">
        <v>84</v>
      </c>
      <c r="R16" s="20">
        <v>254</v>
      </c>
      <c r="S16" s="26">
        <v>7.7</v>
      </c>
    </row>
    <row r="17" spans="1:19" x14ac:dyDescent="0.15">
      <c r="A17" s="2" t="str">
        <f t="shared" si="2"/>
        <v/>
      </c>
      <c r="B17" s="2" t="str">
        <f t="shared" si="3"/>
        <v/>
      </c>
      <c r="C17" s="23">
        <v>43101</v>
      </c>
      <c r="D17" s="24" t="str">
        <f t="shared" si="0"/>
        <v xml:space="preserve"> </v>
      </c>
      <c r="E17" s="24" t="str">
        <f t="shared" si="1"/>
        <v>18</v>
      </c>
      <c r="F17" s="20">
        <v>456</v>
      </c>
      <c r="G17" s="20">
        <v>285</v>
      </c>
      <c r="H17" s="20">
        <v>24</v>
      </c>
      <c r="I17" s="20">
        <v>48</v>
      </c>
      <c r="J17" s="20">
        <v>1</v>
      </c>
      <c r="K17" s="20">
        <v>0</v>
      </c>
      <c r="L17" s="20">
        <v>98</v>
      </c>
      <c r="M17" s="20">
        <v>466</v>
      </c>
      <c r="N17" s="20">
        <v>22873</v>
      </c>
      <c r="O17" s="20">
        <v>1532</v>
      </c>
      <c r="P17" s="20">
        <v>29</v>
      </c>
      <c r="Q17" s="20">
        <v>84</v>
      </c>
      <c r="R17" s="20">
        <v>267</v>
      </c>
      <c r="S17" s="26">
        <v>22.6</v>
      </c>
    </row>
    <row r="18" spans="1:19" x14ac:dyDescent="0.15">
      <c r="A18" s="2" t="str">
        <f t="shared" si="2"/>
        <v/>
      </c>
      <c r="B18" s="2" t="str">
        <f t="shared" si="3"/>
        <v/>
      </c>
      <c r="C18" s="23">
        <v>43466</v>
      </c>
      <c r="D18" s="24" t="str">
        <f t="shared" si="0"/>
        <v xml:space="preserve"> </v>
      </c>
      <c r="E18" s="24" t="str">
        <f t="shared" si="1"/>
        <v>19</v>
      </c>
      <c r="F18" s="20">
        <v>606</v>
      </c>
      <c r="G18" s="20">
        <v>287</v>
      </c>
      <c r="H18" s="20">
        <v>51</v>
      </c>
      <c r="I18" s="20">
        <v>40</v>
      </c>
      <c r="J18" s="20">
        <v>4</v>
      </c>
      <c r="K18" s="20">
        <v>0</v>
      </c>
      <c r="L18" s="20">
        <v>224</v>
      </c>
      <c r="M18" s="20">
        <v>510</v>
      </c>
      <c r="N18" s="20">
        <v>32215</v>
      </c>
      <c r="O18" s="20">
        <v>2860</v>
      </c>
      <c r="P18" s="20">
        <v>37</v>
      </c>
      <c r="Q18" s="20">
        <v>93</v>
      </c>
      <c r="R18" s="20">
        <v>263</v>
      </c>
      <c r="S18" s="26">
        <v>12.9</v>
      </c>
    </row>
    <row r="19" spans="1:19" x14ac:dyDescent="0.15">
      <c r="A19" s="2" t="str">
        <f t="shared" si="2"/>
        <v/>
      </c>
      <c r="B19" s="2" t="str">
        <f t="shared" si="3"/>
        <v/>
      </c>
      <c r="C19" s="23">
        <v>43831</v>
      </c>
      <c r="D19" s="24" t="str">
        <f t="shared" si="0"/>
        <v xml:space="preserve"> </v>
      </c>
      <c r="E19" s="24" t="str">
        <f t="shared" si="1"/>
        <v>20</v>
      </c>
      <c r="F19" s="20">
        <v>482</v>
      </c>
      <c r="G19" s="20">
        <v>263</v>
      </c>
      <c r="H19" s="20">
        <v>31</v>
      </c>
      <c r="I19" s="20">
        <v>45</v>
      </c>
      <c r="J19" s="20">
        <v>2</v>
      </c>
      <c r="K19" s="20">
        <v>0</v>
      </c>
      <c r="L19" s="20">
        <v>141</v>
      </c>
      <c r="M19" s="20">
        <v>472</v>
      </c>
      <c r="N19" s="20">
        <v>24590</v>
      </c>
      <c r="O19" s="20">
        <v>2027</v>
      </c>
      <c r="P19" s="20">
        <v>27</v>
      </c>
      <c r="Q19" s="20">
        <v>96</v>
      </c>
      <c r="R19" s="20">
        <v>236</v>
      </c>
      <c r="S19" s="26">
        <v>12</v>
      </c>
    </row>
    <row r="20" spans="1:19" x14ac:dyDescent="0.15">
      <c r="A20" s="2" t="str">
        <f t="shared" si="2"/>
        <v/>
      </c>
      <c r="B20" s="2" t="str">
        <f t="shared" si="3"/>
        <v/>
      </c>
      <c r="C20" s="23">
        <v>44197</v>
      </c>
      <c r="D20" s="24" t="str">
        <f t="shared" si="0"/>
        <v xml:space="preserve"> </v>
      </c>
      <c r="E20" s="24" t="str">
        <f t="shared" si="1"/>
        <v>21</v>
      </c>
      <c r="F20" s="20">
        <v>494</v>
      </c>
      <c r="G20" s="20">
        <v>275</v>
      </c>
      <c r="H20" s="20">
        <v>17</v>
      </c>
      <c r="I20" s="20">
        <v>44</v>
      </c>
      <c r="J20" s="20">
        <v>2</v>
      </c>
      <c r="K20" s="20">
        <v>0</v>
      </c>
      <c r="L20" s="20">
        <v>156</v>
      </c>
      <c r="M20" s="20">
        <v>481</v>
      </c>
      <c r="N20" s="20">
        <v>26275</v>
      </c>
      <c r="O20" s="20">
        <v>146</v>
      </c>
      <c r="P20" s="20">
        <v>32</v>
      </c>
      <c r="Q20" s="20">
        <v>102</v>
      </c>
      <c r="R20" s="20">
        <v>264</v>
      </c>
      <c r="S20" s="26">
        <v>13.1</v>
      </c>
    </row>
    <row r="21" spans="1:19" x14ac:dyDescent="0.15">
      <c r="A21" s="2" t="str">
        <f t="shared" si="2"/>
        <v/>
      </c>
      <c r="B21" s="2">
        <f t="shared" si="3"/>
        <v>1</v>
      </c>
      <c r="C21" s="23">
        <v>44562</v>
      </c>
      <c r="D21" s="24" t="str">
        <f t="shared" si="0"/>
        <v>R4</v>
      </c>
      <c r="E21" s="24" t="str">
        <f t="shared" si="1"/>
        <v>22</v>
      </c>
      <c r="F21" s="20">
        <v>485</v>
      </c>
      <c r="G21" s="20">
        <v>277</v>
      </c>
      <c r="H21" s="20">
        <v>27</v>
      </c>
      <c r="I21" s="20">
        <v>30</v>
      </c>
      <c r="J21" s="20">
        <v>1</v>
      </c>
      <c r="K21" s="20">
        <v>0</v>
      </c>
      <c r="L21" s="20">
        <v>150</v>
      </c>
      <c r="M21" s="20">
        <v>489</v>
      </c>
      <c r="N21" s="20">
        <v>23714</v>
      </c>
      <c r="O21" s="20">
        <v>3784</v>
      </c>
      <c r="P21" s="20">
        <v>30</v>
      </c>
      <c r="Q21" s="20">
        <v>69</v>
      </c>
      <c r="R21" s="20">
        <v>247</v>
      </c>
      <c r="S21" s="26">
        <v>10.199999999999999</v>
      </c>
    </row>
    <row r="22" spans="1:19" x14ac:dyDescent="0.15">
      <c r="A22" s="2" t="str">
        <f t="shared" si="2"/>
        <v/>
      </c>
      <c r="B22" s="2" t="str">
        <f t="shared" si="3"/>
        <v/>
      </c>
    </row>
    <row r="23" spans="1:19" x14ac:dyDescent="0.15">
      <c r="A23" s="2" t="str">
        <f t="shared" si="2"/>
        <v/>
      </c>
      <c r="B23" s="2" t="str">
        <f t="shared" si="3"/>
        <v/>
      </c>
    </row>
    <row r="24" spans="1:19" x14ac:dyDescent="0.15">
      <c r="A24" s="2" t="str">
        <f t="shared" si="2"/>
        <v/>
      </c>
      <c r="B24" s="2" t="str">
        <f t="shared" si="3"/>
        <v/>
      </c>
    </row>
    <row r="25" spans="1:19" x14ac:dyDescent="0.15">
      <c r="A25" s="2" t="str">
        <f t="shared" si="2"/>
        <v/>
      </c>
      <c r="B25" s="2" t="str">
        <f t="shared" si="3"/>
        <v/>
      </c>
    </row>
    <row r="26" spans="1:19" x14ac:dyDescent="0.15">
      <c r="A26" s="2" t="str">
        <f t="shared" si="2"/>
        <v/>
      </c>
      <c r="B26" s="2" t="str">
        <f t="shared" si="3"/>
        <v/>
      </c>
    </row>
    <row r="27" spans="1:19" x14ac:dyDescent="0.15">
      <c r="A27" s="2" t="str">
        <f t="shared" si="2"/>
        <v/>
      </c>
      <c r="B27" s="2" t="str">
        <f t="shared" si="3"/>
        <v/>
      </c>
    </row>
    <row r="28" spans="1:19" x14ac:dyDescent="0.15">
      <c r="A28" s="2" t="str">
        <f t="shared" si="2"/>
        <v/>
      </c>
      <c r="B28" s="2" t="str">
        <f t="shared" si="3"/>
        <v/>
      </c>
    </row>
    <row r="29" spans="1:19" x14ac:dyDescent="0.15">
      <c r="A29" s="2" t="str">
        <f t="shared" si="2"/>
        <v/>
      </c>
      <c r="B29" s="2" t="str">
        <f t="shared" si="3"/>
        <v/>
      </c>
    </row>
    <row r="30" spans="1:19" x14ac:dyDescent="0.15">
      <c r="A30" s="2" t="str">
        <f t="shared" si="2"/>
        <v/>
      </c>
      <c r="B30" s="2" t="str">
        <f t="shared" si="3"/>
        <v/>
      </c>
    </row>
    <row r="31" spans="1:19" x14ac:dyDescent="0.15">
      <c r="A31" s="2" t="str">
        <f t="shared" si="2"/>
        <v/>
      </c>
      <c r="B31" s="2" t="str">
        <f t="shared" si="3"/>
        <v/>
      </c>
    </row>
    <row r="32" spans="1:19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グラフ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2023-12-28T05:45:23Z</cp:lastPrinted>
  <dcterms:created xsi:type="dcterms:W3CDTF">2023-12-21T03:55:48Z</dcterms:created>
  <dcterms:modified xsi:type="dcterms:W3CDTF">2024-01-11T00:56:44Z</dcterms:modified>
</cp:coreProperties>
</file>