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１）建設・インフラ\"/>
    </mc:Choice>
  </mc:AlternateContent>
  <xr:revisionPtr revIDLastSave="0" documentId="13_ncr:1_{A968A415-5426-48B5-B997-141D8EF874BD}" xr6:coauthVersionLast="36" xr6:coauthVersionMax="36" xr10:uidLastSave="{00000000-0000-0000-0000-000000000000}"/>
  <bookViews>
    <workbookView xWindow="0" yWindow="0" windowWidth="20490" windowHeight="7455" xr2:uid="{4BE08C9F-20DE-4DDA-BF36-47D758D74833}"/>
  </bookViews>
  <sheets>
    <sheet name="データ" sheetId="2" r:id="rId1"/>
    <sheet name="グラフ1(工事費総額)" sheetId="6" r:id="rId2"/>
    <sheet name="グラフ2(民間・公共)" sheetId="5" r:id="rId3"/>
    <sheet name="グラフ3(民間)" sheetId="3" r:id="rId4"/>
    <sheet name="グラフ4(公共)" sheetId="4" r:id="rId5"/>
  </sheets>
  <definedNames>
    <definedName name="横軸ラベル_西暦">OFFSET(データ!$E$9,MATCH(データ!$C$5,データ!$C$9:$C$109,0)-1,0,データ!$B$6,1)</definedName>
    <definedName name="公共">OFFSET(データ!$L$9,MATCH(データ!$C$5,データ!$C$9:$C$109,0)-1,0,データ!$B$6,1)</definedName>
    <definedName name="公共建築">OFFSET(データ!$M$9,MATCH(データ!$C$5,データ!$C$9:$C$109,0)-1,0,データ!$B$6,1)</definedName>
    <definedName name="公共建築その他">OFFSET(データ!$O$9,MATCH(データ!$C$5,データ!$C$9:$C$109,0)-1,0,データ!$B$6,1)</definedName>
    <definedName name="公共建築居住用">OFFSET(データ!$N$9,MATCH(データ!$C$5,データ!$C$9:$C$109,0)-1,0,データ!$B$6,1)</definedName>
    <definedName name="公共土木">OFFSET(データ!$P$9,MATCH(データ!$C$5,データ!$C$9:$C$109,0)-1,0,データ!$B$6,1)</definedName>
    <definedName name="工事費総額">OFFSET(データ!$F$9,MATCH(データ!$C$5,データ!$C$9:$C$109,0)-1,0,データ!$B$6,1)</definedName>
    <definedName name="工事費総額_全国">OFFSET(データ!$Q$9,MATCH(データ!$C$5,データ!$C$9:$C$109,0)-1,0,データ!$B$6,1)</definedName>
    <definedName name="民間">OFFSET(データ!$G$9,MATCH(データ!$C$5,データ!$C$9:$C$109,0)-1,0,データ!$B$6,1)</definedName>
    <definedName name="民間建築">OFFSET(データ!$H$9,MATCH(データ!$C$5,データ!$C$9:$C$109,0)-1,0,データ!$B$6,1)</definedName>
    <definedName name="民間建築その他">OFFSET(データ!$J$9,MATCH(データ!$C$5,データ!$C$9:$C$109,0)-1,0,データ!$B$6,1)</definedName>
    <definedName name="民間建築居住用">OFFSET(データ!$I$9,MATCH(データ!$C$5,データ!$C$9:$C$109,0)-1,0,データ!$B$6,1)</definedName>
    <definedName name="民間土木">OFFSET(データ!$K$9,MATCH(データ!$C$5,データ!$C$9:$C$109,0)-1,0,データ!$B$6,1)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2" l="1"/>
  <c r="J24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E21" i="2" s="1"/>
  <c r="A20" i="2"/>
  <c r="A19" i="2"/>
  <c r="E19" i="2" s="1"/>
  <c r="A18" i="2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O9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9" i="2"/>
  <c r="D9" i="2" l="1"/>
  <c r="B37" i="2"/>
  <c r="B18" i="2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45" i="2"/>
  <c r="B69" i="2"/>
  <c r="B77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D18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18" i="2"/>
  <c r="E22" i="2"/>
  <c r="B29" i="2"/>
  <c r="B61" i="2"/>
  <c r="B85" i="2"/>
  <c r="B101" i="2"/>
  <c r="E13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5" i="2"/>
  <c r="E23" i="2"/>
  <c r="B26" i="2"/>
  <c r="B42" i="2"/>
  <c r="B50" i="2"/>
  <c r="B58" i="2"/>
  <c r="B66" i="2"/>
  <c r="B74" i="2"/>
  <c r="B82" i="2"/>
  <c r="B90" i="2"/>
  <c r="B98" i="2"/>
  <c r="B106" i="2"/>
  <c r="D12" i="2"/>
  <c r="B21" i="2"/>
  <c r="D21" i="2" s="1"/>
  <c r="B53" i="2"/>
  <c r="B93" i="2"/>
  <c r="B34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<sst xmlns="http://schemas.openxmlformats.org/spreadsheetml/2006/main" count="25" uniqueCount="25">
  <si>
    <t>工事費総額</t>
    <rPh sb="0" eb="3">
      <t>コウジヒ</t>
    </rPh>
    <rPh sb="3" eb="5">
      <t>ソウガク</t>
    </rPh>
    <phoneticPr fontId="2"/>
  </si>
  <si>
    <t>民間工事</t>
    <rPh sb="0" eb="2">
      <t>ミンカン</t>
    </rPh>
    <rPh sb="2" eb="4">
      <t>コウジ</t>
    </rPh>
    <phoneticPr fontId="2"/>
  </si>
  <si>
    <t>公共工事</t>
    <rPh sb="0" eb="2">
      <t>コウキョウ</t>
    </rPh>
    <rPh sb="2" eb="4">
      <t>コウジ</t>
    </rPh>
    <phoneticPr fontId="2"/>
  </si>
  <si>
    <t>民間-建築工事</t>
    <rPh sb="0" eb="2">
      <t>ミンカン</t>
    </rPh>
    <rPh sb="3" eb="5">
      <t>ケンチク</t>
    </rPh>
    <rPh sb="5" eb="7">
      <t>コウジ</t>
    </rPh>
    <phoneticPr fontId="2"/>
  </si>
  <si>
    <t>民間-建築-うち居住用</t>
    <rPh sb="3" eb="5">
      <t>ケンチク</t>
    </rPh>
    <rPh sb="8" eb="10">
      <t>キョジュウ</t>
    </rPh>
    <rPh sb="10" eb="11">
      <t>ヨウ</t>
    </rPh>
    <phoneticPr fontId="2"/>
  </si>
  <si>
    <t>民間-建築-うち居住用以外(グラフ用)</t>
    <rPh sb="8" eb="11">
      <t>キョジュウヨウ</t>
    </rPh>
    <rPh sb="11" eb="13">
      <t>イガイ</t>
    </rPh>
    <rPh sb="17" eb="18">
      <t>ヨウ</t>
    </rPh>
    <phoneticPr fontId="2"/>
  </si>
  <si>
    <t>民間-土木工事</t>
    <rPh sb="3" eb="5">
      <t>ドボク</t>
    </rPh>
    <rPh sb="5" eb="7">
      <t>コウジ</t>
    </rPh>
    <phoneticPr fontId="2"/>
  </si>
  <si>
    <t>公共-建築工事</t>
    <rPh sb="0" eb="2">
      <t>コウキョウ</t>
    </rPh>
    <rPh sb="3" eb="5">
      <t>ケンチク</t>
    </rPh>
    <rPh sb="5" eb="7">
      <t>コウジ</t>
    </rPh>
    <phoneticPr fontId="2"/>
  </si>
  <si>
    <t>公共-土木工事</t>
    <rPh sb="3" eb="5">
      <t>ドボク</t>
    </rPh>
    <rPh sb="5" eb="7">
      <t>コウジ</t>
    </rPh>
    <phoneticPr fontId="2"/>
  </si>
  <si>
    <t>公共-建築-うち居住用</t>
    <rPh sb="8" eb="10">
      <t>キョジュウ</t>
    </rPh>
    <rPh sb="10" eb="11">
      <t>ヨウ</t>
    </rPh>
    <phoneticPr fontId="2"/>
  </si>
  <si>
    <t>公共-建築-うち居住用以外(グラフ用)</t>
    <rPh sb="8" eb="11">
      <t>キョジュウヨウ</t>
    </rPh>
    <rPh sb="11" eb="13">
      <t>イガイ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</si>
  <si>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</si>
  <si>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</si>
  <si>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</si>
  <si>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</si>
  <si>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</si>
  <si>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</si>
  <si>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</si>
  <si>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</si>
  <si>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</si>
  <si>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</si>
  <si>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</si>
  <si>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工事費総額（全国）</t>
    <rPh sb="0" eb="2">
      <t>コウジ</t>
    </rPh>
    <rPh sb="2" eb="3">
      <t>ヒ</t>
    </rPh>
    <rPh sb="3" eb="5">
      <t>ソウガク</t>
    </rPh>
    <rPh sb="6" eb="8">
      <t>ゼンコク</t>
    </rPh>
    <phoneticPr fontId="2"/>
  </si>
  <si>
    <t>建設工事費総額の推移（出来高ベース）（資料：国土交通省「建設総合統計年度報」）（単位：百万円）</t>
    <rPh sb="43" eb="45">
      <t>ヒャクマン</t>
    </rPh>
    <phoneticPr fontId="2"/>
  </si>
  <si>
    <t>【「グラフ1、２、３、４」シートにデータが反映されます】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</si>
</sst>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#,##0_ "/>
    <numFmt numFmtId="179" formatCode="#,##0.0_ "/>
    <numFmt numFmtId="180" formatCode="yyyy"/>
    <numFmt numFmtId="181" formatCode="#,##0.0_);[Red]\(#,##0.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3" borderId="0" xfId="0" applyFont="1" applyFill="1" applyAlignment="1"/>
    <xf numFmtId="0" fontId="5" fillId="3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4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0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0" fontId="0" fillId="3" borderId="0" xfId="0" applyNumberFormat="1" applyFont="1" applyFill="1">
      <alignment vertical="center"/>
    </xf>
    <xf numFmtId="179" fontId="0" fillId="0" borderId="0" xfId="0" applyNumberFormat="1" applyFont="1">
      <alignment vertical="center"/>
    </xf>
    <xf numFmtId="0" fontId="0" fillId="3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 applyAlignment="1">
      <alignment vertical="center" wrapText="1"/>
    </xf>
    <xf numFmtId="179" fontId="0" fillId="2" borderId="0" xfId="0" applyNumberFormat="1" applyFont="1" applyFill="1" applyAlignment="1">
      <alignment vertical="center" wrapText="1"/>
    </xf>
    <xf numFmtId="180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81" fontId="0" fillId="0" borderId="0" xfId="0" applyNumberFormat="1" applyFont="1" applyAlignment="1">
      <alignment horizontal="center" vertical="center"/>
    </xf>
    <xf numFmtId="181" fontId="0" fillId="0" borderId="0" xfId="1" applyNumberFormat="1" applyFont="1" applyFill="1">
      <alignment vertical="center"/>
    </xf>
    <xf numFmtId="181" fontId="0" fillId="0" borderId="0" xfId="0" applyNumberFormat="1" applyFont="1">
      <alignment vertical="center"/>
    </xf>
    <xf numFmtId="181" fontId="0" fillId="0" borderId="0" xfId="0" applyNumberFormat="1" applyFont="1" applyAlignment="1">
      <alignment vertical="center" wrapText="1"/>
    </xf>
    <xf numFmtId="177" fontId="0" fillId="0" borderId="0" xfId="0" applyNumberFormat="1" applyFont="1">
      <alignment vertical="center"/>
    </xf>
    <xf numFmtId="177" fontId="0" fillId="2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工事費総額（青森県、全国）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4987081864890979"/>
          <c:h val="0.71785980899468349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61-4FC3-BDE6-63402B04F96B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590-4445-96FE-B8002E41C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[0]!工事費総額</c:f>
              <c:numCache>
                <c:formatCode>#,##0_ </c:formatCode>
                <c:ptCount val="12"/>
                <c:pt idx="0">
                  <c:v>591758</c:v>
                </c:pt>
                <c:pt idx="1">
                  <c:v>640249</c:v>
                </c:pt>
                <c:pt idx="2">
                  <c:v>580145</c:v>
                </c:pt>
                <c:pt idx="3">
                  <c:v>564686</c:v>
                </c:pt>
                <c:pt idx="4">
                  <c:v>578262</c:v>
                </c:pt>
                <c:pt idx="5">
                  <c:v>568470</c:v>
                </c:pt>
                <c:pt idx="6">
                  <c:v>538977</c:v>
                </c:pt>
                <c:pt idx="7">
                  <c:v>520510</c:v>
                </c:pt>
                <c:pt idx="8">
                  <c:v>575226</c:v>
                </c:pt>
                <c:pt idx="9">
                  <c:v>594532</c:v>
                </c:pt>
                <c:pt idx="10">
                  <c:v>567180</c:v>
                </c:pt>
                <c:pt idx="11">
                  <c:v>580017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61-4FC3-BDE6-63402B04F9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2996432"/>
        <c:axId val="494397608"/>
      </c:lineChart>
      <c:lineChart>
        <c:grouping val="standard"/>
        <c:varyColors val="0"/>
        <c:ser>
          <c:idx val="1"/>
          <c:order val="1"/>
          <c:tx>
            <c:v>全国(右目盛)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0-4445-96FE-B8002E41C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[0]!工事費総額_全国</c:f>
              <c:numCache>
                <c:formatCode>#,##0_ </c:formatCode>
                <c:ptCount val="12"/>
                <c:pt idx="0">
                  <c:v>41825400</c:v>
                </c:pt>
                <c:pt idx="1">
                  <c:v>42816160</c:v>
                </c:pt>
                <c:pt idx="2">
                  <c:v>47762925</c:v>
                </c:pt>
                <c:pt idx="3">
                  <c:v>47051035</c:v>
                </c:pt>
                <c:pt idx="4">
                  <c:v>47982089</c:v>
                </c:pt>
                <c:pt idx="5">
                  <c:v>49574494</c:v>
                </c:pt>
                <c:pt idx="6">
                  <c:v>52176783</c:v>
                </c:pt>
                <c:pt idx="7">
                  <c:v>52302098</c:v>
                </c:pt>
                <c:pt idx="8">
                  <c:v>52843286</c:v>
                </c:pt>
                <c:pt idx="9">
                  <c:v>54088691</c:v>
                </c:pt>
                <c:pt idx="10">
                  <c:v>54440168</c:v>
                </c:pt>
                <c:pt idx="11">
                  <c:v>56225474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61-4FC3-BDE6-63402B04F9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5763504"/>
        <c:axId val="955762848"/>
      </c:lineChart>
      <c:catAx>
        <c:axId val="54299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4397608"/>
        <c:crosses val="autoZero"/>
        <c:auto val="1"/>
        <c:lblAlgn val="ctr"/>
        <c:lblOffset val="100"/>
        <c:noMultiLvlLbl val="0"/>
      </c:catAx>
      <c:valAx>
        <c:axId val="494397608"/>
        <c:scaling>
          <c:orientation val="minMax"/>
          <c:min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42996432"/>
        <c:crosses val="autoZero"/>
        <c:crossBetween val="between"/>
        <c:dispUnits>
          <c:builtInUnit val="hundreds"/>
        </c:dispUnits>
      </c:valAx>
      <c:valAx>
        <c:axId val="955762848"/>
        <c:scaling>
          <c:orientation val="minMax"/>
          <c:min val="30000000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55763504"/>
        <c:crosses val="max"/>
        <c:crossBetween val="between"/>
        <c:dispUnits>
          <c:builtInUnit val="millions"/>
        </c:dispUnits>
      </c:valAx>
      <c:catAx>
        <c:axId val="955763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576284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3702986547247215"/>
          <c:y val="0.65318689954706599"/>
          <c:w val="0.3326050977494445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建設工事費総額の推移（出来高ベース）</a:t>
            </a:r>
            <a:r>
              <a:rPr lang="ja-JP" altLang="en-US"/>
              <a:t>　</a:t>
            </a:r>
            <a:r>
              <a:rPr lang="ja-JP"/>
              <a:t>民間工事</a:t>
            </a:r>
            <a:r>
              <a:rPr lang="ja-JP" altLang="en-US"/>
              <a:t>・公共工事</a:t>
            </a:r>
            <a:endParaRPr lang="ja-JP"/>
          </a:p>
        </c:rich>
      </c:tx>
      <c:layout>
        <c:manualLayout>
          <c:xMode val="edge"/>
          <c:yMode val="edge"/>
          <c:x val="0.13197035215950273"/>
          <c:y val="1.04575172009689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86296497329492"/>
          <c:y val="0.11521054934572997"/>
          <c:w val="0.87784684988468942"/>
          <c:h val="0.7220428158750710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[0]!民間</c:f>
              <c:numCache>
                <c:formatCode>#,##0_ </c:formatCode>
                <c:ptCount val="12"/>
                <c:pt idx="0">
                  <c:v>282542</c:v>
                </c:pt>
                <c:pt idx="1">
                  <c:v>283238</c:v>
                </c:pt>
                <c:pt idx="2">
                  <c:v>263899</c:v>
                </c:pt>
                <c:pt idx="3">
                  <c:v>287301</c:v>
                </c:pt>
                <c:pt idx="4">
                  <c:v>293898</c:v>
                </c:pt>
                <c:pt idx="5">
                  <c:v>286665</c:v>
                </c:pt>
                <c:pt idx="6">
                  <c:v>266768</c:v>
                </c:pt>
                <c:pt idx="7">
                  <c:v>250287</c:v>
                </c:pt>
                <c:pt idx="8">
                  <c:v>254736</c:v>
                </c:pt>
                <c:pt idx="9">
                  <c:v>302052</c:v>
                </c:pt>
                <c:pt idx="10">
                  <c:v>283958</c:v>
                </c:pt>
                <c:pt idx="11">
                  <c:v>304613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C3-4B69-A164-633C7BCB57FA}"/>
            </c:ext>
          </c:extLst>
        </c:ser>
        <c:ser>
          <c:idx val="4"/>
          <c:order val="1"/>
          <c:tx>
            <c:v>公共工事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[0]!公共</c:f>
              <c:numCache>
                <c:formatCode>#,##0_ </c:formatCode>
                <c:ptCount val="12"/>
                <c:pt idx="0">
                  <c:v>309216</c:v>
                </c:pt>
                <c:pt idx="1">
                  <c:v>357010</c:v>
                </c:pt>
                <c:pt idx="2">
                  <c:v>316248</c:v>
                </c:pt>
                <c:pt idx="3">
                  <c:v>277389</c:v>
                </c:pt>
                <c:pt idx="4">
                  <c:v>284364</c:v>
                </c:pt>
                <c:pt idx="5">
                  <c:v>281806</c:v>
                </c:pt>
                <c:pt idx="6">
                  <c:v>272210</c:v>
                </c:pt>
                <c:pt idx="7">
                  <c:v>270223</c:v>
                </c:pt>
                <c:pt idx="8">
                  <c:v>320486</c:v>
                </c:pt>
                <c:pt idx="9">
                  <c:v>292479</c:v>
                </c:pt>
                <c:pt idx="10">
                  <c:v>283220</c:v>
                </c:pt>
                <c:pt idx="11">
                  <c:v>275405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C3-4B69-A164-633C7BCB57FA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工事費総額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[0]!工事費総額</c:f>
              <c:numCache>
                <c:formatCode>#,##0_ </c:formatCode>
                <c:ptCount val="12"/>
                <c:pt idx="0">
                  <c:v>591758</c:v>
                </c:pt>
                <c:pt idx="1">
                  <c:v>640249</c:v>
                </c:pt>
                <c:pt idx="2">
                  <c:v>580145</c:v>
                </c:pt>
                <c:pt idx="3">
                  <c:v>564686</c:v>
                </c:pt>
                <c:pt idx="4">
                  <c:v>578262</c:v>
                </c:pt>
                <c:pt idx="5">
                  <c:v>568470</c:v>
                </c:pt>
                <c:pt idx="6">
                  <c:v>538977</c:v>
                </c:pt>
                <c:pt idx="7">
                  <c:v>520510</c:v>
                </c:pt>
                <c:pt idx="8">
                  <c:v>575226</c:v>
                </c:pt>
                <c:pt idx="9">
                  <c:v>594532</c:v>
                </c:pt>
                <c:pt idx="10">
                  <c:v>567180</c:v>
                </c:pt>
                <c:pt idx="11">
                  <c:v>580017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C3-4B69-A164-633C7BCB57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9747254439305191"/>
          <c:y val="0.1256680665466989"/>
          <c:w val="0.35526828517186471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建設工事費総額の推移（出来高ベース）</a:t>
            </a:r>
            <a:r>
              <a:rPr lang="ja-JP" altLang="en-US"/>
              <a:t>　</a:t>
            </a:r>
            <a:r>
              <a:rPr lang="ja-JP"/>
              <a:t>民間工事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13181271951368"/>
          <c:y val="0.10684453558495481"/>
          <c:w val="0.87784684988468942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v>建築_うち居住用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[0]!民間建築居住用</c:f>
              <c:numCache>
                <c:formatCode>#,##0_ </c:formatCode>
                <c:ptCount val="12"/>
                <c:pt idx="0">
                  <c:v>87284</c:v>
                </c:pt>
                <c:pt idx="1">
                  <c:v>93568</c:v>
                </c:pt>
                <c:pt idx="2">
                  <c:v>117080</c:v>
                </c:pt>
                <c:pt idx="3">
                  <c:v>98236</c:v>
                </c:pt>
                <c:pt idx="4">
                  <c:v>104005</c:v>
                </c:pt>
                <c:pt idx="5">
                  <c:v>116339</c:v>
                </c:pt>
                <c:pt idx="6">
                  <c:v>116675</c:v>
                </c:pt>
                <c:pt idx="7">
                  <c:v>118783</c:v>
                </c:pt>
                <c:pt idx="8">
                  <c:v>117864</c:v>
                </c:pt>
                <c:pt idx="9">
                  <c:v>108064</c:v>
                </c:pt>
                <c:pt idx="10">
                  <c:v>115956</c:v>
                </c:pt>
                <c:pt idx="11">
                  <c:v>114421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A-49EE-9112-174A54A41F2C}"/>
            </c:ext>
          </c:extLst>
        </c:ser>
        <c:ser>
          <c:idx val="1"/>
          <c:order val="1"/>
          <c:tx>
            <c:v>建築_うち居住用以外</c:v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[0]!民間建築その他</c:f>
              <c:numCache>
                <c:formatCode>#,##0_ </c:formatCode>
                <c:ptCount val="12"/>
                <c:pt idx="0">
                  <c:v>84530</c:v>
                </c:pt>
                <c:pt idx="1">
                  <c:v>98649</c:v>
                </c:pt>
                <c:pt idx="2">
                  <c:v>72359</c:v>
                </c:pt>
                <c:pt idx="3">
                  <c:v>55558</c:v>
                </c:pt>
                <c:pt idx="4">
                  <c:v>66766</c:v>
                </c:pt>
                <c:pt idx="5">
                  <c:v>76195</c:v>
                </c:pt>
                <c:pt idx="6">
                  <c:v>75873</c:v>
                </c:pt>
                <c:pt idx="7">
                  <c:v>68333</c:v>
                </c:pt>
                <c:pt idx="8">
                  <c:v>65880</c:v>
                </c:pt>
                <c:pt idx="9">
                  <c:v>68585</c:v>
                </c:pt>
                <c:pt idx="10">
                  <c:v>52145</c:v>
                </c:pt>
                <c:pt idx="11">
                  <c:v>70810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A-49EE-9112-174A54A41F2C}"/>
            </c:ext>
          </c:extLst>
        </c:ser>
        <c:ser>
          <c:idx val="2"/>
          <c:order val="2"/>
          <c:tx>
            <c:v>土木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[0]!民間土木</c:f>
              <c:numCache>
                <c:formatCode>#,##0_ </c:formatCode>
                <c:ptCount val="12"/>
                <c:pt idx="0">
                  <c:v>110727</c:v>
                </c:pt>
                <c:pt idx="1">
                  <c:v>91022</c:v>
                </c:pt>
                <c:pt idx="2">
                  <c:v>74461</c:v>
                </c:pt>
                <c:pt idx="3">
                  <c:v>133505</c:v>
                </c:pt>
                <c:pt idx="4">
                  <c:v>123124</c:v>
                </c:pt>
                <c:pt idx="5">
                  <c:v>94133</c:v>
                </c:pt>
                <c:pt idx="6">
                  <c:v>74217</c:v>
                </c:pt>
                <c:pt idx="7">
                  <c:v>63170</c:v>
                </c:pt>
                <c:pt idx="8">
                  <c:v>70992</c:v>
                </c:pt>
                <c:pt idx="9">
                  <c:v>125402</c:v>
                </c:pt>
                <c:pt idx="10">
                  <c:v>115859</c:v>
                </c:pt>
                <c:pt idx="11">
                  <c:v>119380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A-49EE-9112-174A54A41F2C}"/>
            </c:ext>
          </c:extLst>
        </c:ser>
        <c:ser>
          <c:idx val="3"/>
          <c:order val="3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[0]!民間</c:f>
              <c:numCache>
                <c:formatCode>#,##0_ </c:formatCode>
                <c:ptCount val="12"/>
                <c:pt idx="0">
                  <c:v>282542</c:v>
                </c:pt>
                <c:pt idx="1">
                  <c:v>283238</c:v>
                </c:pt>
                <c:pt idx="2">
                  <c:v>263899</c:v>
                </c:pt>
                <c:pt idx="3">
                  <c:v>287301</c:v>
                </c:pt>
                <c:pt idx="4">
                  <c:v>293898</c:v>
                </c:pt>
                <c:pt idx="5">
                  <c:v>286665</c:v>
                </c:pt>
                <c:pt idx="6">
                  <c:v>266768</c:v>
                </c:pt>
                <c:pt idx="7">
                  <c:v>250287</c:v>
                </c:pt>
                <c:pt idx="8">
                  <c:v>254736</c:v>
                </c:pt>
                <c:pt idx="9">
                  <c:v>302052</c:v>
                </c:pt>
                <c:pt idx="10">
                  <c:v>283958</c:v>
                </c:pt>
                <c:pt idx="11">
                  <c:v>304613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2A-49EE-9112-174A54A41F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43600910269390536"/>
          <c:y val="0.1089360390251486"/>
          <c:w val="0.5513103939482828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建設工事費総額の推移（出来高ベース）</a:t>
            </a:r>
            <a:r>
              <a:rPr lang="ja-JP" altLang="en-US"/>
              <a:t>　公共</a:t>
            </a:r>
            <a:r>
              <a:rPr lang="ja-JP"/>
              <a:t>工事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13181271951368"/>
          <c:y val="0.10684453558495481"/>
          <c:w val="0.87784684988468942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v>建築_うち居住用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[0]!公共建築居住用</c:f>
              <c:numCache>
                <c:formatCode>#,##0_ </c:formatCode>
                <c:ptCount val="12"/>
                <c:pt idx="0">
                  <c:v>1853</c:v>
                </c:pt>
                <c:pt idx="1">
                  <c:v>5414</c:v>
                </c:pt>
                <c:pt idx="2">
                  <c:v>5729</c:v>
                </c:pt>
                <c:pt idx="3">
                  <c:v>3684</c:v>
                </c:pt>
                <c:pt idx="4">
                  <c:v>11852</c:v>
                </c:pt>
                <c:pt idx="5">
                  <c:v>16923</c:v>
                </c:pt>
                <c:pt idx="6">
                  <c:v>10673</c:v>
                </c:pt>
                <c:pt idx="7">
                  <c:v>6251</c:v>
                </c:pt>
                <c:pt idx="8">
                  <c:v>13247</c:v>
                </c:pt>
                <c:pt idx="9">
                  <c:v>9675</c:v>
                </c:pt>
                <c:pt idx="10">
                  <c:v>4286</c:v>
                </c:pt>
                <c:pt idx="11">
                  <c:v>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EC-4CB0-A07C-746165DAD5C5}"/>
            </c:ext>
          </c:extLst>
        </c:ser>
        <c:ser>
          <c:idx val="1"/>
          <c:order val="1"/>
          <c:tx>
            <c:v>建築_うち居住用以外</c:v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[0]!公共建築その他</c:f>
              <c:numCache>
                <c:formatCode>#,##0_ </c:formatCode>
                <c:ptCount val="12"/>
                <c:pt idx="0">
                  <c:v>30419</c:v>
                </c:pt>
                <c:pt idx="1">
                  <c:v>48023</c:v>
                </c:pt>
                <c:pt idx="2">
                  <c:v>68386</c:v>
                </c:pt>
                <c:pt idx="3">
                  <c:v>47689</c:v>
                </c:pt>
                <c:pt idx="4">
                  <c:v>63255</c:v>
                </c:pt>
                <c:pt idx="5">
                  <c:v>74398</c:v>
                </c:pt>
                <c:pt idx="6">
                  <c:v>72143</c:v>
                </c:pt>
                <c:pt idx="7">
                  <c:v>57524</c:v>
                </c:pt>
                <c:pt idx="8">
                  <c:v>94394</c:v>
                </c:pt>
                <c:pt idx="9">
                  <c:v>58475</c:v>
                </c:pt>
                <c:pt idx="10">
                  <c:v>51919</c:v>
                </c:pt>
                <c:pt idx="11">
                  <c:v>57940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EC-4CB0-A07C-746165DAD5C5}"/>
            </c:ext>
          </c:extLst>
        </c:ser>
        <c:ser>
          <c:idx val="2"/>
          <c:order val="2"/>
          <c:tx>
            <c:v>土木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[0]!公共土木</c:f>
              <c:numCache>
                <c:formatCode>#,##0_ </c:formatCode>
                <c:ptCount val="12"/>
                <c:pt idx="0">
                  <c:v>276943</c:v>
                </c:pt>
                <c:pt idx="1">
                  <c:v>303574</c:v>
                </c:pt>
                <c:pt idx="2">
                  <c:v>242130</c:v>
                </c:pt>
                <c:pt idx="3">
                  <c:v>226014</c:v>
                </c:pt>
                <c:pt idx="4">
                  <c:v>209258</c:v>
                </c:pt>
                <c:pt idx="5">
                  <c:v>190486</c:v>
                </c:pt>
                <c:pt idx="6">
                  <c:v>189393</c:v>
                </c:pt>
                <c:pt idx="7">
                  <c:v>206447</c:v>
                </c:pt>
                <c:pt idx="8">
                  <c:v>212844</c:v>
                </c:pt>
                <c:pt idx="9">
                  <c:v>224330</c:v>
                </c:pt>
                <c:pt idx="10">
                  <c:v>227016</c:v>
                </c:pt>
                <c:pt idx="11">
                  <c:v>215765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EC-4CB0-A07C-746165DAD5C5}"/>
            </c:ext>
          </c:extLst>
        </c:ser>
        <c:ser>
          <c:idx val="3"/>
          <c:order val="3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[0]!公共</c:f>
              <c:numCache>
                <c:formatCode>#,##0_ </c:formatCode>
                <c:ptCount val="12"/>
                <c:pt idx="0">
                  <c:v>309216</c:v>
                </c:pt>
                <c:pt idx="1">
                  <c:v>357010</c:v>
                </c:pt>
                <c:pt idx="2">
                  <c:v>316248</c:v>
                </c:pt>
                <c:pt idx="3">
                  <c:v>277389</c:v>
                </c:pt>
                <c:pt idx="4">
                  <c:v>284364</c:v>
                </c:pt>
                <c:pt idx="5">
                  <c:v>281806</c:v>
                </c:pt>
                <c:pt idx="6">
                  <c:v>272210</c:v>
                </c:pt>
                <c:pt idx="7">
                  <c:v>270223</c:v>
                </c:pt>
                <c:pt idx="8">
                  <c:v>320486</c:v>
                </c:pt>
                <c:pt idx="9">
                  <c:v>292479</c:v>
                </c:pt>
                <c:pt idx="10">
                  <c:v>283220</c:v>
                </c:pt>
                <c:pt idx="11">
                  <c:v>275405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EC-4CB0-A07C-746165DAD5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46195504910482721"/>
          <c:y val="0.1089360390251486"/>
          <c:w val="0.52536444753736089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AC715DE-306D-459B-BBA3-3CD3B54152D0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D707C6A-4B3F-439C-9D64-B5C4FC92B6DB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5F0EC5-29A9-4F62-86DD-49E7F3FCE568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253D89D-44A8-49E3-981A-7EB5D0CEE0E3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5441A6-9D34-4ECE-AB45-CE118CEFE7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0.03533</cdr:x>
      <cdr:y>0.03233</cdr:y>
    </cdr:from>
    <cdr:to>
      <cdr:x>0.13074</cdr:x>
      <cdr:y>0.10205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23E265-DF76-429D-920E-EFEB678F5C6E}"/>
            </a:ext>
          </a:extLst>
        </cdr:cNvPr>
        <cdr:cNvSpPr txBox="1"/>
      </cdr:nvSpPr>
      <cdr:spPr>
        <a:xfrm xmlns:a="http://schemas.openxmlformats.org/drawingml/2006/main">
          <a:off x="328612" y="196321"/>
          <a:ext cx="887268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0.87459</cdr:x>
      <cdr:y>0.04322</cdr:y>
    </cdr:from>
    <cdr:to>
      <cdr:x>0.97</cdr:x>
      <cdr:y>0.11294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23E265-DF76-429D-920E-EFEB678F5C6E}"/>
            </a:ext>
          </a:extLst>
        </cdr:cNvPr>
        <cdr:cNvSpPr txBox="1"/>
      </cdr:nvSpPr>
      <cdr:spPr>
        <a:xfrm xmlns:a="http://schemas.openxmlformats.org/drawingml/2006/main">
          <a:off x="8133821" y="262466"/>
          <a:ext cx="887268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（兆円）</a:t>
          </a:r>
        </a:p>
      </cdr:txBody>
    </cdr:sp>
  </cdr:relSizeAnchor>
  <cdr:relSizeAnchor xmlns:cdr="http://schemas.openxmlformats.org/drawingml/2006/chartDrawing">
    <cdr:from>
      <cdr:x>0.88313</cdr:x>
      <cdr:y>0.87765</cdr:y>
    </cdr:from>
    <cdr:to>
      <cdr:x>0.97852</cdr:x>
      <cdr:y>0.94737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F65965-504C-4362-82AA-CD27EE345490}"/>
            </a:ext>
          </a:extLst>
        </cdr:cNvPr>
        <cdr:cNvSpPr txBox="1"/>
      </cdr:nvSpPr>
      <cdr:spPr>
        <a:xfrm xmlns:a="http://schemas.openxmlformats.org/drawingml/2006/main">
          <a:off x="8213196" y="5329237"/>
          <a:ext cx="887175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0.54688</cdr:x>
      <cdr:y>0.93028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D69025-A033-401B-A96E-42BEF262517F}"/>
            </a:ext>
          </a:extLst>
        </cdr:cNvPr>
        <cdr:cNvSpPr txBox="1"/>
      </cdr:nvSpPr>
      <cdr:spPr>
        <a:xfrm xmlns:a="http://schemas.openxmlformats.org/drawingml/2006/main">
          <a:off x="5085999" y="5648834"/>
          <a:ext cx="4214105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資料：国土交通省「建設総合統計年度報」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0CF7D1-4483-4296-9332-A0E2D085CE8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0.014</cdr:x>
      <cdr:y>0.03451</cdr:y>
    </cdr:from>
    <cdr:to>
      <cdr:x>0.10954</cdr:x>
      <cdr:y>0.10423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130161" y="209559"/>
          <a:ext cx="888532" cy="4233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0.882</cdr:y>
    </cdr:from>
    <cdr:to>
      <cdr:x>1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411633" y="5355697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0.01709</cdr:x>
      <cdr:y>0.92157</cdr:y>
    </cdr:from>
    <cdr:to>
      <cdr:x>0.59259</cdr:x>
      <cdr:y>0.97386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BE83EC5-2772-4A4D-9D14-3D3E0BAE8176}"/>
            </a:ext>
          </a:extLst>
        </cdr:cNvPr>
        <cdr:cNvSpPr txBox="1"/>
      </cdr:nvSpPr>
      <cdr:spPr>
        <a:xfrm xmlns:a="http://schemas.openxmlformats.org/drawingml/2006/main">
          <a:off x="158750" y="5595937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A160D32-C9A2-4BD9-A98A-2B56DF3628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0.04529</cdr:x>
      <cdr:y>0.03669</cdr:y>
    </cdr:from>
    <cdr:to>
      <cdr:x>0.14083</cdr:x>
      <cdr:y>0.10641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421217" y="222779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0.882</cdr:y>
    </cdr:from>
    <cdr:to>
      <cdr:x>1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411633" y="5355697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0.01259</cdr:x>
      <cdr:y>0.9234</cdr:y>
    </cdr:from>
    <cdr:to>
      <cdr:x>0.58809</cdr:x>
      <cdr:y>0.97569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4FF80D-118E-4AC6-A01B-35591A52A863}"/>
            </a:ext>
          </a:extLst>
        </cdr:cNvPr>
        <cdr:cNvSpPr txBox="1"/>
      </cdr:nvSpPr>
      <cdr:spPr>
        <a:xfrm xmlns:a="http://schemas.openxmlformats.org/drawingml/2006/main">
          <a:off x="116946" y="5607050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73C748-6CB8-4DB3-BDD5-BA69E989DE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0.04529</cdr:x>
      <cdr:y>0.03669</cdr:y>
    </cdr:from>
    <cdr:to>
      <cdr:x>0.14083</cdr:x>
      <cdr:y>0.10641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421217" y="222779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0.882</cdr:y>
    </cdr:from>
    <cdr:to>
      <cdr:x>1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411633" y="5355697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0.01259</cdr:x>
      <cdr:y>0.91251</cdr:y>
    </cdr:from>
    <cdr:to>
      <cdr:x>0.58809</cdr:x>
      <cdr:y>0.96479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4FF80D-118E-4AC6-A01B-35591A52A863}"/>
            </a:ext>
          </a:extLst>
        </cdr:cNvPr>
        <cdr:cNvSpPr txBox="1"/>
      </cdr:nvSpPr>
      <cdr:spPr>
        <a:xfrm xmlns:a="http://schemas.openxmlformats.org/drawingml/2006/main">
          <a:off x="116945" y="5540905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433F-57D4-4E40-8DBC-83BDBC25F74C}">
  <dimension ref="A1:R109"/>
  <sheetViews>
    <sheetView tabSelected="1" zoomScaleNormal="100" workbookViewId="0">
      <selection activeCell="F17" sqref="F17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5" style="8" customWidth="1"/>
    <col min="5" max="5" width="9" style="8"/>
    <col min="6" max="16" width="9" style="20"/>
    <col min="17" max="17" width="11" style="29" bestFit="1" customWidth="1"/>
    <col min="18" max="16384" width="9" style="8"/>
  </cols>
  <sheetData>
    <row r="1" spans="1:18" x14ac:dyDescent="0.15">
      <c r="A1" s="3" t="s">
        <v>11</v>
      </c>
      <c r="C1" s="1" t="s">
        <v>24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27"/>
      <c r="R1" s="7"/>
    </row>
    <row r="2" spans="1:18" x14ac:dyDescent="0.15">
      <c r="A2" s="3" t="s">
        <v>12</v>
      </c>
      <c r="C2" s="9" t="s">
        <v>13</v>
      </c>
      <c r="F2" s="8"/>
      <c r="G2" s="8"/>
      <c r="H2" s="8"/>
      <c r="I2" s="10"/>
      <c r="J2" s="11"/>
      <c r="K2" s="11"/>
      <c r="L2" s="11"/>
      <c r="M2" s="11"/>
      <c r="N2" s="11"/>
      <c r="O2" s="12"/>
      <c r="P2" s="8"/>
      <c r="Q2" s="28"/>
      <c r="R2" s="12"/>
    </row>
    <row r="3" spans="1:18" x14ac:dyDescent="0.15">
      <c r="A3" s="3" t="s">
        <v>14</v>
      </c>
      <c r="C3" s="9" t="s">
        <v>21</v>
      </c>
      <c r="F3" s="8"/>
      <c r="G3" s="8"/>
      <c r="H3" s="8"/>
      <c r="I3" s="10"/>
      <c r="J3" s="13"/>
      <c r="K3" s="13"/>
      <c r="L3" s="13"/>
      <c r="M3" s="13"/>
      <c r="N3" s="13"/>
      <c r="O3" s="13"/>
      <c r="P3" s="8"/>
    </row>
    <row r="4" spans="1:18" x14ac:dyDescent="0.15">
      <c r="A4" s="3"/>
      <c r="C4" s="14" t="s">
        <v>15</v>
      </c>
      <c r="F4" s="8"/>
      <c r="G4" s="8"/>
      <c r="H4" s="8"/>
      <c r="I4" s="10"/>
      <c r="J4" s="13"/>
      <c r="K4" s="13"/>
      <c r="L4" s="13"/>
      <c r="M4" s="13"/>
      <c r="N4" s="13"/>
      <c r="O4" s="13"/>
      <c r="P4" s="8"/>
    </row>
    <row r="5" spans="1:18" ht="21" customHeight="1" x14ac:dyDescent="0.15">
      <c r="C5" s="15">
        <v>40544</v>
      </c>
      <c r="D5" s="16" t="s">
        <v>16</v>
      </c>
      <c r="E5" s="17">
        <f>MAX($C$9:$C$109)</f>
        <v>44562</v>
      </c>
      <c r="F5" s="16" t="s">
        <v>17</v>
      </c>
      <c r="G5" s="16"/>
      <c r="H5" s="16"/>
      <c r="I5" s="18"/>
      <c r="J5" s="13"/>
      <c r="K5" s="13"/>
      <c r="L5" s="13"/>
      <c r="M5" s="13"/>
      <c r="N5" s="13"/>
      <c r="O5" s="13"/>
      <c r="P5" s="8"/>
    </row>
    <row r="6" spans="1:18" x14ac:dyDescent="0.15">
      <c r="B6" s="4">
        <f>COUNTA(C9:C109)-MATCH(C5,C9:C109,0)+1</f>
        <v>12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8" x14ac:dyDescent="0.15">
      <c r="A7" s="19"/>
      <c r="C7" s="8" t="s">
        <v>23</v>
      </c>
    </row>
    <row r="8" spans="1:18" s="22" customFormat="1" ht="54" x14ac:dyDescent="0.15">
      <c r="A8" s="21"/>
      <c r="B8" s="21"/>
      <c r="C8" s="22" t="s">
        <v>18</v>
      </c>
      <c r="D8" s="22" t="s">
        <v>19</v>
      </c>
      <c r="E8" s="22" t="s">
        <v>20</v>
      </c>
      <c r="F8" s="23" t="s">
        <v>0</v>
      </c>
      <c r="G8" s="23" t="s">
        <v>1</v>
      </c>
      <c r="H8" s="23" t="s">
        <v>3</v>
      </c>
      <c r="I8" s="23" t="s">
        <v>4</v>
      </c>
      <c r="J8" s="24" t="s">
        <v>5</v>
      </c>
      <c r="K8" s="23" t="s">
        <v>6</v>
      </c>
      <c r="L8" s="23" t="s">
        <v>2</v>
      </c>
      <c r="M8" s="23" t="s">
        <v>7</v>
      </c>
      <c r="N8" s="23" t="s">
        <v>9</v>
      </c>
      <c r="O8" s="24" t="s">
        <v>10</v>
      </c>
      <c r="P8" s="23" t="s">
        <v>8</v>
      </c>
      <c r="Q8" s="30" t="s">
        <v>22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5">
        <v>39083</v>
      </c>
      <c r="D9" s="26" t="str">
        <f t="shared" ref="D9" si="0">IF(OR(A9=1,B9=1,A9),TEXT(C9,"ge"),TEXT(C9," "))</f>
        <v xml:space="preserve"> </v>
      </c>
      <c r="E9" s="26" t="str">
        <f t="shared" ref="E9" si="1">IF(OR(A9=1,A9),TEXT(C9,"yyyy"),TEXT(C9,"yy"))</f>
        <v>07</v>
      </c>
      <c r="F9" s="31">
        <v>757286</v>
      </c>
      <c r="G9" s="31">
        <v>378252</v>
      </c>
      <c r="H9" s="31">
        <v>181646</v>
      </c>
      <c r="I9" s="31">
        <v>110701</v>
      </c>
      <c r="J9" s="32">
        <f>H9-I9</f>
        <v>70945</v>
      </c>
      <c r="K9" s="31">
        <v>196607</v>
      </c>
      <c r="L9" s="31">
        <v>379032</v>
      </c>
      <c r="M9" s="31">
        <v>39226</v>
      </c>
      <c r="N9" s="31">
        <v>6346</v>
      </c>
      <c r="O9" s="32">
        <f>M9-N9</f>
        <v>32880</v>
      </c>
      <c r="P9" s="31">
        <v>339808</v>
      </c>
      <c r="Q9" s="31">
        <v>50051406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5">
        <v>39448</v>
      </c>
      <c r="D10" s="26" t="str">
        <f t="shared" ref="D10:D24" si="3">IF(OR(A10=1,B10=1,A10),TEXT(C10,"ge"),TEXT(C10," "))</f>
        <v xml:space="preserve"> </v>
      </c>
      <c r="E10" s="26" t="str">
        <f t="shared" ref="E10:E24" si="4">IF(OR(A10=1,A10),TEXT(C10,"yyyy"),TEXT(C10,"yy"))</f>
        <v>08</v>
      </c>
      <c r="F10" s="31">
        <v>618409</v>
      </c>
      <c r="G10" s="31">
        <v>296451</v>
      </c>
      <c r="H10" s="31">
        <v>175361</v>
      </c>
      <c r="I10" s="31">
        <v>102752</v>
      </c>
      <c r="J10" s="32">
        <f t="shared" ref="J10:J24" si="5">H10-I10</f>
        <v>72609</v>
      </c>
      <c r="K10" s="31">
        <v>121089</v>
      </c>
      <c r="L10" s="31">
        <v>321960</v>
      </c>
      <c r="M10" s="31">
        <v>42096</v>
      </c>
      <c r="N10" s="31">
        <v>5593</v>
      </c>
      <c r="O10" s="32">
        <f t="shared" ref="O10:O24" si="6">M10-N10</f>
        <v>36503</v>
      </c>
      <c r="P10" s="31">
        <v>279865</v>
      </c>
      <c r="Q10" s="31">
        <v>49174850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5">
        <v>39814</v>
      </c>
      <c r="D11" s="26" t="str">
        <f t="shared" si="3"/>
        <v xml:space="preserve"> </v>
      </c>
      <c r="E11" s="26" t="str">
        <f t="shared" si="4"/>
        <v>09</v>
      </c>
      <c r="F11" s="31">
        <v>601907</v>
      </c>
      <c r="G11" s="31">
        <v>266175</v>
      </c>
      <c r="H11" s="31">
        <v>163612</v>
      </c>
      <c r="I11" s="31">
        <v>90956</v>
      </c>
      <c r="J11" s="32">
        <f t="shared" si="5"/>
        <v>72656</v>
      </c>
      <c r="K11" s="31">
        <v>102564</v>
      </c>
      <c r="L11" s="31">
        <v>335731</v>
      </c>
      <c r="M11" s="31">
        <v>49428</v>
      </c>
      <c r="N11" s="31">
        <v>11004</v>
      </c>
      <c r="O11" s="32">
        <f t="shared" si="6"/>
        <v>38424</v>
      </c>
      <c r="P11" s="31">
        <v>286303</v>
      </c>
      <c r="Q11" s="31">
        <v>45059407</v>
      </c>
    </row>
    <row r="12" spans="1:18" x14ac:dyDescent="0.15">
      <c r="A12" s="2" t="str">
        <f t="shared" si="2"/>
        <v/>
      </c>
      <c r="B12" s="2" t="str">
        <f t="shared" ref="B12:B75" si="7">IF(OR(A12=1,C12=$E$5),1,"")</f>
        <v/>
      </c>
      <c r="C12" s="25">
        <v>40179</v>
      </c>
      <c r="D12" s="26" t="str">
        <f t="shared" si="3"/>
        <v xml:space="preserve"> </v>
      </c>
      <c r="E12" s="26" t="str">
        <f t="shared" si="4"/>
        <v>10</v>
      </c>
      <c r="F12" s="31">
        <v>575259</v>
      </c>
      <c r="G12" s="31">
        <v>277463</v>
      </c>
      <c r="H12" s="31">
        <v>171669</v>
      </c>
      <c r="I12" s="31">
        <v>92823</v>
      </c>
      <c r="J12" s="32">
        <f t="shared" si="5"/>
        <v>78846</v>
      </c>
      <c r="K12" s="31">
        <v>105795</v>
      </c>
      <c r="L12" s="31">
        <v>297796</v>
      </c>
      <c r="M12" s="31">
        <v>53727</v>
      </c>
      <c r="N12" s="31">
        <v>5711</v>
      </c>
      <c r="O12" s="32">
        <f t="shared" si="6"/>
        <v>48016</v>
      </c>
      <c r="P12" s="31">
        <v>244069</v>
      </c>
      <c r="Q12" s="31">
        <v>42931041</v>
      </c>
    </row>
    <row r="13" spans="1:18" x14ac:dyDescent="0.15">
      <c r="A13" s="2">
        <f t="shared" si="2"/>
        <v>1</v>
      </c>
      <c r="B13" s="2">
        <f t="shared" si="7"/>
        <v>1</v>
      </c>
      <c r="C13" s="25">
        <v>40544</v>
      </c>
      <c r="D13" s="26" t="str">
        <f t="shared" si="3"/>
        <v>H23</v>
      </c>
      <c r="E13" s="26" t="str">
        <f t="shared" si="4"/>
        <v>2011</v>
      </c>
      <c r="F13" s="31">
        <v>591758</v>
      </c>
      <c r="G13" s="31">
        <v>282542</v>
      </c>
      <c r="H13" s="31">
        <v>171814</v>
      </c>
      <c r="I13" s="31">
        <v>87284</v>
      </c>
      <c r="J13" s="32">
        <f t="shared" si="5"/>
        <v>84530</v>
      </c>
      <c r="K13" s="31">
        <v>110727</v>
      </c>
      <c r="L13" s="31">
        <v>309216</v>
      </c>
      <c r="M13" s="31">
        <v>32272</v>
      </c>
      <c r="N13" s="31">
        <v>1853</v>
      </c>
      <c r="O13" s="32">
        <f t="shared" si="6"/>
        <v>30419</v>
      </c>
      <c r="P13" s="31">
        <v>276943</v>
      </c>
      <c r="Q13" s="31">
        <v>41825400</v>
      </c>
    </row>
    <row r="14" spans="1:18" x14ac:dyDescent="0.15">
      <c r="A14" s="2" t="str">
        <f t="shared" si="2"/>
        <v/>
      </c>
      <c r="B14" s="2" t="str">
        <f t="shared" si="7"/>
        <v/>
      </c>
      <c r="C14" s="25">
        <v>40909</v>
      </c>
      <c r="D14" s="26" t="str">
        <f t="shared" si="3"/>
        <v xml:space="preserve"> </v>
      </c>
      <c r="E14" s="26" t="str">
        <f t="shared" si="4"/>
        <v>12</v>
      </c>
      <c r="F14" s="31">
        <v>640249</v>
      </c>
      <c r="G14" s="31">
        <v>283238</v>
      </c>
      <c r="H14" s="31">
        <v>192217</v>
      </c>
      <c r="I14" s="31">
        <v>93568</v>
      </c>
      <c r="J14" s="32">
        <f t="shared" si="5"/>
        <v>98649</v>
      </c>
      <c r="K14" s="31">
        <v>91022</v>
      </c>
      <c r="L14" s="31">
        <v>357010</v>
      </c>
      <c r="M14" s="31">
        <v>53437</v>
      </c>
      <c r="N14" s="31">
        <v>5414</v>
      </c>
      <c r="O14" s="32">
        <f t="shared" si="6"/>
        <v>48023</v>
      </c>
      <c r="P14" s="31">
        <v>303574</v>
      </c>
      <c r="Q14" s="31">
        <v>42816160</v>
      </c>
    </row>
    <row r="15" spans="1:18" x14ac:dyDescent="0.15">
      <c r="A15" s="2" t="str">
        <f t="shared" si="2"/>
        <v/>
      </c>
      <c r="B15" s="2" t="str">
        <f t="shared" si="7"/>
        <v/>
      </c>
      <c r="C15" s="25">
        <v>41275</v>
      </c>
      <c r="D15" s="26" t="str">
        <f t="shared" si="3"/>
        <v xml:space="preserve"> </v>
      </c>
      <c r="E15" s="26" t="str">
        <f t="shared" si="4"/>
        <v>13</v>
      </c>
      <c r="F15" s="31">
        <v>580145</v>
      </c>
      <c r="G15" s="31">
        <v>263899</v>
      </c>
      <c r="H15" s="31">
        <v>189439</v>
      </c>
      <c r="I15" s="31">
        <v>117080</v>
      </c>
      <c r="J15" s="32">
        <f t="shared" si="5"/>
        <v>72359</v>
      </c>
      <c r="K15" s="31">
        <v>74461</v>
      </c>
      <c r="L15" s="31">
        <v>316248</v>
      </c>
      <c r="M15" s="31">
        <v>74115</v>
      </c>
      <c r="N15" s="31">
        <v>5729</v>
      </c>
      <c r="O15" s="32">
        <f t="shared" si="6"/>
        <v>68386</v>
      </c>
      <c r="P15" s="31">
        <v>242130</v>
      </c>
      <c r="Q15" s="31">
        <v>47762925</v>
      </c>
    </row>
    <row r="16" spans="1:18" x14ac:dyDescent="0.15">
      <c r="A16" s="2" t="str">
        <f t="shared" si="2"/>
        <v/>
      </c>
      <c r="B16" s="2" t="str">
        <f t="shared" si="7"/>
        <v/>
      </c>
      <c r="C16" s="25">
        <v>41640</v>
      </c>
      <c r="D16" s="26" t="str">
        <f t="shared" si="3"/>
        <v xml:space="preserve"> </v>
      </c>
      <c r="E16" s="26" t="str">
        <f t="shared" si="4"/>
        <v>14</v>
      </c>
      <c r="F16" s="31">
        <v>564686</v>
      </c>
      <c r="G16" s="31">
        <v>287301</v>
      </c>
      <c r="H16" s="31">
        <v>153794</v>
      </c>
      <c r="I16" s="31">
        <v>98236</v>
      </c>
      <c r="J16" s="32">
        <f t="shared" si="5"/>
        <v>55558</v>
      </c>
      <c r="K16" s="31">
        <v>133505</v>
      </c>
      <c r="L16" s="31">
        <v>277389</v>
      </c>
      <c r="M16" s="31">
        <v>51373</v>
      </c>
      <c r="N16" s="31">
        <v>3684</v>
      </c>
      <c r="O16" s="32">
        <f t="shared" si="6"/>
        <v>47689</v>
      </c>
      <c r="P16" s="31">
        <v>226014</v>
      </c>
      <c r="Q16" s="31">
        <v>47051035</v>
      </c>
    </row>
    <row r="17" spans="1:17" x14ac:dyDescent="0.15">
      <c r="A17" s="2" t="str">
        <f t="shared" si="2"/>
        <v/>
      </c>
      <c r="B17" s="2" t="str">
        <f t="shared" si="7"/>
        <v/>
      </c>
      <c r="C17" s="25">
        <v>42005</v>
      </c>
      <c r="D17" s="26" t="str">
        <f t="shared" si="3"/>
        <v xml:space="preserve"> </v>
      </c>
      <c r="E17" s="26" t="str">
        <f t="shared" si="4"/>
        <v>15</v>
      </c>
      <c r="F17" s="31">
        <v>578262</v>
      </c>
      <c r="G17" s="31">
        <v>293898</v>
      </c>
      <c r="H17" s="31">
        <v>170771</v>
      </c>
      <c r="I17" s="31">
        <v>104005</v>
      </c>
      <c r="J17" s="32">
        <f t="shared" si="5"/>
        <v>66766</v>
      </c>
      <c r="K17" s="31">
        <v>123124</v>
      </c>
      <c r="L17" s="31">
        <v>284364</v>
      </c>
      <c r="M17" s="31">
        <v>75107</v>
      </c>
      <c r="N17" s="31">
        <v>11852</v>
      </c>
      <c r="O17" s="32">
        <f t="shared" si="6"/>
        <v>63255</v>
      </c>
      <c r="P17" s="31">
        <v>209258</v>
      </c>
      <c r="Q17" s="31">
        <v>47982089</v>
      </c>
    </row>
    <row r="18" spans="1:17" x14ac:dyDescent="0.15">
      <c r="A18" s="2" t="str">
        <f t="shared" si="2"/>
        <v/>
      </c>
      <c r="B18" s="2" t="str">
        <f t="shared" si="7"/>
        <v/>
      </c>
      <c r="C18" s="25">
        <v>42370</v>
      </c>
      <c r="D18" s="26" t="str">
        <f t="shared" si="3"/>
        <v xml:space="preserve"> </v>
      </c>
      <c r="E18" s="26" t="str">
        <f t="shared" si="4"/>
        <v>16</v>
      </c>
      <c r="F18" s="31">
        <v>568470</v>
      </c>
      <c r="G18" s="31">
        <v>286665</v>
      </c>
      <c r="H18" s="31">
        <v>192534</v>
      </c>
      <c r="I18" s="31">
        <v>116339</v>
      </c>
      <c r="J18" s="32">
        <f t="shared" si="5"/>
        <v>76195</v>
      </c>
      <c r="K18" s="31">
        <v>94133</v>
      </c>
      <c r="L18" s="31">
        <v>281806</v>
      </c>
      <c r="M18" s="31">
        <v>91321</v>
      </c>
      <c r="N18" s="31">
        <v>16923</v>
      </c>
      <c r="O18" s="32">
        <f t="shared" si="6"/>
        <v>74398</v>
      </c>
      <c r="P18" s="31">
        <v>190486</v>
      </c>
      <c r="Q18" s="31">
        <v>49574494</v>
      </c>
    </row>
    <row r="19" spans="1:17" x14ac:dyDescent="0.15">
      <c r="A19" s="2" t="str">
        <f t="shared" si="2"/>
        <v/>
      </c>
      <c r="B19" s="2" t="str">
        <f t="shared" si="7"/>
        <v/>
      </c>
      <c r="C19" s="25">
        <v>42736</v>
      </c>
      <c r="D19" s="26" t="str">
        <f t="shared" si="3"/>
        <v xml:space="preserve"> </v>
      </c>
      <c r="E19" s="26" t="str">
        <f t="shared" si="4"/>
        <v>17</v>
      </c>
      <c r="F19" s="31">
        <v>538977</v>
      </c>
      <c r="G19" s="31">
        <v>266768</v>
      </c>
      <c r="H19" s="31">
        <v>192548</v>
      </c>
      <c r="I19" s="31">
        <v>116675</v>
      </c>
      <c r="J19" s="32">
        <f t="shared" si="5"/>
        <v>75873</v>
      </c>
      <c r="K19" s="31">
        <v>74217</v>
      </c>
      <c r="L19" s="31">
        <v>272210</v>
      </c>
      <c r="M19" s="31">
        <v>82816</v>
      </c>
      <c r="N19" s="31">
        <v>10673</v>
      </c>
      <c r="O19" s="32">
        <f t="shared" si="6"/>
        <v>72143</v>
      </c>
      <c r="P19" s="31">
        <v>189393</v>
      </c>
      <c r="Q19" s="31">
        <v>52176783</v>
      </c>
    </row>
    <row r="20" spans="1:17" x14ac:dyDescent="0.15">
      <c r="A20" s="2" t="str">
        <f t="shared" si="2"/>
        <v/>
      </c>
      <c r="B20" s="2" t="str">
        <f t="shared" si="7"/>
        <v/>
      </c>
      <c r="C20" s="25">
        <v>43101</v>
      </c>
      <c r="D20" s="26" t="str">
        <f t="shared" si="3"/>
        <v xml:space="preserve"> </v>
      </c>
      <c r="E20" s="26" t="str">
        <f t="shared" si="4"/>
        <v>18</v>
      </c>
      <c r="F20" s="31">
        <v>520510</v>
      </c>
      <c r="G20" s="31">
        <v>250287</v>
      </c>
      <c r="H20" s="31">
        <v>187116</v>
      </c>
      <c r="I20" s="31">
        <v>118783</v>
      </c>
      <c r="J20" s="32">
        <f t="shared" si="5"/>
        <v>68333</v>
      </c>
      <c r="K20" s="31">
        <v>63170</v>
      </c>
      <c r="L20" s="31">
        <v>270223</v>
      </c>
      <c r="M20" s="31">
        <v>63775</v>
      </c>
      <c r="N20" s="31">
        <v>6251</v>
      </c>
      <c r="O20" s="32">
        <f t="shared" si="6"/>
        <v>57524</v>
      </c>
      <c r="P20" s="31">
        <v>206447</v>
      </c>
      <c r="Q20" s="31">
        <v>52302098</v>
      </c>
    </row>
    <row r="21" spans="1:17" x14ac:dyDescent="0.15">
      <c r="A21" s="2" t="str">
        <f t="shared" si="2"/>
        <v/>
      </c>
      <c r="B21" s="2" t="str">
        <f t="shared" si="7"/>
        <v/>
      </c>
      <c r="C21" s="25">
        <v>43466</v>
      </c>
      <c r="D21" s="26" t="str">
        <f t="shared" si="3"/>
        <v xml:space="preserve"> </v>
      </c>
      <c r="E21" s="26" t="str">
        <f t="shared" si="4"/>
        <v>19</v>
      </c>
      <c r="F21" s="31">
        <v>575226</v>
      </c>
      <c r="G21" s="31">
        <v>254736</v>
      </c>
      <c r="H21" s="31">
        <v>183744</v>
      </c>
      <c r="I21" s="31">
        <v>117864</v>
      </c>
      <c r="J21" s="32">
        <f t="shared" si="5"/>
        <v>65880</v>
      </c>
      <c r="K21" s="31">
        <v>70992</v>
      </c>
      <c r="L21" s="31">
        <v>320486</v>
      </c>
      <c r="M21" s="31">
        <v>107641</v>
      </c>
      <c r="N21" s="31">
        <v>13247</v>
      </c>
      <c r="O21" s="32">
        <f t="shared" si="6"/>
        <v>94394</v>
      </c>
      <c r="P21" s="31">
        <v>212844</v>
      </c>
      <c r="Q21" s="31">
        <v>52843286</v>
      </c>
    </row>
    <row r="22" spans="1:17" x14ac:dyDescent="0.15">
      <c r="A22" s="2" t="str">
        <f t="shared" si="2"/>
        <v/>
      </c>
      <c r="B22" s="2" t="str">
        <f t="shared" si="7"/>
        <v/>
      </c>
      <c r="C22" s="25">
        <v>43831</v>
      </c>
      <c r="D22" s="26" t="str">
        <f t="shared" si="3"/>
        <v xml:space="preserve"> </v>
      </c>
      <c r="E22" s="26" t="str">
        <f t="shared" si="4"/>
        <v>20</v>
      </c>
      <c r="F22" s="31">
        <v>594532</v>
      </c>
      <c r="G22" s="31">
        <v>302052</v>
      </c>
      <c r="H22" s="31">
        <v>176649</v>
      </c>
      <c r="I22" s="31">
        <v>108064</v>
      </c>
      <c r="J22" s="32">
        <f t="shared" si="5"/>
        <v>68585</v>
      </c>
      <c r="K22" s="31">
        <v>125402</v>
      </c>
      <c r="L22" s="31">
        <v>292479</v>
      </c>
      <c r="M22" s="31">
        <v>68150</v>
      </c>
      <c r="N22" s="31">
        <v>9675</v>
      </c>
      <c r="O22" s="32">
        <f t="shared" si="6"/>
        <v>58475</v>
      </c>
      <c r="P22" s="31">
        <v>224330</v>
      </c>
      <c r="Q22" s="31">
        <v>54088691</v>
      </c>
    </row>
    <row r="23" spans="1:17" x14ac:dyDescent="0.15">
      <c r="A23" s="2" t="str">
        <f t="shared" si="2"/>
        <v/>
      </c>
      <c r="B23" s="2" t="str">
        <f t="shared" si="7"/>
        <v/>
      </c>
      <c r="C23" s="25">
        <v>44197</v>
      </c>
      <c r="D23" s="26" t="str">
        <f t="shared" si="3"/>
        <v xml:space="preserve"> </v>
      </c>
      <c r="E23" s="26" t="str">
        <f t="shared" si="4"/>
        <v>21</v>
      </c>
      <c r="F23" s="31">
        <v>567180</v>
      </c>
      <c r="G23" s="31">
        <v>283958</v>
      </c>
      <c r="H23" s="31">
        <v>168101</v>
      </c>
      <c r="I23" s="31">
        <v>115956</v>
      </c>
      <c r="J23" s="32">
        <f t="shared" si="5"/>
        <v>52145</v>
      </c>
      <c r="K23" s="31">
        <v>115859</v>
      </c>
      <c r="L23" s="31">
        <v>283220</v>
      </c>
      <c r="M23" s="31">
        <v>56205</v>
      </c>
      <c r="N23" s="31">
        <v>4286</v>
      </c>
      <c r="O23" s="32">
        <f t="shared" si="6"/>
        <v>51919</v>
      </c>
      <c r="P23" s="31">
        <v>227016</v>
      </c>
      <c r="Q23" s="31">
        <v>54440168</v>
      </c>
    </row>
    <row r="24" spans="1:17" x14ac:dyDescent="0.15">
      <c r="A24" s="2" t="str">
        <f t="shared" si="2"/>
        <v/>
      </c>
      <c r="B24" s="2">
        <f t="shared" si="7"/>
        <v>1</v>
      </c>
      <c r="C24" s="25">
        <v>44562</v>
      </c>
      <c r="D24" s="26" t="str">
        <f t="shared" si="3"/>
        <v>R4</v>
      </c>
      <c r="E24" s="26" t="str">
        <f t="shared" si="4"/>
        <v>22</v>
      </c>
      <c r="F24" s="31">
        <v>580017</v>
      </c>
      <c r="G24" s="31">
        <v>304613</v>
      </c>
      <c r="H24" s="31">
        <v>185231</v>
      </c>
      <c r="I24" s="31">
        <v>114421</v>
      </c>
      <c r="J24" s="32">
        <f t="shared" si="5"/>
        <v>70810</v>
      </c>
      <c r="K24" s="31">
        <v>119380</v>
      </c>
      <c r="L24" s="31">
        <v>275405</v>
      </c>
      <c r="M24" s="31">
        <v>59644</v>
      </c>
      <c r="N24" s="31">
        <v>1704</v>
      </c>
      <c r="O24" s="32">
        <f t="shared" si="6"/>
        <v>57940</v>
      </c>
      <c r="P24" s="31">
        <v>215765</v>
      </c>
      <c r="Q24" s="31">
        <v>56225474</v>
      </c>
    </row>
    <row r="25" spans="1:17" x14ac:dyDescent="0.15">
      <c r="A25" s="2" t="str">
        <f t="shared" si="2"/>
        <v/>
      </c>
      <c r="B25" s="2" t="str">
        <f t="shared" si="7"/>
        <v/>
      </c>
    </row>
    <row r="26" spans="1:17" x14ac:dyDescent="0.15">
      <c r="A26" s="2" t="str">
        <f t="shared" si="2"/>
        <v/>
      </c>
      <c r="B26" s="2" t="str">
        <f t="shared" si="7"/>
        <v/>
      </c>
    </row>
    <row r="27" spans="1:17" x14ac:dyDescent="0.15">
      <c r="A27" s="2" t="str">
        <f t="shared" si="2"/>
        <v/>
      </c>
      <c r="B27" s="2" t="str">
        <f t="shared" si="7"/>
        <v/>
      </c>
    </row>
    <row r="28" spans="1:17" x14ac:dyDescent="0.15">
      <c r="A28" s="2" t="str">
        <f t="shared" si="2"/>
        <v/>
      </c>
      <c r="B28" s="2" t="str">
        <f t="shared" si="7"/>
        <v/>
      </c>
    </row>
    <row r="29" spans="1:17" x14ac:dyDescent="0.15">
      <c r="A29" s="2" t="str">
        <f t="shared" si="2"/>
        <v/>
      </c>
      <c r="B29" s="2" t="str">
        <f t="shared" si="7"/>
        <v/>
      </c>
    </row>
    <row r="30" spans="1:17" x14ac:dyDescent="0.15">
      <c r="A30" s="2" t="str">
        <f t="shared" si="2"/>
        <v/>
      </c>
      <c r="B30" s="2" t="str">
        <f t="shared" si="7"/>
        <v/>
      </c>
    </row>
    <row r="31" spans="1:17" x14ac:dyDescent="0.15">
      <c r="A31" s="2" t="str">
        <f t="shared" si="2"/>
        <v/>
      </c>
      <c r="B31" s="2" t="str">
        <f t="shared" si="7"/>
        <v/>
      </c>
    </row>
    <row r="32" spans="1:17" x14ac:dyDescent="0.15">
      <c r="A32" s="2" t="str">
        <f t="shared" si="2"/>
        <v/>
      </c>
      <c r="B32" s="2" t="str">
        <f t="shared" si="7"/>
        <v/>
      </c>
    </row>
    <row r="33" spans="1:2" x14ac:dyDescent="0.15">
      <c r="A33" s="2" t="str">
        <f t="shared" si="2"/>
        <v/>
      </c>
      <c r="B33" s="2" t="str">
        <f t="shared" si="7"/>
        <v/>
      </c>
    </row>
    <row r="34" spans="1:2" x14ac:dyDescent="0.15">
      <c r="A34" s="2" t="str">
        <f t="shared" si="2"/>
        <v/>
      </c>
      <c r="B34" s="2" t="str">
        <f t="shared" si="7"/>
        <v/>
      </c>
    </row>
    <row r="35" spans="1:2" x14ac:dyDescent="0.15">
      <c r="A35" s="2" t="str">
        <f t="shared" si="2"/>
        <v/>
      </c>
      <c r="B35" s="2" t="str">
        <f t="shared" si="7"/>
        <v/>
      </c>
    </row>
    <row r="36" spans="1:2" x14ac:dyDescent="0.15">
      <c r="A36" s="2" t="str">
        <f t="shared" si="2"/>
        <v/>
      </c>
      <c r="B36" s="2" t="str">
        <f t="shared" si="7"/>
        <v/>
      </c>
    </row>
    <row r="37" spans="1:2" x14ac:dyDescent="0.15">
      <c r="A37" s="2" t="str">
        <f t="shared" si="2"/>
        <v/>
      </c>
      <c r="B37" s="2" t="str">
        <f t="shared" si="7"/>
        <v/>
      </c>
    </row>
    <row r="38" spans="1:2" x14ac:dyDescent="0.15">
      <c r="A38" s="2" t="str">
        <f t="shared" si="2"/>
        <v/>
      </c>
      <c r="B38" s="2" t="str">
        <f t="shared" si="7"/>
        <v/>
      </c>
    </row>
    <row r="39" spans="1:2" x14ac:dyDescent="0.15">
      <c r="A39" s="2" t="str">
        <f t="shared" si="2"/>
        <v/>
      </c>
      <c r="B39" s="2" t="str">
        <f t="shared" si="7"/>
        <v/>
      </c>
    </row>
    <row r="40" spans="1:2" x14ac:dyDescent="0.15">
      <c r="A40" s="2" t="str">
        <f t="shared" si="2"/>
        <v/>
      </c>
      <c r="B40" s="2" t="str">
        <f t="shared" si="7"/>
        <v/>
      </c>
    </row>
    <row r="41" spans="1:2" x14ac:dyDescent="0.15">
      <c r="A41" s="2" t="str">
        <f t="shared" si="2"/>
        <v/>
      </c>
      <c r="B41" s="2" t="str">
        <f t="shared" si="7"/>
        <v/>
      </c>
    </row>
    <row r="42" spans="1:2" x14ac:dyDescent="0.15">
      <c r="A42" s="2" t="str">
        <f t="shared" si="2"/>
        <v/>
      </c>
      <c r="B42" s="2" t="str">
        <f t="shared" si="7"/>
        <v/>
      </c>
    </row>
    <row r="43" spans="1:2" x14ac:dyDescent="0.15">
      <c r="A43" s="2" t="str">
        <f t="shared" si="2"/>
        <v/>
      </c>
      <c r="B43" s="2" t="str">
        <f t="shared" si="7"/>
        <v/>
      </c>
    </row>
    <row r="44" spans="1:2" x14ac:dyDescent="0.15">
      <c r="A44" s="2" t="str">
        <f t="shared" si="2"/>
        <v/>
      </c>
      <c r="B44" s="2" t="str">
        <f t="shared" si="7"/>
        <v/>
      </c>
    </row>
    <row r="45" spans="1:2" x14ac:dyDescent="0.15">
      <c r="A45" s="2" t="str">
        <f t="shared" si="2"/>
        <v/>
      </c>
      <c r="B45" s="2" t="str">
        <f t="shared" si="7"/>
        <v/>
      </c>
    </row>
    <row r="46" spans="1:2" x14ac:dyDescent="0.15">
      <c r="A46" s="2" t="str">
        <f t="shared" si="2"/>
        <v/>
      </c>
      <c r="B46" s="2" t="str">
        <f t="shared" si="7"/>
        <v/>
      </c>
    </row>
    <row r="47" spans="1:2" x14ac:dyDescent="0.15">
      <c r="A47" s="2" t="str">
        <f t="shared" si="2"/>
        <v/>
      </c>
      <c r="B47" s="2" t="str">
        <f t="shared" si="7"/>
        <v/>
      </c>
    </row>
    <row r="48" spans="1:2" x14ac:dyDescent="0.15">
      <c r="A48" s="2" t="str">
        <f t="shared" si="2"/>
        <v/>
      </c>
      <c r="B48" s="2" t="str">
        <f t="shared" si="7"/>
        <v/>
      </c>
    </row>
    <row r="49" spans="1:2" x14ac:dyDescent="0.15">
      <c r="A49" s="2" t="str">
        <f t="shared" si="2"/>
        <v/>
      </c>
      <c r="B49" s="2" t="str">
        <f t="shared" si="7"/>
        <v/>
      </c>
    </row>
    <row r="50" spans="1:2" x14ac:dyDescent="0.15">
      <c r="A50" s="2" t="str">
        <f t="shared" si="2"/>
        <v/>
      </c>
      <c r="B50" s="2" t="str">
        <f t="shared" si="7"/>
        <v/>
      </c>
    </row>
    <row r="51" spans="1:2" x14ac:dyDescent="0.15">
      <c r="A51" s="2" t="str">
        <f t="shared" si="2"/>
        <v/>
      </c>
      <c r="B51" s="2" t="str">
        <f t="shared" si="7"/>
        <v/>
      </c>
    </row>
    <row r="52" spans="1:2" x14ac:dyDescent="0.15">
      <c r="A52" s="2" t="str">
        <f t="shared" si="2"/>
        <v/>
      </c>
      <c r="B52" s="2" t="str">
        <f t="shared" si="7"/>
        <v/>
      </c>
    </row>
    <row r="53" spans="1:2" x14ac:dyDescent="0.15">
      <c r="A53" s="2" t="str">
        <f t="shared" si="2"/>
        <v/>
      </c>
      <c r="B53" s="2" t="str">
        <f t="shared" si="7"/>
        <v/>
      </c>
    </row>
    <row r="54" spans="1:2" x14ac:dyDescent="0.15">
      <c r="A54" s="2" t="str">
        <f t="shared" si="2"/>
        <v/>
      </c>
      <c r="B54" s="2" t="str">
        <f t="shared" si="7"/>
        <v/>
      </c>
    </row>
    <row r="55" spans="1:2" x14ac:dyDescent="0.15">
      <c r="A55" s="2" t="str">
        <f t="shared" si="2"/>
        <v/>
      </c>
      <c r="B55" s="2" t="str">
        <f t="shared" si="7"/>
        <v/>
      </c>
    </row>
    <row r="56" spans="1:2" x14ac:dyDescent="0.15">
      <c r="A56" s="2" t="str">
        <f t="shared" si="2"/>
        <v/>
      </c>
      <c r="B56" s="2" t="str">
        <f t="shared" si="7"/>
        <v/>
      </c>
    </row>
    <row r="57" spans="1:2" x14ac:dyDescent="0.15">
      <c r="A57" s="2" t="str">
        <f t="shared" si="2"/>
        <v/>
      </c>
      <c r="B57" s="2" t="str">
        <f t="shared" si="7"/>
        <v/>
      </c>
    </row>
    <row r="58" spans="1:2" x14ac:dyDescent="0.15">
      <c r="A58" s="2" t="str">
        <f t="shared" si="2"/>
        <v/>
      </c>
      <c r="B58" s="2" t="str">
        <f t="shared" si="7"/>
        <v/>
      </c>
    </row>
    <row r="59" spans="1:2" x14ac:dyDescent="0.15">
      <c r="A59" s="2" t="str">
        <f t="shared" si="2"/>
        <v/>
      </c>
      <c r="B59" s="2" t="str">
        <f t="shared" si="7"/>
        <v/>
      </c>
    </row>
    <row r="60" spans="1:2" x14ac:dyDescent="0.15">
      <c r="A60" s="2" t="str">
        <f t="shared" si="2"/>
        <v/>
      </c>
      <c r="B60" s="2" t="str">
        <f t="shared" si="7"/>
        <v/>
      </c>
    </row>
    <row r="61" spans="1:2" x14ac:dyDescent="0.15">
      <c r="A61" s="2" t="str">
        <f t="shared" si="2"/>
        <v/>
      </c>
      <c r="B61" s="2" t="str">
        <f t="shared" si="7"/>
        <v/>
      </c>
    </row>
    <row r="62" spans="1:2" x14ac:dyDescent="0.15">
      <c r="A62" s="2" t="str">
        <f t="shared" si="2"/>
        <v/>
      </c>
      <c r="B62" s="2" t="str">
        <f t="shared" si="7"/>
        <v/>
      </c>
    </row>
    <row r="63" spans="1:2" x14ac:dyDescent="0.15">
      <c r="A63" s="2" t="str">
        <f t="shared" si="2"/>
        <v/>
      </c>
      <c r="B63" s="2" t="str">
        <f t="shared" si="7"/>
        <v/>
      </c>
    </row>
    <row r="64" spans="1:2" x14ac:dyDescent="0.15">
      <c r="A64" s="2" t="str">
        <f t="shared" si="2"/>
        <v/>
      </c>
      <c r="B64" s="2" t="str">
        <f t="shared" si="7"/>
        <v/>
      </c>
    </row>
    <row r="65" spans="1:2" x14ac:dyDescent="0.15">
      <c r="A65" s="2" t="str">
        <f t="shared" si="2"/>
        <v/>
      </c>
      <c r="B65" s="2" t="str">
        <f t="shared" si="7"/>
        <v/>
      </c>
    </row>
    <row r="66" spans="1:2" x14ac:dyDescent="0.15">
      <c r="A66" s="2" t="str">
        <f t="shared" si="2"/>
        <v/>
      </c>
      <c r="B66" s="2" t="str">
        <f t="shared" si="7"/>
        <v/>
      </c>
    </row>
    <row r="67" spans="1:2" x14ac:dyDescent="0.15">
      <c r="A67" s="2" t="str">
        <f t="shared" si="2"/>
        <v/>
      </c>
      <c r="B67" s="2" t="str">
        <f t="shared" si="7"/>
        <v/>
      </c>
    </row>
    <row r="68" spans="1:2" x14ac:dyDescent="0.15">
      <c r="A68" s="2" t="str">
        <f t="shared" si="2"/>
        <v/>
      </c>
      <c r="B68" s="2" t="str">
        <f t="shared" si="7"/>
        <v/>
      </c>
    </row>
    <row r="69" spans="1:2" x14ac:dyDescent="0.15">
      <c r="A69" s="2" t="str">
        <f t="shared" si="2"/>
        <v/>
      </c>
      <c r="B69" s="2" t="str">
        <f t="shared" si="7"/>
        <v/>
      </c>
    </row>
    <row r="70" spans="1:2" x14ac:dyDescent="0.15">
      <c r="A70" s="2" t="str">
        <f t="shared" si="2"/>
        <v/>
      </c>
      <c r="B70" s="2" t="str">
        <f t="shared" si="7"/>
        <v/>
      </c>
    </row>
    <row r="71" spans="1:2" x14ac:dyDescent="0.15">
      <c r="A71" s="2" t="str">
        <f t="shared" si="2"/>
        <v/>
      </c>
      <c r="B71" s="2" t="str">
        <f t="shared" si="7"/>
        <v/>
      </c>
    </row>
    <row r="72" spans="1:2" x14ac:dyDescent="0.15">
      <c r="A72" s="2" t="str">
        <f t="shared" si="2"/>
        <v/>
      </c>
      <c r="B72" s="2" t="str">
        <f t="shared" si="7"/>
        <v/>
      </c>
    </row>
    <row r="73" spans="1:2" x14ac:dyDescent="0.15">
      <c r="A73" s="2" t="str">
        <f t="shared" si="2"/>
        <v/>
      </c>
      <c r="B73" s="2" t="str">
        <f t="shared" si="7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7"/>
        <v/>
      </c>
    </row>
    <row r="75" spans="1:2" x14ac:dyDescent="0.15">
      <c r="A75" s="2" t="str">
        <f t="shared" si="8"/>
        <v/>
      </c>
      <c r="B75" s="2" t="str">
        <f t="shared" si="7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4</vt:i4>
      </vt:variant>
    </vt:vector>
  </HeadingPairs>
  <TitlesOfParts>
    <vt:vector size="5" baseType="lpstr">
      <vt:lpstr>データ</vt:lpstr>
      <vt:lpstr>グラフ1(工事費総額)</vt:lpstr>
      <vt:lpstr>グラフ2(民間・公共)</vt:lpstr>
      <vt:lpstr>グラフ3(民間)</vt:lpstr>
      <vt:lpstr>グラフ4(公共)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2023-12-28T04:41:03Z</cp:lastPrinted>
  <dcterms:created xsi:type="dcterms:W3CDTF">2023-12-07T04:06:52Z</dcterms:created>
  <dcterms:modified xsi:type="dcterms:W3CDTF">2024-01-11T00:27:18Z</dcterms:modified>
</cp:coreProperties>
</file>