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1_基本情報\基本情報(人口・世帯)\"/>
    </mc:Choice>
  </mc:AlternateContent>
  <xr:revisionPtr revIDLastSave="0" documentId="13_ncr:1_{C1106D65-424B-47D7-9B6E-A60AE98D247D}" xr6:coauthVersionLast="36" xr6:coauthVersionMax="36" xr10:uidLastSave="{00000000-0000-0000-0000-000000000000}"/>
  <bookViews>
    <workbookView xWindow="0" yWindow="0" windowWidth="22500" windowHeight="11115" xr2:uid="{9A02194A-FC9A-41EC-9AC7-4F0BE1821F3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計">OFFSET(データ!$F$9,MATCH(データ!$C$5,データ!$C$9:$C$109,0)-1,0,データ!$B$6,1)</definedName>
    <definedName name="生産年齢人口">OFFSET(データ!$H$9,MATCH(データ!$C$5,データ!$C$9:$C$109,0)-1,0,データ!$B$6,1)</definedName>
    <definedName name="生産年齢人口割合">OFFSET(データ!$K$9,MATCH(データ!$C$5,データ!$C$9:$C$109,0)-1,0,データ!$B$6,1)</definedName>
    <definedName name="年少人口">OFFSET(データ!$G$9,MATCH(データ!$C$5,データ!$C$9:$C$109,0)-1,0,データ!$B$6,1)</definedName>
    <definedName name="年少人口割合">OFFSET(データ!$J$9,MATCH(データ!$C$5,データ!$C$9:$C$109,0)-1,0,データ!$B$6,1)</definedName>
    <definedName name="老年人口">OFFSET(データ!$I$9,MATCH(データ!$C$5,データ!$C$9:$C$109,0)-1,0,データ!$B$6,1)</definedName>
    <definedName name="老年人口割合">OFFSET(データ!$L$9,MATCH(データ!$C$5,データ!$C$9:$C$109,0)-1,0,データ!$B$6,1)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E27" i="2" s="1"/>
  <c r="A26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105" i="2" l="1"/>
  <c r="E32" i="2"/>
  <c r="E33" i="2"/>
  <c r="E35" i="2"/>
  <c r="E34" i="2"/>
  <c r="E30" i="2"/>
  <c r="E31" i="2"/>
  <c r="E26" i="2"/>
  <c r="E29" i="2"/>
  <c r="E25" i="2"/>
  <c r="E28" i="2"/>
  <c r="E24" i="2"/>
  <c r="E14" i="2"/>
  <c r="E21" i="2"/>
  <c r="E17" i="2"/>
  <c r="E13" i="2"/>
  <c r="E20" i="2"/>
  <c r="E16" i="2"/>
  <c r="E12" i="2"/>
  <c r="E23" i="2"/>
  <c r="E19" i="2"/>
  <c r="E15" i="2"/>
  <c r="E11" i="2"/>
  <c r="D10" i="2"/>
  <c r="B34" i="2"/>
  <c r="D34" i="2" s="1"/>
  <c r="B63" i="2"/>
  <c r="B74" i="2"/>
  <c r="B95" i="2"/>
  <c r="B15" i="2"/>
  <c r="D15" i="2" s="1"/>
  <c r="B22" i="2"/>
  <c r="D22" i="2" s="1"/>
  <c r="B28" i="2"/>
  <c r="D28" i="2" s="1"/>
  <c r="B41" i="2"/>
  <c r="B47" i="2"/>
  <c r="B53" i="2"/>
  <c r="B64" i="2"/>
  <c r="B69" i="2"/>
  <c r="B80" i="2"/>
  <c r="B85" i="2"/>
  <c r="B96" i="2"/>
  <c r="B101" i="2"/>
  <c r="B27" i="2"/>
  <c r="D27" i="2" s="1"/>
  <c r="B58" i="2"/>
  <c r="B79" i="2"/>
  <c r="B106" i="2"/>
  <c r="B16" i="2"/>
  <c r="D16" i="2" s="1"/>
  <c r="B29" i="2"/>
  <c r="D29" i="2" s="1"/>
  <c r="B35" i="2"/>
  <c r="D35" i="2" s="1"/>
  <c r="B42" i="2"/>
  <c r="B48" i="2"/>
  <c r="B54" i="2"/>
  <c r="B59" i="2"/>
  <c r="B70" i="2"/>
  <c r="B75" i="2"/>
  <c r="B86" i="2"/>
  <c r="B91" i="2"/>
  <c r="B102" i="2"/>
  <c r="B107" i="2"/>
  <c r="B40" i="2"/>
  <c r="B17" i="2"/>
  <c r="D17" i="2" s="1"/>
  <c r="B30" i="2"/>
  <c r="D30" i="2" s="1"/>
  <c r="B36" i="2"/>
  <c r="B49" i="2"/>
  <c r="B60" i="2"/>
  <c r="B65" i="2"/>
  <c r="B76" i="2"/>
  <c r="B81" i="2"/>
  <c r="B92" i="2"/>
  <c r="B97" i="2"/>
  <c r="B108" i="2"/>
  <c r="B21" i="2"/>
  <c r="D21" i="2" s="1"/>
  <c r="B90" i="2"/>
  <c r="B23" i="2"/>
  <c r="D23" i="2" s="1"/>
  <c r="B11" i="2"/>
  <c r="D11" i="2" s="1"/>
  <c r="B18" i="2"/>
  <c r="D18" i="2" s="1"/>
  <c r="B24" i="2"/>
  <c r="D24" i="2" s="1"/>
  <c r="B37" i="2"/>
  <c r="B43" i="2"/>
  <c r="B50" i="2"/>
  <c r="B55" i="2"/>
  <c r="B66" i="2"/>
  <c r="B71" i="2"/>
  <c r="B82" i="2"/>
  <c r="B87" i="2"/>
  <c r="B98" i="2"/>
  <c r="B103" i="2"/>
  <c r="B12" i="2"/>
  <c r="D12" i="2" s="1"/>
  <c r="B25" i="2"/>
  <c r="D25" i="2" s="1"/>
  <c r="B31" i="2"/>
  <c r="D31" i="2" s="1"/>
  <c r="B38" i="2"/>
  <c r="B44" i="2"/>
  <c r="B56" i="2"/>
  <c r="B61" i="2"/>
  <c r="B72" i="2"/>
  <c r="B77" i="2"/>
  <c r="B88" i="2"/>
  <c r="B93" i="2"/>
  <c r="B104" i="2"/>
  <c r="B109" i="2"/>
  <c r="B13" i="2"/>
  <c r="D13" i="2" s="1"/>
  <c r="B19" i="2"/>
  <c r="D19" i="2" s="1"/>
  <c r="B26" i="2"/>
  <c r="D26" i="2" s="1"/>
  <c r="B32" i="2"/>
  <c r="D32" i="2" s="1"/>
  <c r="B45" i="2"/>
  <c r="B51" i="2"/>
  <c r="B62" i="2"/>
  <c r="B67" i="2"/>
  <c r="B78" i="2"/>
  <c r="B83" i="2"/>
  <c r="B94" i="2"/>
  <c r="B99" i="2"/>
  <c r="D9" i="2"/>
  <c r="B14" i="2"/>
  <c r="D14" i="2" s="1"/>
  <c r="B20" i="2"/>
  <c r="D20" i="2" s="1"/>
  <c r="B33" i="2"/>
  <c r="D33" i="2" s="1"/>
  <c r="B39" i="2"/>
  <c r="B46" i="2"/>
  <c r="B52" i="2"/>
  <c r="B57" i="2"/>
  <c r="B68" i="2"/>
  <c r="B73" i="2"/>
  <c r="B84" i="2"/>
  <c r="B89" i="2"/>
  <c r="B100" i="2"/>
</calcChain>
</file>

<file path=xl/sharedStrings.xml><?xml version="1.0" encoding="utf-8"?>
<sst xmlns="http://schemas.openxmlformats.org/spreadsheetml/2006/main" count="20" uniqueCount="20">
  <si>
    <t>年少人口割合</t>
    <rPh sb="4" eb="6">
      <t>ワリアイ</t>
    </rPh>
    <phoneticPr fontId="2"/>
  </si>
  <si>
    <t>生産年齢人口割合</t>
    <rPh sb="6" eb="8">
      <t>ワリアイ</t>
    </rPh>
    <phoneticPr fontId="2"/>
  </si>
  <si>
    <t>老年人口割合</t>
    <rPh sb="4" eb="6">
      <t>ワリアイ</t>
    </rPh>
    <phoneticPr fontId="2"/>
  </si>
  <si>
    <t>計</t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</si>
  <si>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</si>
  <si>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</si>
  <si>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</si>
  <si>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</si>
  <si>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</si>
  <si>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</si>
  <si>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</si>
  <si>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</si>
  <si>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</si>
  <si>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</si>
  <si>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</si>
  <si>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</si>
  <si>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15歳未満人口(年少人口)</t>
    <rPh sb="2" eb="5">
      <t>サイミマン</t>
    </rPh>
    <rPh sb="5" eb="7">
      <t>ジンコウ</t>
    </rPh>
    <phoneticPr fontId="2"/>
  </si>
  <si>
    <t>年齢3区分別人口（青森県、各年10月1日現在)（資料：総務省統計局「国勢調査」(1945年のみ「人口調査」）、国立社会保障・人口問題研究所「日本の地域別将来推計人口(令和5年推計)について」）（単位：人）</t>
    <rPh sb="0" eb="2">
      <t>ネンレイ</t>
    </rPh>
    <rPh sb="3" eb="5">
      <t>クブン</t>
    </rPh>
    <rPh sb="5" eb="6">
      <t>ベツ</t>
    </rPh>
    <rPh sb="6" eb="8">
      <t>ジンコウ</t>
    </rPh>
    <rPh sb="9" eb="12">
      <t>アオモリケン</t>
    </rPh>
    <rPh sb="13" eb="15">
      <t>カクネン</t>
    </rPh>
    <rPh sb="17" eb="18">
      <t>ガツ</t>
    </rPh>
    <rPh sb="19" eb="22">
      <t>ニチゲンザイ</t>
    </rPh>
    <rPh sb="24" eb="26">
      <t>シリョウ</t>
    </rPh>
    <rPh sb="55" eb="57">
      <t>コクリツ</t>
    </rPh>
    <rPh sb="57" eb="59">
      <t>シャカイ</t>
    </rPh>
    <rPh sb="59" eb="61">
      <t>ホショウ</t>
    </rPh>
    <rPh sb="62" eb="64">
      <t>ジンコウ</t>
    </rPh>
    <rPh sb="64" eb="66">
      <t>モンダイ</t>
    </rPh>
    <rPh sb="66" eb="69">
      <t>ケンキュウジョ</t>
    </rPh>
    <rPh sb="70" eb="72">
      <t>ニホン</t>
    </rPh>
    <rPh sb="73" eb="75">
      <t>チイキ</t>
    </rPh>
    <rPh sb="75" eb="76">
      <t>ベツ</t>
    </rPh>
    <rPh sb="76" eb="78">
      <t>ショウライ</t>
    </rPh>
    <rPh sb="78" eb="80">
      <t>スイケイ</t>
    </rPh>
    <rPh sb="80" eb="82">
      <t>ジンコウ</t>
    </rPh>
    <rPh sb="83" eb="85">
      <t>レイワ</t>
    </rPh>
    <rPh sb="86" eb="87">
      <t>ネン</t>
    </rPh>
    <rPh sb="87" eb="89">
      <t>スイケイ</t>
    </rPh>
    <rPh sb="97" eb="99">
      <t>タンイ</t>
    </rPh>
    <rPh sb="100" eb="101">
      <t>ニン</t>
    </rPh>
    <phoneticPr fontId="2"/>
  </si>
  <si>
    <t>15～64歳人口(生産年齢人口)</t>
    <rPh sb="5" eb="6">
      <t>サイ</t>
    </rPh>
    <rPh sb="6" eb="8">
      <t>ジンコウ</t>
    </rPh>
    <phoneticPr fontId="2"/>
  </si>
  <si>
    <t>65歳以上人口(老年人口)</t>
    <rPh sb="2" eb="5">
      <t>サイイジョウ</t>
    </rPh>
    <rPh sb="5" eb="7">
      <t>ジンコウ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</si>
</sst>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_ "/>
    <numFmt numFmtId="179" formatCode="#,##0_ "/>
    <numFmt numFmtId="180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2" xfId="0" applyFont="1" applyBorder="1" applyAlignment="1">
      <alignment vertical="center"/>
    </xf>
    <xf numFmtId="0" fontId="3" fillId="2" borderId="0" xfId="0" applyFont="1" applyFill="1" applyAlignment="1"/>
    <xf numFmtId="0" fontId="5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Alignment="1">
      <alignment vertical="center"/>
    </xf>
    <xf numFmtId="38" fontId="4" fillId="0" borderId="0" xfId="1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14" fontId="0" fillId="3" borderId="6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180" fontId="0" fillId="0" borderId="7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180" fontId="0" fillId="2" borderId="0" xfId="0" applyNumberFormat="1" applyFont="1" applyFill="1" applyAlignment="1">
      <alignment vertical="center"/>
    </xf>
    <xf numFmtId="0" fontId="0" fillId="0" borderId="0" xfId="0" applyFont="1"/>
    <xf numFmtId="179" fontId="0" fillId="0" borderId="0" xfId="0" applyNumberFormat="1" applyFont="1"/>
    <xf numFmtId="178" fontId="0" fillId="0" borderId="0" xfId="0" applyNumberFormat="1" applyFont="1"/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80" fontId="0" fillId="0" borderId="0" xfId="0" applyNumberFormat="1" applyFont="1" applyAlignment="1">
      <alignment vertical="center"/>
    </xf>
    <xf numFmtId="0" fontId="0" fillId="0" borderId="0" xfId="0" applyFont="1" applyAlignment="1">
      <alignment horizontal="right"/>
    </xf>
    <xf numFmtId="179" fontId="0" fillId="0" borderId="0" xfId="0" applyNumberFormat="1" applyFont="1" applyAlignment="1">
      <alignment vertical="center" wrapText="1"/>
    </xf>
    <xf numFmtId="178" fontId="0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A94D0F"/>
      <color rgb="FFFF9999"/>
      <color rgb="FFFF5050"/>
      <color rgb="FF00CCFF"/>
      <color rgb="FF02D4FE"/>
      <color rgb="FF01EDFF"/>
      <color rgb="FF00FFFF"/>
      <color rgb="FFFFCC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2000"/>
              <a:t>年齢</a:t>
            </a:r>
            <a:r>
              <a:rPr lang="en-US" sz="2000"/>
              <a:t>3</a:t>
            </a:r>
            <a:r>
              <a:rPr lang="ja-JP" sz="2000"/>
              <a:t>区分別人口（青森県、各年</a:t>
            </a:r>
            <a:r>
              <a:rPr lang="en-US" sz="2000"/>
              <a:t>10</a:t>
            </a:r>
            <a:r>
              <a:rPr lang="ja-JP" sz="2000"/>
              <a:t>月</a:t>
            </a:r>
            <a:r>
              <a:rPr lang="en-US" sz="2000"/>
              <a:t>1</a:t>
            </a:r>
            <a:r>
              <a:rPr lang="ja-JP" sz="2000"/>
              <a:t>日現在）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8428297794237458E-2"/>
          <c:y val="8.9563082625767329E-2"/>
          <c:w val="0.87925724065810096"/>
          <c:h val="0.7421182620747094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15歳未満人口(年少人口)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F4F-4A4D-9771-931A79558B2F}"/>
                </c:ext>
              </c:extLst>
            </c:dLbl>
            <c:dLbl>
              <c:idx val="1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F4F-4A4D-9771-931A79558B2F}"/>
                </c:ext>
              </c:extLst>
            </c:dLbl>
            <c:dLbl>
              <c:idx val="2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F4F-4A4D-9771-931A79558B2F}"/>
                </c:ext>
              </c:extLst>
            </c:dLbl>
            <c:dLbl>
              <c:idx val="24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F4F-4A4D-9771-931A79558B2F}"/>
                </c:ext>
              </c:extLst>
            </c:dLbl>
            <c:dLbl>
              <c:idx val="26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F4F-4A4D-9771-931A79558B2F}"/>
                </c:ext>
              </c:extLst>
            </c:dLbl>
            <c:numFmt formatCode="#,##0_);[Red]\(#,##0\)" sourceLinked="0"/>
            <c:spPr>
              <a:solidFill>
                <a:schemeClr val="lt1"/>
              </a:solidFill>
              <a:ln w="12700" cap="flat" cmpd="sng" algn="ctr">
                <a:solidFill>
                  <a:srgbClr val="FF9999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dk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[0]!年少人口</c:f>
              <c:numCache>
                <c:formatCode>#,##0_ </c:formatCode>
                <c:ptCount val="27"/>
                <c:pt idx="0">
                  <c:v>308510</c:v>
                </c:pt>
                <c:pt idx="1">
                  <c:v>333157</c:v>
                </c:pt>
                <c:pt idx="2">
                  <c:v>360711</c:v>
                </c:pt>
                <c:pt idx="3">
                  <c:v>402695</c:v>
                </c:pt>
                <c:pt idx="4">
                  <c:v>412622</c:v>
                </c:pt>
                <c:pt idx="5">
                  <c:v>441625</c:v>
                </c:pt>
                <c:pt idx="6">
                  <c:v>498403</c:v>
                </c:pt>
                <c:pt idx="7">
                  <c:v>524176</c:v>
                </c:pt>
                <c:pt idx="8">
                  <c:v>513397</c:v>
                </c:pt>
                <c:pt idx="9">
                  <c:v>447068</c:v>
                </c:pt>
                <c:pt idx="10">
                  <c:v>396883</c:v>
                </c:pt>
                <c:pt idx="11">
                  <c:v>380218</c:v>
                </c:pt>
                <c:pt idx="12">
                  <c:v>366454</c:v>
                </c:pt>
                <c:pt idx="13">
                  <c:v>338554</c:v>
                </c:pt>
                <c:pt idx="14">
                  <c:v>289082</c:v>
                </c:pt>
                <c:pt idx="15">
                  <c:v>252414</c:v>
                </c:pt>
                <c:pt idx="16">
                  <c:v>223141</c:v>
                </c:pt>
                <c:pt idx="17">
                  <c:v>198959</c:v>
                </c:pt>
                <c:pt idx="18">
                  <c:v>171842</c:v>
                </c:pt>
                <c:pt idx="19">
                  <c:v>148208</c:v>
                </c:pt>
                <c:pt idx="20">
                  <c:v>130259</c:v>
                </c:pt>
                <c:pt idx="21">
                  <c:v>111199</c:v>
                </c:pt>
                <c:pt idx="22">
                  <c:v>93979</c:v>
                </c:pt>
                <c:pt idx="23">
                  <c:v>80117</c:v>
                </c:pt>
                <c:pt idx="24">
                  <c:v>71729</c:v>
                </c:pt>
                <c:pt idx="25">
                  <c:v>64021</c:v>
                </c:pt>
                <c:pt idx="26">
                  <c:v>56011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4F-4A4D-9771-931A79558B2F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15～64歳人口(生産年齢人口)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4F-4A4D-9771-931A79558B2F}"/>
                </c:ext>
              </c:extLst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F4F-4A4D-9771-931A79558B2F}"/>
                </c:ext>
              </c:extLst>
            </c:dLbl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4F-4A4D-9771-931A79558B2F}"/>
                </c:ext>
              </c:extLst>
            </c:dLbl>
            <c:dLbl>
              <c:idx val="24"/>
              <c:layout>
                <c:manualLayout>
                  <c:x val="-1.3659437525875614E-3"/>
                  <c:y val="-2.9265538676022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F4F-4A4D-9771-931A79558B2F}"/>
                </c:ext>
              </c:extLst>
            </c:dLbl>
            <c:dLbl>
              <c:idx val="26"/>
              <c:layout>
                <c:manualLayout>
                  <c:x val="0"/>
                  <c:y val="-3.553672553517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F4F-4A4D-9771-931A79558B2F}"/>
                </c:ext>
              </c:extLst>
            </c:dLbl>
            <c:numFmt formatCode="#,##0_);[Red]\(#,##0\)" sourceLinked="0"/>
            <c:spPr>
              <a:solidFill>
                <a:schemeClr val="lt1"/>
              </a:solidFill>
              <a:ln w="12700" cap="flat" cmpd="sng" algn="ctr">
                <a:solidFill>
                  <a:schemeClr val="accent5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dk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[0]!生産年齢人口</c:f>
              <c:numCache>
                <c:formatCode>#,##0_ </c:formatCode>
                <c:ptCount val="27"/>
                <c:pt idx="0">
                  <c:v>414614</c:v>
                </c:pt>
                <c:pt idx="1">
                  <c:v>447138</c:v>
                </c:pt>
                <c:pt idx="2">
                  <c:v>486698</c:v>
                </c:pt>
                <c:pt idx="3">
                  <c:v>528855</c:v>
                </c:pt>
                <c:pt idx="4">
                  <c:v>551273</c:v>
                </c:pt>
                <c:pt idx="5">
                  <c:v>599520</c:v>
                </c:pt>
                <c:pt idx="6">
                  <c:v>736964</c:v>
                </c:pt>
                <c:pt idx="7">
                  <c:v>802896</c:v>
                </c:pt>
                <c:pt idx="8">
                  <c:v>848838</c:v>
                </c:pt>
                <c:pt idx="9">
                  <c:v>894521</c:v>
                </c:pt>
                <c:pt idx="10">
                  <c:v>940235</c:v>
                </c:pt>
                <c:pt idx="11">
                  <c:v>977541</c:v>
                </c:pt>
                <c:pt idx="12">
                  <c:v>1022786</c:v>
                </c:pt>
                <c:pt idx="13">
                  <c:v>1027329</c:v>
                </c:pt>
                <c:pt idx="14">
                  <c:v>1000804</c:v>
                </c:pt>
                <c:pt idx="15">
                  <c:v>991311</c:v>
                </c:pt>
                <c:pt idx="16">
                  <c:v>964661</c:v>
                </c:pt>
                <c:pt idx="17">
                  <c:v>910856</c:v>
                </c:pt>
                <c:pt idx="18">
                  <c:v>843587</c:v>
                </c:pt>
                <c:pt idx="19">
                  <c:v>757867</c:v>
                </c:pt>
                <c:pt idx="20">
                  <c:v>689910</c:v>
                </c:pt>
                <c:pt idx="21">
                  <c:v>625182</c:v>
                </c:pt>
                <c:pt idx="22">
                  <c:v>566911</c:v>
                </c:pt>
                <c:pt idx="23">
                  <c:v>508287</c:v>
                </c:pt>
                <c:pt idx="24">
                  <c:v>441347</c:v>
                </c:pt>
                <c:pt idx="25">
                  <c:v>382507</c:v>
                </c:pt>
                <c:pt idx="26">
                  <c:v>333311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4F-4A4D-9771-931A79558B2F}"/>
            </c:ext>
          </c:extLst>
        </c:ser>
        <c:ser>
          <c:idx val="3"/>
          <c:order val="2"/>
          <c:tx>
            <c:strRef>
              <c:f>データ!$I$8</c:f>
              <c:strCache>
                <c:ptCount val="1"/>
                <c:pt idx="0">
                  <c:v>65歳以上人口(老年人口)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3.002388263391334E-2"/>
                  <c:y val="1.46237833123524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F4F-4A4D-9771-931A79558B2F}"/>
                </c:ext>
              </c:extLst>
            </c:dLbl>
            <c:dLbl>
              <c:idx val="13"/>
              <c:layout>
                <c:manualLayout>
                  <c:x val="0"/>
                  <c:y val="-1.46290491118077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F4F-4A4D-9771-931A79558B2F}"/>
                </c:ext>
              </c:extLst>
            </c:dLbl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F4F-4A4D-9771-931A79558B2F}"/>
                </c:ext>
              </c:extLst>
            </c:dLbl>
            <c:dLbl>
              <c:idx val="2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F4F-4A4D-9771-931A79558B2F}"/>
                </c:ext>
              </c:extLst>
            </c:dLbl>
            <c:dLbl>
              <c:idx val="2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F4F-4A4D-9771-931A79558B2F}"/>
                </c:ext>
              </c:extLst>
            </c:dLbl>
            <c:numFmt formatCode="#,##0_);[Red]\(#,##0\)" sourceLinked="0"/>
            <c:spPr>
              <a:solidFill>
                <a:schemeClr val="lt1"/>
              </a:solidFill>
              <a:ln w="12700" cap="flat" cmpd="sng" algn="ctr">
                <a:solidFill>
                  <a:schemeClr val="accent4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dk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[0]!老年人口</c:f>
              <c:numCache>
                <c:formatCode>#,##0_ </c:formatCode>
                <c:ptCount val="27"/>
                <c:pt idx="0">
                  <c:v>33330</c:v>
                </c:pt>
                <c:pt idx="1">
                  <c:v>32682</c:v>
                </c:pt>
                <c:pt idx="2">
                  <c:v>32505</c:v>
                </c:pt>
                <c:pt idx="3">
                  <c:v>35579</c:v>
                </c:pt>
                <c:pt idx="4">
                  <c:v>36470</c:v>
                </c:pt>
                <c:pt idx="5">
                  <c:v>42105</c:v>
                </c:pt>
                <c:pt idx="6">
                  <c:v>47209</c:v>
                </c:pt>
                <c:pt idx="7">
                  <c:v>55428</c:v>
                </c:pt>
                <c:pt idx="8">
                  <c:v>64371</c:v>
                </c:pt>
                <c:pt idx="9">
                  <c:v>75002</c:v>
                </c:pt>
                <c:pt idx="10">
                  <c:v>90402</c:v>
                </c:pt>
                <c:pt idx="11">
                  <c:v>110752</c:v>
                </c:pt>
                <c:pt idx="12">
                  <c:v>134516</c:v>
                </c:pt>
                <c:pt idx="13">
                  <c:v>158547</c:v>
                </c:pt>
                <c:pt idx="14">
                  <c:v>191776</c:v>
                </c:pt>
                <c:pt idx="15">
                  <c:v>236745</c:v>
                </c:pt>
                <c:pt idx="16">
                  <c:v>287099</c:v>
                </c:pt>
                <c:pt idx="17">
                  <c:v>326562</c:v>
                </c:pt>
                <c:pt idx="18">
                  <c:v>352768</c:v>
                </c:pt>
                <c:pt idx="19">
                  <c:v>390940</c:v>
                </c:pt>
                <c:pt idx="20">
                  <c:v>417815</c:v>
                </c:pt>
                <c:pt idx="21">
                  <c:v>420529</c:v>
                </c:pt>
                <c:pt idx="22">
                  <c:v>415988</c:v>
                </c:pt>
                <c:pt idx="23">
                  <c:v>407367</c:v>
                </c:pt>
                <c:pt idx="24">
                  <c:v>401199</c:v>
                </c:pt>
                <c:pt idx="25">
                  <c:v>386859</c:v>
                </c:pt>
                <c:pt idx="26">
                  <c:v>365429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4F-4A4D-9771-931A79558B2F}"/>
            </c:ext>
          </c:extLst>
        </c:ser>
        <c:ser>
          <c:idx val="0"/>
          <c:order val="3"/>
          <c:tx>
            <c:strRef>
              <c:f>データ!$F$8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15"/>
              <c:numFmt formatCode="#,##0_);[Red]\(#,##0\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742A-4D36-A855-D8D95CCCDB5F}"/>
                </c:ext>
              </c:extLst>
            </c:dLbl>
            <c:dLbl>
              <c:idx val="16"/>
              <c:numFmt formatCode="#,##0_);[Red]\(#,##0\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742A-4D36-A855-D8D95CCCDB5F}"/>
                </c:ext>
              </c:extLst>
            </c:dLbl>
            <c:dLbl>
              <c:idx val="22"/>
              <c:layout>
                <c:manualLayout>
                  <c:x val="0"/>
                  <c:y val="0.19764503574984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42A-4D36-A855-D8D95CCCDB5F}"/>
                </c:ext>
              </c:extLst>
            </c:dLbl>
            <c:dLbl>
              <c:idx val="23"/>
              <c:layout>
                <c:manualLayout>
                  <c:x val="-1.0007845266488592E-16"/>
                  <c:y val="0.2185428545569734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42A-4D36-A855-D8D95CCCDB5F}"/>
                </c:ext>
              </c:extLst>
            </c:dLbl>
            <c:dLbl>
              <c:idx val="24"/>
              <c:layout>
                <c:manualLayout>
                  <c:x val="0"/>
                  <c:y val="0.1808443380314137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42A-4D36-A855-D8D95CCCDB5F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27"/>
                <c:pt idx="0">
                  <c:v>756454</c:v>
                </c:pt>
                <c:pt idx="1">
                  <c:v>812977</c:v>
                </c:pt>
                <c:pt idx="2">
                  <c:v>879914</c:v>
                </c:pt>
                <c:pt idx="3">
                  <c:v>967129</c:v>
                </c:pt>
                <c:pt idx="4">
                  <c:v>1000372</c:v>
                </c:pt>
                <c:pt idx="5">
                  <c:v>1083250</c:v>
                </c:pt>
                <c:pt idx="6">
                  <c:v>1282867</c:v>
                </c:pt>
                <c:pt idx="7">
                  <c:v>1382523</c:v>
                </c:pt>
                <c:pt idx="8">
                  <c:v>1426606</c:v>
                </c:pt>
                <c:pt idx="9">
                  <c:v>1416591</c:v>
                </c:pt>
                <c:pt idx="10">
                  <c:v>1427520</c:v>
                </c:pt>
                <c:pt idx="11">
                  <c:v>1468646</c:v>
                </c:pt>
                <c:pt idx="12">
                  <c:v>1523907</c:v>
                </c:pt>
                <c:pt idx="13">
                  <c:v>1524448</c:v>
                </c:pt>
                <c:pt idx="14">
                  <c:v>1482873</c:v>
                </c:pt>
                <c:pt idx="15">
                  <c:v>1481663</c:v>
                </c:pt>
                <c:pt idx="16">
                  <c:v>1475728</c:v>
                </c:pt>
                <c:pt idx="17">
                  <c:v>1436657</c:v>
                </c:pt>
                <c:pt idx="18">
                  <c:v>1373339</c:v>
                </c:pt>
                <c:pt idx="19">
                  <c:v>1308265</c:v>
                </c:pt>
                <c:pt idx="20">
                  <c:v>1237984</c:v>
                </c:pt>
                <c:pt idx="21">
                  <c:v>1156910</c:v>
                </c:pt>
                <c:pt idx="22">
                  <c:v>1076878</c:v>
                </c:pt>
                <c:pt idx="23">
                  <c:v>995771</c:v>
                </c:pt>
                <c:pt idx="24">
                  <c:v>914275</c:v>
                </c:pt>
                <c:pt idx="25">
                  <c:v>833387</c:v>
                </c:pt>
                <c:pt idx="26">
                  <c:v>754751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4F-4A4D-9771-931A79558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80923896"/>
        <c:axId val="580926520"/>
      </c:barChart>
      <c:lineChart>
        <c:grouping val="standard"/>
        <c:varyColors val="0"/>
        <c:ser>
          <c:idx val="4"/>
          <c:order val="4"/>
          <c:tx>
            <c:strRef>
              <c:f>データ!$J$8</c:f>
              <c:strCache>
                <c:ptCount val="1"/>
                <c:pt idx="0">
                  <c:v>年少人口割合</c:v>
                </c:pt>
              </c:strCache>
            </c:strRef>
          </c:tx>
          <c:spPr>
            <a:ln w="28575" cap="rnd">
              <a:solidFill>
                <a:srgbClr val="FF999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9999"/>
              </a:solidFill>
              <a:ln w="9525">
                <a:solidFill>
                  <a:srgbClr val="FF9999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2A-4D36-A855-D8D95CCCDB5F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2A-4D36-A855-D8D95CCCDB5F}"/>
                </c:ext>
              </c:extLst>
            </c:dLbl>
            <c:dLbl>
              <c:idx val="16"/>
              <c:layout>
                <c:manualLayout>
                  <c:x val="-2.0631157031676055E-2"/>
                  <c:y val="-1.7032392894461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42A-4D36-A855-D8D95CCCDB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FF505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[0]!年少人口割合</c:f>
              <c:numCache>
                <c:formatCode>0.0_ </c:formatCode>
                <c:ptCount val="27"/>
                <c:pt idx="0">
                  <c:v>40.799999999999997</c:v>
                </c:pt>
                <c:pt idx="1">
                  <c:v>41</c:v>
                </c:pt>
                <c:pt idx="2">
                  <c:v>41</c:v>
                </c:pt>
                <c:pt idx="3">
                  <c:v>41.6</c:v>
                </c:pt>
                <c:pt idx="4">
                  <c:v>41.2</c:v>
                </c:pt>
                <c:pt idx="5">
                  <c:v>40.799999999999997</c:v>
                </c:pt>
                <c:pt idx="6">
                  <c:v>38.9</c:v>
                </c:pt>
                <c:pt idx="7">
                  <c:v>37.9</c:v>
                </c:pt>
                <c:pt idx="8">
                  <c:v>36</c:v>
                </c:pt>
                <c:pt idx="9">
                  <c:v>31.6</c:v>
                </c:pt>
                <c:pt idx="10">
                  <c:v>27.8</c:v>
                </c:pt>
                <c:pt idx="11">
                  <c:v>25.9</c:v>
                </c:pt>
                <c:pt idx="12">
                  <c:v>24</c:v>
                </c:pt>
                <c:pt idx="13">
                  <c:v>22.2</c:v>
                </c:pt>
                <c:pt idx="14">
                  <c:v>19.5</c:v>
                </c:pt>
                <c:pt idx="15">
                  <c:v>17</c:v>
                </c:pt>
                <c:pt idx="16">
                  <c:v>15.1</c:v>
                </c:pt>
                <c:pt idx="17">
                  <c:v>13.9</c:v>
                </c:pt>
                <c:pt idx="18">
                  <c:v>12.6</c:v>
                </c:pt>
                <c:pt idx="19">
                  <c:v>11.4</c:v>
                </c:pt>
                <c:pt idx="20">
                  <c:v>10.52186457983302</c:v>
                </c:pt>
                <c:pt idx="21">
                  <c:v>9.6117243346500594</c:v>
                </c:pt>
                <c:pt idx="22">
                  <c:v>8.7269867153010825</c:v>
                </c:pt>
                <c:pt idx="23">
                  <c:v>8.0457253726007281</c:v>
                </c:pt>
                <c:pt idx="24">
                  <c:v>7.8454513138825845</c:v>
                </c:pt>
                <c:pt idx="25">
                  <c:v>7.6820252775721247</c:v>
                </c:pt>
                <c:pt idx="26">
                  <c:v>7.421122992881096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4F-4A4D-9771-931A79558B2F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生産年齢人口割合</c:v>
                </c:pt>
              </c:strCache>
            </c:strRef>
          </c:tx>
          <c:spPr>
            <a:ln w="28575" cap="rnd">
              <a:solidFill>
                <a:srgbClr val="00CCFF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CCFF"/>
              </a:solidFill>
              <a:ln w="9525">
                <a:solidFill>
                  <a:srgbClr val="00CCFF"/>
                </a:solidFill>
              </a:ln>
              <a:effectLst/>
            </c:spPr>
          </c:marker>
          <c:dLbls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42A-4D36-A855-D8D95CCCDB5F}"/>
                </c:ext>
              </c:extLst>
            </c:dLbl>
            <c:dLbl>
              <c:idx val="12"/>
              <c:layout>
                <c:manualLayout>
                  <c:x val="-2.3360600907486359E-2"/>
                  <c:y val="-2.53918495297806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42A-4D36-A855-D8D95CCCDB5F}"/>
                </c:ext>
              </c:extLst>
            </c:dLbl>
            <c:dLbl>
              <c:idx val="13"/>
              <c:layout>
                <c:manualLayout>
                  <c:x val="-2.336060090748646E-2"/>
                  <c:y val="-2.53918495297806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42A-4D36-A855-D8D95CCCDB5F}"/>
                </c:ext>
              </c:extLst>
            </c:dLbl>
            <c:dLbl>
              <c:idx val="2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42A-4D36-A855-D8D95CCCDB5F}"/>
                </c:ext>
              </c:extLst>
            </c:dLbl>
            <c:dLbl>
              <c:idx val="25"/>
              <c:layout>
                <c:manualLayout>
                  <c:x val="-2.0631157031676055E-2"/>
                  <c:y val="-9.79101358411703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4F-4A4D-9771-931A79558B2F}"/>
                </c:ext>
              </c:extLst>
            </c:dLbl>
            <c:dLbl>
              <c:idx val="26"/>
              <c:layout>
                <c:manualLayout>
                  <c:x val="-2.0631157031676055E-2"/>
                  <c:y val="-1.84952978056426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F4F-4A4D-9771-931A79558B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00CCF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[0]!生産年齢人口割合</c:f>
              <c:numCache>
                <c:formatCode>0.0_ </c:formatCode>
                <c:ptCount val="27"/>
                <c:pt idx="0">
                  <c:v>54.8</c:v>
                </c:pt>
                <c:pt idx="1">
                  <c:v>55</c:v>
                </c:pt>
                <c:pt idx="2">
                  <c:v>55.3</c:v>
                </c:pt>
                <c:pt idx="3">
                  <c:v>54.7</c:v>
                </c:pt>
                <c:pt idx="4">
                  <c:v>55.1</c:v>
                </c:pt>
                <c:pt idx="5">
                  <c:v>55.3</c:v>
                </c:pt>
                <c:pt idx="6">
                  <c:v>57.5</c:v>
                </c:pt>
                <c:pt idx="7">
                  <c:v>58.1</c:v>
                </c:pt>
                <c:pt idx="8">
                  <c:v>59.5</c:v>
                </c:pt>
                <c:pt idx="9">
                  <c:v>63.1</c:v>
                </c:pt>
                <c:pt idx="10">
                  <c:v>65.900000000000006</c:v>
                </c:pt>
                <c:pt idx="11">
                  <c:v>66.599999999999994</c:v>
                </c:pt>
                <c:pt idx="12">
                  <c:v>67.099999999999994</c:v>
                </c:pt>
                <c:pt idx="13">
                  <c:v>67.400000000000006</c:v>
                </c:pt>
                <c:pt idx="14">
                  <c:v>67.5</c:v>
                </c:pt>
                <c:pt idx="15">
                  <c:v>67</c:v>
                </c:pt>
                <c:pt idx="16">
                  <c:v>65.400000000000006</c:v>
                </c:pt>
                <c:pt idx="17">
                  <c:v>63.4</c:v>
                </c:pt>
                <c:pt idx="18">
                  <c:v>61.7</c:v>
                </c:pt>
                <c:pt idx="19">
                  <c:v>58.45</c:v>
                </c:pt>
                <c:pt idx="20">
                  <c:v>55.728506992012818</c:v>
                </c:pt>
                <c:pt idx="21">
                  <c:v>54.03894857854111</c:v>
                </c:pt>
                <c:pt idx="22">
                  <c:v>52.643939239171011</c:v>
                </c:pt>
                <c:pt idx="23">
                  <c:v>51.044567475855395</c:v>
                </c:pt>
                <c:pt idx="24">
                  <c:v>48.272893822974488</c:v>
                </c:pt>
                <c:pt idx="25">
                  <c:v>45.897884176259048</c:v>
                </c:pt>
                <c:pt idx="26">
                  <c:v>44.161716910610252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4F-4A4D-9771-931A79558B2F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老年人口割合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201567909829643E-2"/>
                  <c:y val="-1.22288143753380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F4F-4A4D-9771-931A79558B2F}"/>
                </c:ext>
              </c:extLst>
            </c:dLbl>
            <c:dLbl>
              <c:idx val="1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4F-4A4D-9771-931A79558B2F}"/>
                </c:ext>
              </c:extLst>
            </c:dLbl>
            <c:dLbl>
              <c:idx val="2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42A-4D36-A855-D8D95CCCDB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rgbClr val="A94D0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[0]!老年人口割合</c:f>
              <c:numCache>
                <c:formatCode>0.0_ </c:formatCode>
                <c:ptCount val="27"/>
                <c:pt idx="0">
                  <c:v>4.4000000000000004</c:v>
                </c:pt>
                <c:pt idx="1">
                  <c:v>4</c:v>
                </c:pt>
                <c:pt idx="2">
                  <c:v>3.7</c:v>
                </c:pt>
                <c:pt idx="3">
                  <c:v>3.7</c:v>
                </c:pt>
                <c:pt idx="4">
                  <c:v>3.6</c:v>
                </c:pt>
                <c:pt idx="5">
                  <c:v>3.9</c:v>
                </c:pt>
                <c:pt idx="6">
                  <c:v>3.7</c:v>
                </c:pt>
                <c:pt idx="7">
                  <c:v>4</c:v>
                </c:pt>
                <c:pt idx="8">
                  <c:v>4.5</c:v>
                </c:pt>
                <c:pt idx="9">
                  <c:v>5.3</c:v>
                </c:pt>
                <c:pt idx="10">
                  <c:v>6.3</c:v>
                </c:pt>
                <c:pt idx="11">
                  <c:v>7.5</c:v>
                </c:pt>
                <c:pt idx="12">
                  <c:v>8.8000000000000007</c:v>
                </c:pt>
                <c:pt idx="13">
                  <c:v>10.4</c:v>
                </c:pt>
                <c:pt idx="14">
                  <c:v>12.9</c:v>
                </c:pt>
                <c:pt idx="15">
                  <c:v>16</c:v>
                </c:pt>
                <c:pt idx="16">
                  <c:v>19.5</c:v>
                </c:pt>
                <c:pt idx="17">
                  <c:v>22.7</c:v>
                </c:pt>
                <c:pt idx="18">
                  <c:v>25.8</c:v>
                </c:pt>
                <c:pt idx="19">
                  <c:v>30.1</c:v>
                </c:pt>
                <c:pt idx="20">
                  <c:v>33.749628428154161</c:v>
                </c:pt>
                <c:pt idx="21">
                  <c:v>36.349327086808827</c:v>
                </c:pt>
                <c:pt idx="22">
                  <c:v>38.629074045527908</c:v>
                </c:pt>
                <c:pt idx="23">
                  <c:v>40.909707151543877</c:v>
                </c:pt>
                <c:pt idx="24">
                  <c:v>43.881654863142927</c:v>
                </c:pt>
                <c:pt idx="25">
                  <c:v>46.420090546168822</c:v>
                </c:pt>
                <c:pt idx="26">
                  <c:v>48.417160096508653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F4F-4A4D-9771-931A79558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16672"/>
        <c:axId val="445411424"/>
      </c:lineChart>
      <c:catAx>
        <c:axId val="58092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0926520"/>
        <c:crosses val="autoZero"/>
        <c:auto val="1"/>
        <c:lblAlgn val="ctr"/>
        <c:lblOffset val="100"/>
        <c:noMultiLvlLbl val="0"/>
      </c:catAx>
      <c:valAx>
        <c:axId val="580926520"/>
        <c:scaling>
          <c:orientation val="minMax"/>
          <c:max val="1800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0923896"/>
        <c:crosses val="autoZero"/>
        <c:crossBetween val="between"/>
        <c:majorUnit val="200000"/>
        <c:dispUnits>
          <c:builtInUnit val="thousands"/>
        </c:dispUnits>
      </c:valAx>
      <c:valAx>
        <c:axId val="445411424"/>
        <c:scaling>
          <c:orientation val="minMax"/>
          <c:max val="90"/>
        </c:scaling>
        <c:delete val="0"/>
        <c:axPos val="r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45416672"/>
        <c:crosses val="max"/>
        <c:crossBetween val="between"/>
      </c:valAx>
      <c:catAx>
        <c:axId val="445416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541142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5.6116076585616154E-2"/>
          <c:y val="9.1651897744756822E-2"/>
          <c:w val="0.72385457280862031"/>
          <c:h val="6.118538599484313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ACA66E2-F396-42DC-93E8-7A33B700B1F1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4C9520-1483-4A32-A873-D070B38F853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0.05935</cdr:x>
      <cdr:y>0.14794</cdr:y>
    </cdr:from>
    <cdr:to>
      <cdr:x>0.22917</cdr:x>
      <cdr:y>0.19879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3C287B2-2432-4FEF-8B10-F68BCB51BCCF}"/>
            </a:ext>
          </a:extLst>
        </cdr:cNvPr>
        <cdr:cNvSpPr txBox="1"/>
      </cdr:nvSpPr>
      <cdr:spPr>
        <a:xfrm xmlns:a="http://schemas.openxmlformats.org/drawingml/2006/main">
          <a:off x="552276" y="899008"/>
          <a:ext cx="1580332" cy="3090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05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05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人口割合は右目盛</a:t>
          </a:r>
        </a:p>
      </cdr:txBody>
    </cdr:sp>
  </cdr:relSizeAnchor>
  <cdr:relSizeAnchor xmlns:cdr="http://schemas.openxmlformats.org/drawingml/2006/chartDrawing">
    <cdr:from>
      <cdr:x>0.74888</cdr:x>
      <cdr:y>0.12013</cdr:y>
    </cdr:from>
    <cdr:to>
      <cdr:x>0.74888</cdr:x>
      <cdr:y>0.82878</cdr:y>
    </cdr:to>
    <cdr:cxnSp macro="">
      <cdr:nvCxnSpPr>
        <cdr:cNvPr id="4" name="直線コネクタ 3">
          <a:extLst xmlns:a="http://schemas.openxmlformats.org/drawingml/2006/main">
            <a:ext uri="{FF2B5EF4-FFF2-40B4-BE49-F238E27FC236}">
              <a16:creationId xmlns:a16="http://schemas.microsoft.com/office/drawing/2014/main" id="{B9B2652C-17F1-46D7-8AA7-29EA19F744EC}"/>
            </a:ext>
          </a:extLst>
        </cdr:cNvPr>
        <cdr:cNvCxnSpPr/>
      </cdr:nvCxnSpPr>
      <cdr:spPr>
        <a:xfrm xmlns:a="http://schemas.openxmlformats.org/drawingml/2006/main">
          <a:off x="6969010" y="730031"/>
          <a:ext cx="0" cy="4306431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bg1">
              <a:lumMod val="65000"/>
            </a:schemeClr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0.76168</cdr:x>
      <cdr:y>0.12621</cdr:y>
    </cdr:from>
    <cdr:to>
      <cdr:x>0.92662</cdr:x>
      <cdr:y>0.20773</cdr:y>
    </cdr:to>
    <cdr:sp macro="" textlink="">
      <cdr:nvSpPr>
        <cdr:cNvPr id="6" name="矢印: 右 5">
          <a:extLst xmlns:a="http://schemas.openxmlformats.org/drawingml/2006/main">
            <a:ext uri="{FF2B5EF4-FFF2-40B4-BE49-F238E27FC236}">
              <a16:creationId xmlns:a16="http://schemas.microsoft.com/office/drawing/2014/main" id="{35995FA6-21B0-4317-935F-18435E2D3835}"/>
            </a:ext>
          </a:extLst>
        </cdr:cNvPr>
        <cdr:cNvSpPr/>
      </cdr:nvSpPr>
      <cdr:spPr>
        <a:xfrm xmlns:a="http://schemas.openxmlformats.org/drawingml/2006/main">
          <a:off x="7081837" y="766763"/>
          <a:ext cx="1533525" cy="495300"/>
        </a:xfrm>
        <a:prstGeom xmlns:a="http://schemas.openxmlformats.org/drawingml/2006/main" prst="rightArrow">
          <a:avLst/>
        </a:prstGeom>
        <a:gradFill xmlns:a="http://schemas.openxmlformats.org/drawingml/2006/main" flip="none" rotWithShape="1">
          <a:gsLst>
            <a:gs pos="0">
              <a:schemeClr val="accent3">
                <a:lumMod val="5000"/>
                <a:lumOff val="95000"/>
              </a:schemeClr>
            </a:gs>
            <a:gs pos="52000">
              <a:schemeClr val="accent3">
                <a:lumMod val="45000"/>
                <a:lumOff val="55000"/>
              </a:schemeClr>
            </a:gs>
            <a:gs pos="83000">
              <a:schemeClr val="bg1">
                <a:lumMod val="75000"/>
              </a:schemeClr>
            </a:gs>
            <a:gs pos="100000">
              <a:schemeClr val="bg1">
                <a:lumMod val="75000"/>
              </a:schemeClr>
            </a:gs>
          </a:gsLst>
          <a:lin ang="2700000" scaled="1"/>
          <a:tileRect/>
        </a:gra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3">
            <a:shade val="50000"/>
          </a:schemeClr>
        </a:lnRef>
        <a:fillRef xmlns:a="http://schemas.openxmlformats.org/drawingml/2006/main" idx="1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ja-JP" altLang="en-US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推計値</a:t>
          </a:r>
          <a:endParaRPr lang="ja-JP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0.028</cdr:x>
      <cdr:y>0.0358</cdr:y>
    </cdr:from>
    <cdr:to>
      <cdr:x>0.12636</cdr:x>
      <cdr:y>0.08881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18DA71A-8B85-44C2-846B-C09D93234D63}"/>
            </a:ext>
          </a:extLst>
        </cdr:cNvPr>
        <cdr:cNvSpPr txBox="1"/>
      </cdr:nvSpPr>
      <cdr:spPr>
        <a:xfrm xmlns:a="http://schemas.openxmlformats.org/drawingml/2006/main">
          <a:off x="260350" y="217487"/>
          <a:ext cx="914462" cy="3220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0.86191</cdr:x>
      <cdr:y>0.87222</cdr:y>
    </cdr:from>
    <cdr:to>
      <cdr:x>0.96027</cdr:x>
      <cdr:y>0.92523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81FEF4F-5E9D-40B6-B4CA-810EB9AB3BD3}"/>
            </a:ext>
          </a:extLst>
        </cdr:cNvPr>
        <cdr:cNvSpPr txBox="1"/>
      </cdr:nvSpPr>
      <cdr:spPr>
        <a:xfrm xmlns:a="http://schemas.openxmlformats.org/drawingml/2006/main">
          <a:off x="8013701" y="5299075"/>
          <a:ext cx="914462" cy="3220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0.01639</cdr:x>
      <cdr:y>0.95218</cdr:y>
    </cdr:from>
    <cdr:to>
      <cdr:x>0.99846</cdr:x>
      <cdr:y>1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EA67659E-42EE-45F9-8C2D-84E0A4359F2E}"/>
            </a:ext>
          </a:extLst>
        </cdr:cNvPr>
        <cdr:cNvSpPr txBox="1"/>
      </cdr:nvSpPr>
      <cdr:spPr>
        <a:xfrm xmlns:a="http://schemas.openxmlformats.org/drawingml/2006/main">
          <a:off x="152400" y="5784892"/>
          <a:ext cx="9130913" cy="2905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資料：総務省統計局「国勢調査」</a:t>
          </a:r>
          <a:r>
            <a:rPr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(1945</a:t>
          </a:r>
          <a:r>
            <a:rPr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年のみ「人口調査」）、国立社会保障・人口問題研究所「日本の地域別将来推計人口</a:t>
          </a:r>
          <a:r>
            <a:rPr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</a:t>
          </a:r>
          <a:r>
            <a:rPr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年推計</a:t>
          </a:r>
          <a:r>
            <a:rPr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について」</a:t>
          </a:r>
        </a:p>
      </cdr:txBody>
    </cdr:sp>
  </cdr:relSizeAnchor>
  <cdr:relSizeAnchor xmlns:cdr="http://schemas.openxmlformats.org/drawingml/2006/chartDrawing">
    <cdr:from>
      <cdr:x>0.05891</cdr:x>
      <cdr:y>0.89364</cdr:y>
    </cdr:from>
    <cdr:to>
      <cdr:x>0.76732</cdr:x>
      <cdr:y>1</cdr:y>
    </cdr:to>
    <cdr:sp macro="" textlink="">
      <cdr:nvSpPr>
        <cdr:cNvPr id="10" name="テキスト ボックス 9">
          <a:extLst xmlns:a="http://schemas.openxmlformats.org/drawingml/2006/main">
            <a:ext uri="{FF2B5EF4-FFF2-40B4-BE49-F238E27FC236}">
              <a16:creationId xmlns:a16="http://schemas.microsoft.com/office/drawing/2014/main" id="{C67EAEDA-1B1C-4EC8-998A-CD6E0D73E6B6}"/>
            </a:ext>
          </a:extLst>
        </cdr:cNvPr>
        <cdr:cNvSpPr txBox="1"/>
      </cdr:nvSpPr>
      <cdr:spPr>
        <a:xfrm xmlns:a="http://schemas.openxmlformats.org/drawingml/2006/main">
          <a:off x="547687" y="5429249"/>
          <a:ext cx="6586537" cy="646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ja-JP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lang="en-US" altLang="ja-JP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2015</a:t>
          </a:r>
          <a:r>
            <a:rPr lang="ja-JP" altLang="ja-JP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年及び</a:t>
          </a:r>
          <a:r>
            <a:rPr lang="en-US" altLang="ja-JP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2020</a:t>
          </a:r>
          <a:r>
            <a:rPr lang="ja-JP" altLang="ja-JP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年は「年齢不詳」をあん分等により補完した「不詳補完値」による。なお、割合は</a:t>
          </a:r>
          <a:r>
            <a:rPr lang="ja-JP" altLang="en-US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、</a:t>
          </a:r>
          <a:r>
            <a:rPr lang="en-US" altLang="ja-JP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2015</a:t>
          </a:r>
          <a:r>
            <a:rPr lang="ja-JP" altLang="ja-JP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年及び</a:t>
          </a:r>
          <a:r>
            <a:rPr lang="en-US" altLang="ja-JP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2020</a:t>
          </a:r>
          <a:r>
            <a:rPr lang="ja-JP" altLang="ja-JP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年は不詳補完値により、</a:t>
          </a:r>
          <a:endParaRPr lang="en-US" altLang="ja-JP" sz="9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 xmlns:a="http://schemas.openxmlformats.org/drawingml/2006/main">
          <a:r>
            <a:rPr lang="en-US" altLang="ja-JP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2010</a:t>
          </a:r>
          <a:r>
            <a:rPr lang="ja-JP" altLang="ja-JP" sz="9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年以前は分母から年齢不詳を除いて算出している。</a:t>
          </a:r>
          <a:endParaRPr lang="ja-JP" altLang="en-US" sz="9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0.90033</cdr:x>
      <cdr:y>0.03523</cdr:y>
    </cdr:from>
    <cdr:to>
      <cdr:x>0.99869</cdr:x>
      <cdr:y>0.08824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35970B-4435-44E7-A7E6-57EDC7D31563}"/>
            </a:ext>
          </a:extLst>
        </cdr:cNvPr>
        <cdr:cNvSpPr txBox="1"/>
      </cdr:nvSpPr>
      <cdr:spPr>
        <a:xfrm xmlns:a="http://schemas.openxmlformats.org/drawingml/2006/main">
          <a:off x="8378371" y="214085"/>
          <a:ext cx="915331" cy="322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F80DB-F6D8-405F-842B-042263E2A6EC}">
  <dimension ref="A1:R109"/>
  <sheetViews>
    <sheetView tabSelected="1" zoomScaleNormal="100" workbookViewId="0">
      <selection activeCell="J22" sqref="J22"/>
    </sheetView>
  </sheetViews>
  <sheetFormatPr defaultColWidth="9.125" defaultRowHeight="13.5" x14ac:dyDescent="0.15"/>
  <cols>
    <col min="1" max="2" width="6" style="4" customWidth="1"/>
    <col min="3" max="3" width="10.75" style="20" bestFit="1" customWidth="1"/>
    <col min="4" max="4" width="12.125" style="20" customWidth="1"/>
    <col min="5" max="5" width="9.25" style="20" bestFit="1" customWidth="1"/>
    <col min="6" max="6" width="11.125" style="21" bestFit="1" customWidth="1"/>
    <col min="7" max="7" width="9.75" style="21" bestFit="1" customWidth="1"/>
    <col min="8" max="8" width="11.125" style="21" bestFit="1" customWidth="1"/>
    <col min="9" max="9" width="9.75" style="21" bestFit="1" customWidth="1"/>
    <col min="10" max="12" width="9.25" style="22" bestFit="1" customWidth="1"/>
    <col min="13" max="16384" width="9.125" style="20"/>
  </cols>
  <sheetData>
    <row r="1" spans="1:18" s="8" customFormat="1" x14ac:dyDescent="0.15">
      <c r="A1" s="3" t="s">
        <v>4</v>
      </c>
      <c r="B1" s="4"/>
      <c r="C1" s="1" t="s">
        <v>5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s="8" customFormat="1" x14ac:dyDescent="0.15">
      <c r="A2" s="3" t="s">
        <v>6</v>
      </c>
      <c r="B2" s="4"/>
      <c r="C2" s="9" t="s">
        <v>7</v>
      </c>
      <c r="I2" s="10"/>
      <c r="J2" s="11"/>
      <c r="K2" s="11"/>
      <c r="L2" s="11"/>
      <c r="M2" s="11"/>
      <c r="N2" s="11"/>
      <c r="O2" s="12"/>
      <c r="Q2" s="12"/>
      <c r="R2" s="12"/>
    </row>
    <row r="3" spans="1:18" s="8" customFormat="1" x14ac:dyDescent="0.15">
      <c r="A3" s="3" t="s">
        <v>8</v>
      </c>
      <c r="B3" s="4"/>
      <c r="C3" s="9" t="s">
        <v>15</v>
      </c>
      <c r="I3" s="10"/>
      <c r="J3" s="13"/>
      <c r="K3" s="13"/>
      <c r="L3" s="13"/>
      <c r="M3" s="13"/>
      <c r="N3" s="13"/>
      <c r="O3" s="13"/>
    </row>
    <row r="4" spans="1:18" s="8" customFormat="1" x14ac:dyDescent="0.15">
      <c r="A4" s="3"/>
      <c r="B4" s="4"/>
      <c r="C4" s="14" t="s">
        <v>9</v>
      </c>
      <c r="I4" s="10"/>
      <c r="J4" s="13"/>
      <c r="K4" s="13"/>
      <c r="L4" s="13"/>
      <c r="M4" s="13"/>
      <c r="N4" s="13"/>
      <c r="O4" s="13"/>
    </row>
    <row r="5" spans="1:18" s="8" customFormat="1" ht="21" customHeight="1" x14ac:dyDescent="0.15">
      <c r="A5" s="4"/>
      <c r="B5" s="4"/>
      <c r="C5" s="15">
        <v>7306</v>
      </c>
      <c r="D5" s="16" t="s">
        <v>10</v>
      </c>
      <c r="E5" s="17">
        <f>MAX($C$8:$C$108)</f>
        <v>54789</v>
      </c>
      <c r="F5" s="16" t="s">
        <v>11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s="8" customFormat="1" x14ac:dyDescent="0.15">
      <c r="A6" s="4"/>
      <c r="B6" s="4">
        <f>COUNTA(C9:C109)-MATCH(C5,C9:C109,0)+1</f>
        <v>27</v>
      </c>
    </row>
    <row r="7" spans="1:18" x14ac:dyDescent="0.15">
      <c r="A7" s="19"/>
      <c r="C7" s="20" t="s">
        <v>17</v>
      </c>
    </row>
    <row r="8" spans="1:18" s="24" customFormat="1" ht="40.5" x14ac:dyDescent="0.15">
      <c r="A8" s="23"/>
      <c r="B8" s="23"/>
      <c r="C8" s="24" t="s">
        <v>12</v>
      </c>
      <c r="D8" s="24" t="s">
        <v>13</v>
      </c>
      <c r="E8" s="24" t="s">
        <v>14</v>
      </c>
      <c r="F8" s="27" t="s">
        <v>3</v>
      </c>
      <c r="G8" s="27" t="s">
        <v>16</v>
      </c>
      <c r="H8" s="27" t="s">
        <v>18</v>
      </c>
      <c r="I8" s="27" t="s">
        <v>19</v>
      </c>
      <c r="J8" s="28" t="s">
        <v>0</v>
      </c>
      <c r="K8" s="28" t="s">
        <v>1</v>
      </c>
      <c r="L8" s="28" t="s">
        <v>2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5">
        <v>7306</v>
      </c>
      <c r="D9" s="26" t="str">
        <f t="shared" ref="D9" si="0">IF(OR(A9=1,B9=1,A9),TEXT(C9,"ge"),TEXT(C9," "))</f>
        <v>T9</v>
      </c>
      <c r="E9" s="26" t="str">
        <f t="shared" ref="E9" si="1">IF(OR(A9=1,A9),TEXT(C9,"yyyy"),TEXT(C9,"yy"))</f>
        <v>1920</v>
      </c>
      <c r="F9" s="21">
        <v>756454</v>
      </c>
      <c r="G9" s="21">
        <v>308510</v>
      </c>
      <c r="H9" s="21">
        <v>414614</v>
      </c>
      <c r="I9" s="21">
        <v>33330</v>
      </c>
      <c r="J9" s="22">
        <v>40.799999999999997</v>
      </c>
      <c r="K9" s="22">
        <v>54.8</v>
      </c>
      <c r="L9" s="22">
        <v>4.4000000000000004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5">
        <v>9133</v>
      </c>
      <c r="D10" s="26" t="str">
        <f t="shared" ref="D10:D11" si="3">IF(OR(A10=1,B10=1,A10),TEXT(C10,"ge"),TEXT(C10," "))</f>
        <v xml:space="preserve"> </v>
      </c>
      <c r="E10" s="26" t="str">
        <f t="shared" ref="E10:E11" si="4">IF(OR(A10=1,A10),TEXT(C10,"yyyy"),TEXT(C10,"yy"))</f>
        <v>25</v>
      </c>
      <c r="F10" s="21">
        <v>812977</v>
      </c>
      <c r="G10" s="21">
        <v>333157</v>
      </c>
      <c r="H10" s="21">
        <v>447138</v>
      </c>
      <c r="I10" s="21">
        <v>32682</v>
      </c>
      <c r="J10" s="22">
        <v>41</v>
      </c>
      <c r="K10" s="22">
        <v>55</v>
      </c>
      <c r="L10" s="22">
        <v>4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5">
        <v>10959</v>
      </c>
      <c r="D11" s="26" t="str">
        <f t="shared" si="3"/>
        <v xml:space="preserve"> </v>
      </c>
      <c r="E11" s="26" t="str">
        <f t="shared" si="4"/>
        <v>30</v>
      </c>
      <c r="F11" s="21">
        <v>879914</v>
      </c>
      <c r="G11" s="21">
        <v>360711</v>
      </c>
      <c r="H11" s="21">
        <v>486698</v>
      </c>
      <c r="I11" s="21">
        <v>32505</v>
      </c>
      <c r="J11" s="22">
        <v>41</v>
      </c>
      <c r="K11" s="22">
        <v>55.3</v>
      </c>
      <c r="L11" s="22">
        <v>3.7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5">
        <v>12785</v>
      </c>
      <c r="D12" s="26" t="str">
        <f t="shared" ref="D12:D26" si="6">IF(OR(A12=1,B12=1,A12),TEXT(C12,"ge"),TEXT(C12," "))</f>
        <v xml:space="preserve"> </v>
      </c>
      <c r="E12" s="26" t="str">
        <f t="shared" ref="E12:E26" si="7">IF(OR(A12=1,A12),TEXT(C12,"yyyy"),TEXT(C12,"yy"))</f>
        <v>35</v>
      </c>
      <c r="F12" s="21">
        <v>967129</v>
      </c>
      <c r="G12" s="21">
        <v>402695</v>
      </c>
      <c r="H12" s="21">
        <v>528855</v>
      </c>
      <c r="I12" s="21">
        <v>35579</v>
      </c>
      <c r="J12" s="22">
        <v>41.6</v>
      </c>
      <c r="K12" s="22">
        <v>54.7</v>
      </c>
      <c r="L12" s="22">
        <v>3.7</v>
      </c>
    </row>
    <row r="13" spans="1:18" x14ac:dyDescent="0.15">
      <c r="A13" s="2" t="str">
        <f t="shared" si="2"/>
        <v/>
      </c>
      <c r="B13" s="2" t="str">
        <f t="shared" si="5"/>
        <v/>
      </c>
      <c r="C13" s="25">
        <v>14611</v>
      </c>
      <c r="D13" s="26" t="str">
        <f t="shared" si="6"/>
        <v xml:space="preserve"> </v>
      </c>
      <c r="E13" s="26" t="str">
        <f t="shared" si="7"/>
        <v>40</v>
      </c>
      <c r="F13" s="21">
        <v>1000372</v>
      </c>
      <c r="G13" s="21">
        <v>412622</v>
      </c>
      <c r="H13" s="21">
        <v>551273</v>
      </c>
      <c r="I13" s="21">
        <v>36470</v>
      </c>
      <c r="J13" s="22">
        <v>41.2</v>
      </c>
      <c r="K13" s="22">
        <v>55.1</v>
      </c>
      <c r="L13" s="22">
        <v>3.6</v>
      </c>
    </row>
    <row r="14" spans="1:18" x14ac:dyDescent="0.15">
      <c r="A14" s="2" t="str">
        <f t="shared" si="2"/>
        <v/>
      </c>
      <c r="B14" s="2" t="str">
        <f t="shared" si="5"/>
        <v/>
      </c>
      <c r="C14" s="25">
        <v>16438</v>
      </c>
      <c r="D14" s="26" t="str">
        <f t="shared" si="6"/>
        <v xml:space="preserve"> </v>
      </c>
      <c r="E14" s="26" t="str">
        <f t="shared" si="7"/>
        <v>45</v>
      </c>
      <c r="F14" s="21">
        <v>1083250</v>
      </c>
      <c r="G14" s="21">
        <v>441625</v>
      </c>
      <c r="H14" s="21">
        <v>599520</v>
      </c>
      <c r="I14" s="21">
        <v>42105</v>
      </c>
      <c r="J14" s="22">
        <v>40.799999999999997</v>
      </c>
      <c r="K14" s="22">
        <v>55.3</v>
      </c>
      <c r="L14" s="22">
        <v>3.9</v>
      </c>
    </row>
    <row r="15" spans="1:18" x14ac:dyDescent="0.15">
      <c r="A15" s="2" t="str">
        <f t="shared" si="2"/>
        <v/>
      </c>
      <c r="B15" s="2" t="str">
        <f t="shared" si="5"/>
        <v/>
      </c>
      <c r="C15" s="25">
        <v>18264</v>
      </c>
      <c r="D15" s="26" t="str">
        <f t="shared" si="6"/>
        <v xml:space="preserve"> </v>
      </c>
      <c r="E15" s="26" t="str">
        <f t="shared" si="7"/>
        <v>50</v>
      </c>
      <c r="F15" s="21">
        <v>1282867</v>
      </c>
      <c r="G15" s="21">
        <v>498403</v>
      </c>
      <c r="H15" s="21">
        <v>736964</v>
      </c>
      <c r="I15" s="21">
        <v>47209</v>
      </c>
      <c r="J15" s="22">
        <v>38.9</v>
      </c>
      <c r="K15" s="22">
        <v>57.5</v>
      </c>
      <c r="L15" s="22">
        <v>3.7</v>
      </c>
    </row>
    <row r="16" spans="1:18" x14ac:dyDescent="0.15">
      <c r="A16" s="2" t="str">
        <f t="shared" si="2"/>
        <v/>
      </c>
      <c r="B16" s="2" t="str">
        <f t="shared" si="5"/>
        <v/>
      </c>
      <c r="C16" s="25">
        <v>20090</v>
      </c>
      <c r="D16" s="26" t="str">
        <f t="shared" si="6"/>
        <v xml:space="preserve"> </v>
      </c>
      <c r="E16" s="26" t="str">
        <f t="shared" si="7"/>
        <v>55</v>
      </c>
      <c r="F16" s="21">
        <v>1382523</v>
      </c>
      <c r="G16" s="21">
        <v>524176</v>
      </c>
      <c r="H16" s="21">
        <v>802896</v>
      </c>
      <c r="I16" s="21">
        <v>55428</v>
      </c>
      <c r="J16" s="22">
        <v>37.9</v>
      </c>
      <c r="K16" s="22">
        <v>58.1</v>
      </c>
      <c r="L16" s="22">
        <v>4</v>
      </c>
    </row>
    <row r="17" spans="1:12" x14ac:dyDescent="0.15">
      <c r="A17" s="2" t="str">
        <f t="shared" si="2"/>
        <v/>
      </c>
      <c r="B17" s="2" t="str">
        <f t="shared" si="5"/>
        <v/>
      </c>
      <c r="C17" s="25">
        <v>21916</v>
      </c>
      <c r="D17" s="26" t="str">
        <f t="shared" si="6"/>
        <v xml:space="preserve"> </v>
      </c>
      <c r="E17" s="26" t="str">
        <f t="shared" si="7"/>
        <v>60</v>
      </c>
      <c r="F17" s="21">
        <v>1426606</v>
      </c>
      <c r="G17" s="21">
        <v>513397</v>
      </c>
      <c r="H17" s="21">
        <v>848838</v>
      </c>
      <c r="I17" s="21">
        <v>64371</v>
      </c>
      <c r="J17" s="22">
        <v>36</v>
      </c>
      <c r="K17" s="22">
        <v>59.5</v>
      </c>
      <c r="L17" s="22">
        <v>4.5</v>
      </c>
    </row>
    <row r="18" spans="1:12" x14ac:dyDescent="0.15">
      <c r="A18" s="2" t="str">
        <f t="shared" si="2"/>
        <v/>
      </c>
      <c r="B18" s="2" t="str">
        <f t="shared" si="5"/>
        <v/>
      </c>
      <c r="C18" s="25">
        <v>23743</v>
      </c>
      <c r="D18" s="26" t="str">
        <f t="shared" si="6"/>
        <v xml:space="preserve"> </v>
      </c>
      <c r="E18" s="26" t="str">
        <f t="shared" si="7"/>
        <v>65</v>
      </c>
      <c r="F18" s="21">
        <v>1416591</v>
      </c>
      <c r="G18" s="21">
        <v>447068</v>
      </c>
      <c r="H18" s="21">
        <v>894521</v>
      </c>
      <c r="I18" s="21">
        <v>75002</v>
      </c>
      <c r="J18" s="22">
        <v>31.6</v>
      </c>
      <c r="K18" s="22">
        <v>63.1</v>
      </c>
      <c r="L18" s="22">
        <v>5.3</v>
      </c>
    </row>
    <row r="19" spans="1:12" x14ac:dyDescent="0.15">
      <c r="A19" s="2" t="str">
        <f t="shared" si="2"/>
        <v/>
      </c>
      <c r="B19" s="2" t="str">
        <f t="shared" si="5"/>
        <v/>
      </c>
      <c r="C19" s="25">
        <v>25569</v>
      </c>
      <c r="D19" s="26" t="str">
        <f t="shared" si="6"/>
        <v xml:space="preserve"> </v>
      </c>
      <c r="E19" s="26" t="str">
        <f t="shared" si="7"/>
        <v>70</v>
      </c>
      <c r="F19" s="21">
        <v>1427520</v>
      </c>
      <c r="G19" s="21">
        <v>396883</v>
      </c>
      <c r="H19" s="21">
        <v>940235</v>
      </c>
      <c r="I19" s="21">
        <v>90402</v>
      </c>
      <c r="J19" s="22">
        <v>27.8</v>
      </c>
      <c r="K19" s="22">
        <v>65.900000000000006</v>
      </c>
      <c r="L19" s="22">
        <v>6.3</v>
      </c>
    </row>
    <row r="20" spans="1:12" x14ac:dyDescent="0.15">
      <c r="A20" s="2" t="str">
        <f t="shared" si="2"/>
        <v/>
      </c>
      <c r="B20" s="2" t="str">
        <f t="shared" si="5"/>
        <v/>
      </c>
      <c r="C20" s="25">
        <v>27395</v>
      </c>
      <c r="D20" s="26" t="str">
        <f t="shared" si="6"/>
        <v xml:space="preserve"> </v>
      </c>
      <c r="E20" s="26" t="str">
        <f t="shared" si="7"/>
        <v>75</v>
      </c>
      <c r="F20" s="21">
        <v>1468646</v>
      </c>
      <c r="G20" s="21">
        <v>380218</v>
      </c>
      <c r="H20" s="21">
        <v>977541</v>
      </c>
      <c r="I20" s="21">
        <v>110752</v>
      </c>
      <c r="J20" s="22">
        <v>25.9</v>
      </c>
      <c r="K20" s="22">
        <v>66.599999999999994</v>
      </c>
      <c r="L20" s="22">
        <v>7.5</v>
      </c>
    </row>
    <row r="21" spans="1:12" x14ac:dyDescent="0.15">
      <c r="A21" s="2" t="str">
        <f t="shared" si="2"/>
        <v/>
      </c>
      <c r="B21" s="2" t="str">
        <f t="shared" si="5"/>
        <v/>
      </c>
      <c r="C21" s="25">
        <v>29221</v>
      </c>
      <c r="D21" s="26" t="str">
        <f t="shared" si="6"/>
        <v xml:space="preserve"> </v>
      </c>
      <c r="E21" s="26" t="str">
        <f t="shared" si="7"/>
        <v>80</v>
      </c>
      <c r="F21" s="21">
        <v>1523907</v>
      </c>
      <c r="G21" s="21">
        <v>366454</v>
      </c>
      <c r="H21" s="21">
        <v>1022786</v>
      </c>
      <c r="I21" s="21">
        <v>134516</v>
      </c>
      <c r="J21" s="22">
        <v>24</v>
      </c>
      <c r="K21" s="22">
        <v>67.099999999999994</v>
      </c>
      <c r="L21" s="22">
        <v>8.8000000000000007</v>
      </c>
    </row>
    <row r="22" spans="1:12" x14ac:dyDescent="0.15">
      <c r="A22" s="2" t="str">
        <f t="shared" si="2"/>
        <v/>
      </c>
      <c r="B22" s="2" t="str">
        <f t="shared" si="5"/>
        <v/>
      </c>
      <c r="C22" s="25">
        <v>31048</v>
      </c>
      <c r="D22" s="26" t="str">
        <f t="shared" si="6"/>
        <v xml:space="preserve"> </v>
      </c>
      <c r="E22" s="26" t="str">
        <f t="shared" si="7"/>
        <v>85</v>
      </c>
      <c r="F22" s="21">
        <v>1524448</v>
      </c>
      <c r="G22" s="21">
        <v>338554</v>
      </c>
      <c r="H22" s="21">
        <v>1027329</v>
      </c>
      <c r="I22" s="21">
        <v>158547</v>
      </c>
      <c r="J22" s="22">
        <v>22.2</v>
      </c>
      <c r="K22" s="22">
        <v>67.400000000000006</v>
      </c>
      <c r="L22" s="22">
        <v>10.4</v>
      </c>
    </row>
    <row r="23" spans="1:12" x14ac:dyDescent="0.15">
      <c r="A23" s="2" t="str">
        <f t="shared" si="2"/>
        <v/>
      </c>
      <c r="B23" s="2" t="str">
        <f t="shared" si="5"/>
        <v/>
      </c>
      <c r="C23" s="25">
        <v>32874</v>
      </c>
      <c r="D23" s="26" t="str">
        <f t="shared" si="6"/>
        <v xml:space="preserve"> </v>
      </c>
      <c r="E23" s="26" t="str">
        <f t="shared" si="7"/>
        <v>90</v>
      </c>
      <c r="F23" s="21">
        <v>1482873</v>
      </c>
      <c r="G23" s="21">
        <v>289082</v>
      </c>
      <c r="H23" s="21">
        <v>1000804</v>
      </c>
      <c r="I23" s="21">
        <v>191776</v>
      </c>
      <c r="J23" s="22">
        <v>19.5</v>
      </c>
      <c r="K23" s="22">
        <v>67.5</v>
      </c>
      <c r="L23" s="22">
        <v>12.9</v>
      </c>
    </row>
    <row r="24" spans="1:12" x14ac:dyDescent="0.15">
      <c r="A24" s="2" t="str">
        <f t="shared" si="2"/>
        <v/>
      </c>
      <c r="B24" s="2" t="str">
        <f t="shared" si="5"/>
        <v/>
      </c>
      <c r="C24" s="25">
        <v>34700</v>
      </c>
      <c r="D24" s="26" t="str">
        <f t="shared" si="6"/>
        <v xml:space="preserve"> </v>
      </c>
      <c r="E24" s="26" t="str">
        <f t="shared" si="7"/>
        <v>95</v>
      </c>
      <c r="F24" s="21">
        <v>1481663</v>
      </c>
      <c r="G24" s="21">
        <v>252414</v>
      </c>
      <c r="H24" s="21">
        <v>991311</v>
      </c>
      <c r="I24" s="21">
        <v>236745</v>
      </c>
      <c r="J24" s="22">
        <v>17</v>
      </c>
      <c r="K24" s="22">
        <v>67</v>
      </c>
      <c r="L24" s="22">
        <v>16</v>
      </c>
    </row>
    <row r="25" spans="1:12" x14ac:dyDescent="0.15">
      <c r="A25" s="2">
        <v>1</v>
      </c>
      <c r="B25" s="2">
        <f t="shared" si="5"/>
        <v>1</v>
      </c>
      <c r="C25" s="25">
        <v>36526</v>
      </c>
      <c r="D25" s="26" t="str">
        <f t="shared" si="6"/>
        <v>H12</v>
      </c>
      <c r="E25" s="26" t="str">
        <f t="shared" si="7"/>
        <v>2000</v>
      </c>
      <c r="F25" s="21">
        <v>1475728</v>
      </c>
      <c r="G25" s="21">
        <v>223141</v>
      </c>
      <c r="H25" s="21">
        <v>964661</v>
      </c>
      <c r="I25" s="21">
        <v>287099</v>
      </c>
      <c r="J25" s="22">
        <v>15.1</v>
      </c>
      <c r="K25" s="22">
        <v>65.400000000000006</v>
      </c>
      <c r="L25" s="22">
        <v>19.5</v>
      </c>
    </row>
    <row r="26" spans="1:12" x14ac:dyDescent="0.15">
      <c r="A26" s="2" t="str">
        <f t="shared" si="2"/>
        <v/>
      </c>
      <c r="B26" s="2" t="str">
        <f t="shared" si="5"/>
        <v/>
      </c>
      <c r="C26" s="25">
        <v>38353</v>
      </c>
      <c r="D26" s="26" t="str">
        <f t="shared" si="6"/>
        <v xml:space="preserve"> </v>
      </c>
      <c r="E26" s="26" t="str">
        <f t="shared" si="7"/>
        <v>05</v>
      </c>
      <c r="F26" s="21">
        <v>1436657</v>
      </c>
      <c r="G26" s="21">
        <v>198959</v>
      </c>
      <c r="H26" s="21">
        <v>910856</v>
      </c>
      <c r="I26" s="21">
        <v>326562</v>
      </c>
      <c r="J26" s="22">
        <v>13.9</v>
      </c>
      <c r="K26" s="22">
        <v>63.4</v>
      </c>
      <c r="L26" s="22">
        <v>22.7</v>
      </c>
    </row>
    <row r="27" spans="1:12" x14ac:dyDescent="0.15">
      <c r="A27" s="2" t="str">
        <f t="shared" si="2"/>
        <v/>
      </c>
      <c r="B27" s="2" t="str">
        <f t="shared" si="5"/>
        <v/>
      </c>
      <c r="C27" s="25">
        <v>40179</v>
      </c>
      <c r="D27" s="26" t="str">
        <f t="shared" ref="D27:D29" si="8">IF(OR(A27=1,B27=1,A27),TEXT(C27,"ge"),TEXT(C27," "))</f>
        <v xml:space="preserve"> </v>
      </c>
      <c r="E27" s="26" t="str">
        <f t="shared" ref="E27:E29" si="9">IF(OR(A27=1,A27),TEXT(C27,"yyyy"),TEXT(C27,"yy"))</f>
        <v>10</v>
      </c>
      <c r="F27" s="21">
        <v>1373339</v>
      </c>
      <c r="G27" s="21">
        <v>171842</v>
      </c>
      <c r="H27" s="21">
        <v>843587</v>
      </c>
      <c r="I27" s="21">
        <v>352768</v>
      </c>
      <c r="J27" s="22">
        <v>12.6</v>
      </c>
      <c r="K27" s="22">
        <v>61.7</v>
      </c>
      <c r="L27" s="22">
        <v>25.8</v>
      </c>
    </row>
    <row r="28" spans="1:12" x14ac:dyDescent="0.15">
      <c r="A28" s="2" t="str">
        <f t="shared" si="2"/>
        <v/>
      </c>
      <c r="B28" s="2" t="str">
        <f t="shared" si="5"/>
        <v/>
      </c>
      <c r="C28" s="25">
        <v>42005</v>
      </c>
      <c r="D28" s="26" t="str">
        <f t="shared" si="8"/>
        <v xml:space="preserve"> </v>
      </c>
      <c r="E28" s="26" t="str">
        <f t="shared" si="9"/>
        <v>15</v>
      </c>
      <c r="F28" s="21">
        <v>1308265</v>
      </c>
      <c r="G28" s="21">
        <v>148208</v>
      </c>
      <c r="H28" s="21">
        <v>757867</v>
      </c>
      <c r="I28" s="21">
        <v>390940</v>
      </c>
      <c r="J28" s="22">
        <v>11.4</v>
      </c>
      <c r="K28" s="22">
        <v>58.45</v>
      </c>
      <c r="L28" s="22">
        <v>30.1</v>
      </c>
    </row>
    <row r="29" spans="1:12" x14ac:dyDescent="0.15">
      <c r="A29" s="2" t="str">
        <f t="shared" si="2"/>
        <v/>
      </c>
      <c r="B29" s="2" t="str">
        <f t="shared" si="5"/>
        <v/>
      </c>
      <c r="C29" s="25">
        <v>43831</v>
      </c>
      <c r="D29" s="26" t="str">
        <f t="shared" si="8"/>
        <v xml:space="preserve"> </v>
      </c>
      <c r="E29" s="26" t="str">
        <f t="shared" si="9"/>
        <v>20</v>
      </c>
      <c r="F29" s="21">
        <v>1237984</v>
      </c>
      <c r="G29" s="21">
        <v>130259</v>
      </c>
      <c r="H29" s="21">
        <v>689910</v>
      </c>
      <c r="I29" s="21">
        <v>417815</v>
      </c>
      <c r="J29" s="22">
        <v>10.52186457983302</v>
      </c>
      <c r="K29" s="22">
        <v>55.728506992012818</v>
      </c>
      <c r="L29" s="22">
        <v>33.749628428154161</v>
      </c>
    </row>
    <row r="30" spans="1:12" x14ac:dyDescent="0.15">
      <c r="A30" s="2" t="str">
        <f t="shared" si="2"/>
        <v/>
      </c>
      <c r="B30" s="2" t="str">
        <f t="shared" si="5"/>
        <v/>
      </c>
      <c r="C30" s="25">
        <v>45658</v>
      </c>
      <c r="D30" s="26" t="str">
        <f t="shared" ref="D30:D35" si="10">IF(OR(A30=1,B30=1,A30),TEXT(C30,"ge"),TEXT(C30," "))</f>
        <v xml:space="preserve"> </v>
      </c>
      <c r="E30" s="26" t="str">
        <f t="shared" ref="E30:E35" si="11">IF(OR(A30=1,A30),TEXT(C30,"yyyy"),TEXT(C30,"yy"))</f>
        <v>25</v>
      </c>
      <c r="F30" s="21">
        <v>1156910</v>
      </c>
      <c r="G30" s="21">
        <v>111199</v>
      </c>
      <c r="H30" s="21">
        <v>625182</v>
      </c>
      <c r="I30" s="21">
        <v>420529</v>
      </c>
      <c r="J30" s="22">
        <v>9.6117243346500594</v>
      </c>
      <c r="K30" s="22">
        <v>54.03894857854111</v>
      </c>
      <c r="L30" s="22">
        <v>36.349327086808827</v>
      </c>
    </row>
    <row r="31" spans="1:12" x14ac:dyDescent="0.15">
      <c r="A31" s="2" t="str">
        <f t="shared" si="2"/>
        <v/>
      </c>
      <c r="B31" s="2" t="str">
        <f t="shared" si="5"/>
        <v/>
      </c>
      <c r="C31" s="25">
        <v>47484</v>
      </c>
      <c r="D31" s="26" t="str">
        <f t="shared" si="10"/>
        <v xml:space="preserve"> </v>
      </c>
      <c r="E31" s="26" t="str">
        <f t="shared" si="11"/>
        <v>30</v>
      </c>
      <c r="F31" s="21">
        <v>1076878</v>
      </c>
      <c r="G31" s="21">
        <v>93979</v>
      </c>
      <c r="H31" s="21">
        <v>566911</v>
      </c>
      <c r="I31" s="21">
        <v>415988</v>
      </c>
      <c r="J31" s="22">
        <v>8.7269867153010825</v>
      </c>
      <c r="K31" s="22">
        <v>52.643939239171011</v>
      </c>
      <c r="L31" s="22">
        <v>38.629074045527908</v>
      </c>
    </row>
    <row r="32" spans="1:12" x14ac:dyDescent="0.15">
      <c r="A32" s="2" t="str">
        <f t="shared" si="2"/>
        <v/>
      </c>
      <c r="B32" s="2" t="str">
        <f t="shared" si="5"/>
        <v/>
      </c>
      <c r="C32" s="25">
        <v>49310</v>
      </c>
      <c r="D32" s="26" t="str">
        <f t="shared" si="10"/>
        <v xml:space="preserve"> </v>
      </c>
      <c r="E32" s="26" t="str">
        <f t="shared" si="11"/>
        <v>35</v>
      </c>
      <c r="F32" s="21">
        <v>995771</v>
      </c>
      <c r="G32" s="21">
        <v>80117</v>
      </c>
      <c r="H32" s="21">
        <v>508287</v>
      </c>
      <c r="I32" s="21">
        <v>407367</v>
      </c>
      <c r="J32" s="22">
        <v>8.0457253726007281</v>
      </c>
      <c r="K32" s="22">
        <v>51.044567475855395</v>
      </c>
      <c r="L32" s="22">
        <v>40.909707151543877</v>
      </c>
    </row>
    <row r="33" spans="1:12" x14ac:dyDescent="0.15">
      <c r="A33" s="2" t="str">
        <f t="shared" si="2"/>
        <v/>
      </c>
      <c r="B33" s="2" t="str">
        <f t="shared" si="5"/>
        <v/>
      </c>
      <c r="C33" s="25">
        <v>51136</v>
      </c>
      <c r="D33" s="26" t="str">
        <f t="shared" si="10"/>
        <v xml:space="preserve"> </v>
      </c>
      <c r="E33" s="26" t="str">
        <f t="shared" si="11"/>
        <v>40</v>
      </c>
      <c r="F33" s="21">
        <v>914275</v>
      </c>
      <c r="G33" s="21">
        <v>71729</v>
      </c>
      <c r="H33" s="21">
        <v>441347</v>
      </c>
      <c r="I33" s="21">
        <v>401199</v>
      </c>
      <c r="J33" s="22">
        <v>7.8454513138825845</v>
      </c>
      <c r="K33" s="22">
        <v>48.272893822974488</v>
      </c>
      <c r="L33" s="22">
        <v>43.881654863142927</v>
      </c>
    </row>
    <row r="34" spans="1:12" x14ac:dyDescent="0.15">
      <c r="A34" s="2" t="str">
        <f t="shared" si="2"/>
        <v/>
      </c>
      <c r="B34" s="2" t="str">
        <f t="shared" si="5"/>
        <v/>
      </c>
      <c r="C34" s="25">
        <v>52963</v>
      </c>
      <c r="D34" s="26" t="str">
        <f t="shared" si="10"/>
        <v xml:space="preserve"> </v>
      </c>
      <c r="E34" s="26" t="str">
        <f t="shared" si="11"/>
        <v>45</v>
      </c>
      <c r="F34" s="21">
        <v>833387</v>
      </c>
      <c r="G34" s="21">
        <v>64021</v>
      </c>
      <c r="H34" s="21">
        <v>382507</v>
      </c>
      <c r="I34" s="21">
        <v>386859</v>
      </c>
      <c r="J34" s="22">
        <v>7.6820252775721247</v>
      </c>
      <c r="K34" s="22">
        <v>45.897884176259048</v>
      </c>
      <c r="L34" s="22">
        <v>46.420090546168822</v>
      </c>
    </row>
    <row r="35" spans="1:12" x14ac:dyDescent="0.15">
      <c r="A35" s="2" t="str">
        <f t="shared" si="2"/>
        <v/>
      </c>
      <c r="B35" s="2">
        <f t="shared" si="5"/>
        <v>1</v>
      </c>
      <c r="C35" s="25">
        <v>54789</v>
      </c>
      <c r="D35" s="26" t="str">
        <f t="shared" si="10"/>
        <v>R32</v>
      </c>
      <c r="E35" s="26" t="str">
        <f t="shared" si="11"/>
        <v>50</v>
      </c>
      <c r="F35" s="21">
        <v>754751</v>
      </c>
      <c r="G35" s="21">
        <v>56011</v>
      </c>
      <c r="H35" s="21">
        <v>333311</v>
      </c>
      <c r="I35" s="21">
        <v>365429</v>
      </c>
      <c r="J35" s="22">
        <v>7.421122992881096</v>
      </c>
      <c r="K35" s="22">
        <v>44.161716910610252</v>
      </c>
      <c r="L35" s="22">
        <v>48.417160096508653</v>
      </c>
    </row>
    <row r="36" spans="1:12" x14ac:dyDescent="0.15">
      <c r="A36" s="2" t="str">
        <f t="shared" si="2"/>
        <v/>
      </c>
      <c r="B36" s="2" t="str">
        <f t="shared" si="5"/>
        <v/>
      </c>
    </row>
    <row r="37" spans="1:12" x14ac:dyDescent="0.15">
      <c r="A37" s="2" t="str">
        <f t="shared" si="2"/>
        <v/>
      </c>
      <c r="B37" s="2" t="str">
        <f t="shared" si="5"/>
        <v/>
      </c>
    </row>
    <row r="38" spans="1:12" x14ac:dyDescent="0.15">
      <c r="A38" s="2" t="str">
        <f t="shared" si="2"/>
        <v/>
      </c>
      <c r="B38" s="2" t="str">
        <f t="shared" si="5"/>
        <v/>
      </c>
    </row>
    <row r="39" spans="1:12" x14ac:dyDescent="0.15">
      <c r="A39" s="2" t="str">
        <f t="shared" si="2"/>
        <v/>
      </c>
      <c r="B39" s="2" t="str">
        <f t="shared" si="5"/>
        <v/>
      </c>
    </row>
    <row r="40" spans="1:12" x14ac:dyDescent="0.15">
      <c r="A40" s="2" t="str">
        <f t="shared" si="2"/>
        <v/>
      </c>
      <c r="B40" s="2" t="str">
        <f t="shared" si="5"/>
        <v/>
      </c>
    </row>
    <row r="41" spans="1:12" x14ac:dyDescent="0.15">
      <c r="A41" s="2" t="str">
        <f t="shared" si="2"/>
        <v/>
      </c>
      <c r="B41" s="2" t="str">
        <f t="shared" si="5"/>
        <v/>
      </c>
    </row>
    <row r="42" spans="1:12" x14ac:dyDescent="0.15">
      <c r="A42" s="2" t="str">
        <f t="shared" si="2"/>
        <v/>
      </c>
      <c r="B42" s="2" t="str">
        <f t="shared" si="5"/>
        <v/>
      </c>
    </row>
    <row r="43" spans="1:12" x14ac:dyDescent="0.15">
      <c r="A43" s="2" t="str">
        <f t="shared" si="2"/>
        <v/>
      </c>
      <c r="B43" s="2" t="str">
        <f t="shared" si="5"/>
        <v/>
      </c>
    </row>
    <row r="44" spans="1:12" x14ac:dyDescent="0.15">
      <c r="A44" s="2" t="str">
        <f t="shared" si="2"/>
        <v/>
      </c>
      <c r="B44" s="2" t="str">
        <f t="shared" si="5"/>
        <v/>
      </c>
    </row>
    <row r="45" spans="1:12" x14ac:dyDescent="0.15">
      <c r="A45" s="2" t="str">
        <f t="shared" si="2"/>
        <v/>
      </c>
      <c r="B45" s="2" t="str">
        <f t="shared" si="5"/>
        <v/>
      </c>
    </row>
    <row r="46" spans="1:12" x14ac:dyDescent="0.15">
      <c r="A46" s="2" t="str">
        <f t="shared" si="2"/>
        <v/>
      </c>
      <c r="B46" s="2" t="str">
        <f t="shared" si="5"/>
        <v/>
      </c>
    </row>
    <row r="47" spans="1:12" x14ac:dyDescent="0.15">
      <c r="A47" s="2" t="str">
        <f t="shared" si="2"/>
        <v/>
      </c>
      <c r="B47" s="2" t="str">
        <f t="shared" si="5"/>
        <v/>
      </c>
    </row>
    <row r="48" spans="1:1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12">IF(C74=EDATE($C$5,0),1,"")</f>
        <v/>
      </c>
      <c r="B74" s="2" t="str">
        <f t="shared" si="5"/>
        <v/>
      </c>
    </row>
    <row r="75" spans="1:2" x14ac:dyDescent="0.15">
      <c r="A75" s="2" t="str">
        <f t="shared" si="12"/>
        <v/>
      </c>
      <c r="B75" s="2" t="str">
        <f t="shared" si="5"/>
        <v/>
      </c>
    </row>
    <row r="76" spans="1:2" x14ac:dyDescent="0.15">
      <c r="A76" s="2" t="str">
        <f t="shared" si="12"/>
        <v/>
      </c>
      <c r="B76" s="2" t="str">
        <f t="shared" ref="B76:B109" si="13">IF(OR(A76=1,C76=$E$5),1,"")</f>
        <v/>
      </c>
    </row>
    <row r="77" spans="1:2" x14ac:dyDescent="0.15">
      <c r="A77" s="2" t="str">
        <f t="shared" si="12"/>
        <v/>
      </c>
      <c r="B77" s="2" t="str">
        <f t="shared" si="13"/>
        <v/>
      </c>
    </row>
    <row r="78" spans="1:2" x14ac:dyDescent="0.15">
      <c r="A78" s="2" t="str">
        <f t="shared" si="12"/>
        <v/>
      </c>
      <c r="B78" s="2" t="str">
        <f t="shared" si="13"/>
        <v/>
      </c>
    </row>
    <row r="79" spans="1:2" x14ac:dyDescent="0.15">
      <c r="A79" s="2" t="str">
        <f t="shared" si="12"/>
        <v/>
      </c>
      <c r="B79" s="2" t="str">
        <f t="shared" si="13"/>
        <v/>
      </c>
    </row>
    <row r="80" spans="1:2" x14ac:dyDescent="0.15">
      <c r="A80" s="2" t="str">
        <f t="shared" si="12"/>
        <v/>
      </c>
      <c r="B80" s="2" t="str">
        <f t="shared" si="13"/>
        <v/>
      </c>
    </row>
    <row r="81" spans="1:2" x14ac:dyDescent="0.15">
      <c r="A81" s="2" t="str">
        <f t="shared" si="12"/>
        <v/>
      </c>
      <c r="B81" s="2" t="str">
        <f t="shared" si="13"/>
        <v/>
      </c>
    </row>
    <row r="82" spans="1:2" x14ac:dyDescent="0.15">
      <c r="A82" s="2" t="str">
        <f t="shared" si="12"/>
        <v/>
      </c>
      <c r="B82" s="2" t="str">
        <f t="shared" si="13"/>
        <v/>
      </c>
    </row>
    <row r="83" spans="1:2" x14ac:dyDescent="0.15">
      <c r="A83" s="2" t="str">
        <f t="shared" si="12"/>
        <v/>
      </c>
      <c r="B83" s="2" t="str">
        <f t="shared" si="13"/>
        <v/>
      </c>
    </row>
    <row r="84" spans="1:2" x14ac:dyDescent="0.15">
      <c r="A84" s="2" t="str">
        <f t="shared" si="12"/>
        <v/>
      </c>
      <c r="B84" s="2" t="str">
        <f t="shared" si="13"/>
        <v/>
      </c>
    </row>
    <row r="85" spans="1:2" x14ac:dyDescent="0.15">
      <c r="A85" s="2" t="str">
        <f t="shared" si="12"/>
        <v/>
      </c>
      <c r="B85" s="2" t="str">
        <f t="shared" si="13"/>
        <v/>
      </c>
    </row>
    <row r="86" spans="1:2" x14ac:dyDescent="0.15">
      <c r="A86" s="2" t="str">
        <f t="shared" si="12"/>
        <v/>
      </c>
      <c r="B86" s="2" t="str">
        <f t="shared" si="13"/>
        <v/>
      </c>
    </row>
    <row r="87" spans="1:2" x14ac:dyDescent="0.15">
      <c r="A87" s="2" t="str">
        <f t="shared" si="12"/>
        <v/>
      </c>
      <c r="B87" s="2" t="str">
        <f t="shared" si="13"/>
        <v/>
      </c>
    </row>
    <row r="88" spans="1:2" x14ac:dyDescent="0.15">
      <c r="A88" s="2" t="str">
        <f t="shared" si="12"/>
        <v/>
      </c>
      <c r="B88" s="2" t="str">
        <f t="shared" si="13"/>
        <v/>
      </c>
    </row>
    <row r="89" spans="1:2" x14ac:dyDescent="0.15">
      <c r="A89" s="2" t="str">
        <f t="shared" si="12"/>
        <v/>
      </c>
      <c r="B89" s="2" t="str">
        <f t="shared" si="13"/>
        <v/>
      </c>
    </row>
    <row r="90" spans="1:2" x14ac:dyDescent="0.15">
      <c r="A90" s="2" t="str">
        <f t="shared" si="12"/>
        <v/>
      </c>
      <c r="B90" s="2" t="str">
        <f t="shared" si="13"/>
        <v/>
      </c>
    </row>
    <row r="91" spans="1:2" x14ac:dyDescent="0.15">
      <c r="A91" s="2" t="str">
        <f t="shared" si="12"/>
        <v/>
      </c>
      <c r="B91" s="2" t="str">
        <f t="shared" si="13"/>
        <v/>
      </c>
    </row>
    <row r="92" spans="1:2" x14ac:dyDescent="0.15">
      <c r="A92" s="2" t="str">
        <f t="shared" si="12"/>
        <v/>
      </c>
      <c r="B92" s="2" t="str">
        <f t="shared" si="13"/>
        <v/>
      </c>
    </row>
    <row r="93" spans="1:2" x14ac:dyDescent="0.15">
      <c r="A93" s="2" t="str">
        <f t="shared" si="12"/>
        <v/>
      </c>
      <c r="B93" s="2" t="str">
        <f t="shared" si="13"/>
        <v/>
      </c>
    </row>
    <row r="94" spans="1:2" x14ac:dyDescent="0.15">
      <c r="A94" s="2" t="str">
        <f t="shared" si="12"/>
        <v/>
      </c>
      <c r="B94" s="2" t="str">
        <f t="shared" si="13"/>
        <v/>
      </c>
    </row>
    <row r="95" spans="1:2" x14ac:dyDescent="0.15">
      <c r="A95" s="2" t="str">
        <f t="shared" si="12"/>
        <v/>
      </c>
      <c r="B95" s="2" t="str">
        <f t="shared" si="13"/>
        <v/>
      </c>
    </row>
    <row r="96" spans="1:2" x14ac:dyDescent="0.15">
      <c r="A96" s="2" t="str">
        <f t="shared" si="12"/>
        <v/>
      </c>
      <c r="B96" s="2" t="str">
        <f t="shared" si="13"/>
        <v/>
      </c>
    </row>
    <row r="97" spans="1:2" x14ac:dyDescent="0.15">
      <c r="A97" s="2" t="str">
        <f t="shared" si="12"/>
        <v/>
      </c>
      <c r="B97" s="2" t="str">
        <f t="shared" si="13"/>
        <v/>
      </c>
    </row>
    <row r="98" spans="1:2" x14ac:dyDescent="0.15">
      <c r="A98" s="2" t="str">
        <f t="shared" si="12"/>
        <v/>
      </c>
      <c r="B98" s="2" t="str">
        <f t="shared" si="13"/>
        <v/>
      </c>
    </row>
    <row r="99" spans="1:2" x14ac:dyDescent="0.15">
      <c r="A99" s="2" t="str">
        <f t="shared" si="12"/>
        <v/>
      </c>
      <c r="B99" s="2" t="str">
        <f t="shared" si="13"/>
        <v/>
      </c>
    </row>
    <row r="100" spans="1:2" x14ac:dyDescent="0.15">
      <c r="A100" s="2" t="str">
        <f t="shared" si="12"/>
        <v/>
      </c>
      <c r="B100" s="2" t="str">
        <f t="shared" si="13"/>
        <v/>
      </c>
    </row>
    <row r="101" spans="1:2" x14ac:dyDescent="0.15">
      <c r="A101" s="2" t="str">
        <f t="shared" si="12"/>
        <v/>
      </c>
      <c r="B101" s="2" t="str">
        <f t="shared" si="13"/>
        <v/>
      </c>
    </row>
    <row r="102" spans="1:2" x14ac:dyDescent="0.15">
      <c r="A102" s="2" t="str">
        <f t="shared" si="12"/>
        <v/>
      </c>
      <c r="B102" s="2" t="str">
        <f t="shared" si="13"/>
        <v/>
      </c>
    </row>
    <row r="103" spans="1:2" x14ac:dyDescent="0.15">
      <c r="A103" s="2" t="str">
        <f t="shared" si="12"/>
        <v/>
      </c>
      <c r="B103" s="2" t="str">
        <f t="shared" si="13"/>
        <v/>
      </c>
    </row>
    <row r="104" spans="1:2" x14ac:dyDescent="0.15">
      <c r="A104" s="2" t="str">
        <f t="shared" si="12"/>
        <v/>
      </c>
      <c r="B104" s="2" t="str">
        <f t="shared" si="13"/>
        <v/>
      </c>
    </row>
    <row r="105" spans="1:2" x14ac:dyDescent="0.15">
      <c r="A105" s="2" t="str">
        <f t="shared" si="12"/>
        <v/>
      </c>
      <c r="B105" s="2" t="str">
        <f t="shared" si="13"/>
        <v/>
      </c>
    </row>
    <row r="106" spans="1:2" x14ac:dyDescent="0.15">
      <c r="A106" s="2" t="str">
        <f t="shared" si="12"/>
        <v/>
      </c>
      <c r="B106" s="2" t="str">
        <f t="shared" si="13"/>
        <v/>
      </c>
    </row>
    <row r="107" spans="1:2" x14ac:dyDescent="0.15">
      <c r="A107" s="2" t="str">
        <f t="shared" si="12"/>
        <v/>
      </c>
      <c r="B107" s="2" t="str">
        <f t="shared" si="13"/>
        <v/>
      </c>
    </row>
    <row r="108" spans="1:2" x14ac:dyDescent="0.15">
      <c r="A108" s="2" t="str">
        <f t="shared" si="12"/>
        <v/>
      </c>
      <c r="B108" s="2" t="str">
        <f t="shared" si="13"/>
        <v/>
      </c>
    </row>
    <row r="109" spans="1:2" x14ac:dyDescent="0.15">
      <c r="A109" s="2" t="str">
        <f t="shared" si="12"/>
        <v/>
      </c>
      <c r="B109" s="2" t="str">
        <f t="shared" si="13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&amp;R&amp;F</oddHead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2024-02-01T00:20:53Z</cp:lastPrinted>
  <dcterms:created xsi:type="dcterms:W3CDTF">2023-12-27T01:41:30Z</dcterms:created>
  <dcterms:modified xsi:type="dcterms:W3CDTF">2024-02-13T05:13:18Z</dcterms:modified>
</cp:coreProperties>
</file>