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4)商業\"/>
    </mc:Choice>
  </mc:AlternateContent>
  <xr:revisionPtr revIDLastSave="0" documentId="13_ncr:1_{F546CCF7-D5E5-4D7A-BADF-D8137362528E}" xr6:coauthVersionLast="47" xr6:coauthVersionMax="47" xr10:uidLastSave="{00000000-0000-0000-0000-000000000000}"/>
  <bookViews>
    <workbookView xWindow="380" yWindow="380" windowWidth="14400" windowHeight="8170" tabRatio="874" activeTab="1" xr2:uid="{00000000-000D-0000-FFFF-FFFF00000000}"/>
  </bookViews>
  <sheets>
    <sheet name="データ" sheetId="37" r:id="rId1"/>
    <sheet name="グラフ" sheetId="36" r:id="rId2"/>
    <sheet name="元データ" sheetId="34" r:id="rId3"/>
  </sheets>
  <definedNames>
    <definedName name="_xlnm.Print_Area" localSheetId="2">元データ!$A$1:$S$9</definedName>
    <definedName name="横軸ラベル_西暦">OFFSET(データ!$E$9,MATCH(データ!$C$5,データ!$C$9:$C$109,0)-1,0,データ!$B$6,1)</definedName>
    <definedName name="創業者数">OFFSET(データ!$F$9,MATCH(データ!$C$5,データ!$C$9:$C$109,0)-1,0,データ!$B$6,1)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7" l="1"/>
  <c r="A109" i="37"/>
  <c r="A108" i="37"/>
  <c r="A107" i="37"/>
  <c r="A106" i="37"/>
  <c r="A105" i="37"/>
  <c r="A104" i="37"/>
  <c r="A103" i="37"/>
  <c r="A102" i="37"/>
  <c r="A101" i="37"/>
  <c r="A100" i="37"/>
  <c r="A99" i="37"/>
  <c r="A98" i="37"/>
  <c r="A97" i="37"/>
  <c r="A96" i="37"/>
  <c r="A95" i="37"/>
  <c r="A94" i="37"/>
  <c r="A93" i="37"/>
  <c r="A92" i="37"/>
  <c r="A91" i="37"/>
  <c r="A90" i="37"/>
  <c r="A89" i="37"/>
  <c r="A88" i="37"/>
  <c r="A87" i="37"/>
  <c r="A86" i="37"/>
  <c r="A85" i="37"/>
  <c r="A84" i="37"/>
  <c r="A83" i="37"/>
  <c r="A82" i="37"/>
  <c r="A81" i="37"/>
  <c r="A80" i="37"/>
  <c r="A79" i="37"/>
  <c r="A78" i="37"/>
  <c r="A77" i="37"/>
  <c r="A76" i="37"/>
  <c r="A75" i="37"/>
  <c r="A74" i="37"/>
  <c r="A73" i="37"/>
  <c r="A72" i="37"/>
  <c r="A71" i="37"/>
  <c r="A70" i="37"/>
  <c r="A69" i="37"/>
  <c r="A68" i="37"/>
  <c r="A67" i="37"/>
  <c r="A66" i="37"/>
  <c r="A65" i="37"/>
  <c r="A64" i="37"/>
  <c r="A63" i="37"/>
  <c r="A62" i="37"/>
  <c r="A61" i="37"/>
  <c r="A60" i="37"/>
  <c r="A59" i="37"/>
  <c r="A58" i="37"/>
  <c r="A57" i="37"/>
  <c r="A56" i="37"/>
  <c r="A55" i="37"/>
  <c r="A54" i="37"/>
  <c r="A53" i="37"/>
  <c r="A52" i="37"/>
  <c r="A51" i="37"/>
  <c r="A50" i="37"/>
  <c r="A49" i="37"/>
  <c r="A48" i="37"/>
  <c r="A47" i="37"/>
  <c r="A46" i="37"/>
  <c r="A45" i="37"/>
  <c r="A44" i="37"/>
  <c r="A43" i="37"/>
  <c r="A42" i="37"/>
  <c r="A41" i="37"/>
  <c r="A40" i="37"/>
  <c r="A39" i="37"/>
  <c r="A38" i="37"/>
  <c r="A37" i="37"/>
  <c r="A36" i="37"/>
  <c r="A35" i="37"/>
  <c r="A34" i="37"/>
  <c r="A33" i="37"/>
  <c r="A32" i="37"/>
  <c r="A31" i="37"/>
  <c r="A30" i="37"/>
  <c r="A29" i="37"/>
  <c r="A28" i="37"/>
  <c r="A27" i="37"/>
  <c r="A26" i="37"/>
  <c r="A25" i="37"/>
  <c r="A24" i="37"/>
  <c r="A23" i="37"/>
  <c r="E23" i="37" s="1"/>
  <c r="A22" i="37"/>
  <c r="E22" i="37" s="1"/>
  <c r="A21" i="37"/>
  <c r="E21" i="37" s="1"/>
  <c r="A20" i="37"/>
  <c r="E20" i="37" s="1"/>
  <c r="A19" i="37"/>
  <c r="E19" i="37" s="1"/>
  <c r="A18" i="37"/>
  <c r="E18" i="37" s="1"/>
  <c r="A17" i="37"/>
  <c r="E17" i="37" s="1"/>
  <c r="A16" i="37"/>
  <c r="E16" i="37" s="1"/>
  <c r="A15" i="37"/>
  <c r="E15" i="37" s="1"/>
  <c r="A14" i="37"/>
  <c r="A13" i="37"/>
  <c r="A12" i="37"/>
  <c r="A11" i="37"/>
  <c r="E11" i="37" s="1"/>
  <c r="B10" i="37"/>
  <c r="A10" i="37"/>
  <c r="B9" i="37"/>
  <c r="A9" i="37"/>
  <c r="E9" i="37" s="1"/>
  <c r="B6" i="37"/>
  <c r="E27" i="37" l="1"/>
  <c r="D10" i="37"/>
  <c r="B38" i="37"/>
  <c r="E10" i="37"/>
  <c r="B47" i="37"/>
  <c r="B59" i="37"/>
  <c r="B71" i="37"/>
  <c r="B83" i="37"/>
  <c r="B95" i="37"/>
  <c r="B107" i="37"/>
  <c r="B12" i="37"/>
  <c r="D12" i="37" s="1"/>
  <c r="B24" i="37"/>
  <c r="D24" i="37" s="1"/>
  <c r="B36" i="37"/>
  <c r="B48" i="37"/>
  <c r="B60" i="37"/>
  <c r="B72" i="37"/>
  <c r="B84" i="37"/>
  <c r="B96" i="37"/>
  <c r="B13" i="37"/>
  <c r="B25" i="37"/>
  <c r="B37" i="37"/>
  <c r="B49" i="37"/>
  <c r="B61" i="37"/>
  <c r="B73" i="37"/>
  <c r="B85" i="37"/>
  <c r="B14" i="37"/>
  <c r="D14" i="37" s="1"/>
  <c r="B26" i="37"/>
  <c r="D26" i="37" s="1"/>
  <c r="B15" i="37"/>
  <c r="D15" i="37" s="1"/>
  <c r="B27" i="37"/>
  <c r="D27" i="37" s="1"/>
  <c r="D9" i="37"/>
  <c r="B50" i="37"/>
  <c r="E12" i="37"/>
  <c r="E24" i="37"/>
  <c r="D13" i="37"/>
  <c r="D25" i="37"/>
  <c r="E13" i="37"/>
  <c r="E25" i="37"/>
  <c r="E14" i="37"/>
  <c r="E26" i="37"/>
  <c r="B108" i="37"/>
  <c r="B97" i="37"/>
  <c r="B109" i="37"/>
  <c r="B18" i="37"/>
  <c r="D18" i="37" s="1"/>
  <c r="B41" i="37"/>
  <c r="B53" i="37"/>
  <c r="B65" i="37"/>
  <c r="B89" i="37"/>
  <c r="B101" i="37"/>
  <c r="B19" i="37"/>
  <c r="D19" i="37" s="1"/>
  <c r="B31" i="37"/>
  <c r="B42" i="37"/>
  <c r="B54" i="37"/>
  <c r="B66" i="37"/>
  <c r="B78" i="37"/>
  <c r="B90" i="37"/>
  <c r="B102" i="37"/>
  <c r="B20" i="37"/>
  <c r="D20" i="37" s="1"/>
  <c r="B32" i="37"/>
  <c r="B43" i="37"/>
  <c r="B55" i="37"/>
  <c r="B67" i="37"/>
  <c r="B79" i="37"/>
  <c r="B91" i="37"/>
  <c r="B103" i="37"/>
  <c r="B21" i="37"/>
  <c r="D21" i="37" s="1"/>
  <c r="B33" i="37"/>
  <c r="B44" i="37"/>
  <c r="B56" i="37"/>
  <c r="B68" i="37"/>
  <c r="B80" i="37"/>
  <c r="B92" i="37"/>
  <c r="B104" i="37"/>
  <c r="B62" i="37"/>
  <c r="B74" i="37"/>
  <c r="B86" i="37"/>
  <c r="B98" i="37"/>
  <c r="B16" i="37"/>
  <c r="D16" i="37" s="1"/>
  <c r="B28" i="37"/>
  <c r="B39" i="37"/>
  <c r="B51" i="37"/>
  <c r="B63" i="37"/>
  <c r="B75" i="37"/>
  <c r="B87" i="37"/>
  <c r="B99" i="37"/>
  <c r="B17" i="37"/>
  <c r="D17" i="37" s="1"/>
  <c r="B29" i="37"/>
  <c r="B40" i="37"/>
  <c r="B52" i="37"/>
  <c r="B64" i="37"/>
  <c r="B76" i="37"/>
  <c r="B88" i="37"/>
  <c r="B100" i="37"/>
  <c r="B30" i="37"/>
  <c r="B77" i="37"/>
  <c r="B22" i="37"/>
  <c r="D22" i="37" s="1"/>
  <c r="B34" i="37"/>
  <c r="B45" i="37"/>
  <c r="B57" i="37"/>
  <c r="B69" i="37"/>
  <c r="B81" i="37"/>
  <c r="B93" i="37"/>
  <c r="B105" i="37"/>
  <c r="B11" i="37"/>
  <c r="D11" i="37" s="1"/>
  <c r="B23" i="37"/>
  <c r="D23" i="37" s="1"/>
  <c r="B35" i="37"/>
  <c r="B46" i="37"/>
  <c r="B58" i="37"/>
  <c r="B70" i="37"/>
  <c r="B82" i="37"/>
  <c r="B94" i="37"/>
  <c r="B106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6D6DA0C-5FA4-40A0-B251-9F6BF3E89A00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<sst xmlns="http://schemas.openxmlformats.org/spreadsheetml/2006/main" count="40" uniqueCount="38">
  <si>
    <t>空き店舗率</t>
    <rPh sb="0" eb="1">
      <t>ア</t>
    </rPh>
    <rPh sb="2" eb="4">
      <t>テンポ</t>
    </rPh>
    <rPh sb="4" eb="5">
      <t>リツ</t>
    </rPh>
    <phoneticPr fontId="9"/>
  </si>
  <si>
    <t>●ポイント</t>
    <phoneticPr fontId="9"/>
  </si>
  <si>
    <t>・昭和59年度（約20年前）時点では、事業者数170、従業員者数719人、生産額は21億4,000万円</t>
    <rPh sb="1" eb="3">
      <t>ショウワ</t>
    </rPh>
    <rPh sb="5" eb="7">
      <t>ネンド</t>
    </rPh>
    <rPh sb="8" eb="9">
      <t>ヤク</t>
    </rPh>
    <rPh sb="11" eb="13">
      <t>ネンマエ</t>
    </rPh>
    <rPh sb="14" eb="16">
      <t>ジテン</t>
    </rPh>
    <rPh sb="19" eb="22">
      <t>ジギョウシャ</t>
    </rPh>
    <rPh sb="22" eb="23">
      <t>スウ</t>
    </rPh>
    <rPh sb="27" eb="30">
      <t>ジュウギョウイン</t>
    </rPh>
    <rPh sb="30" eb="31">
      <t>シャ</t>
    </rPh>
    <rPh sb="31" eb="32">
      <t>スウ</t>
    </rPh>
    <rPh sb="35" eb="36">
      <t>ニン</t>
    </rPh>
    <rPh sb="37" eb="40">
      <t>セイサンガク</t>
    </rPh>
    <rPh sb="43" eb="44">
      <t>オク</t>
    </rPh>
    <rPh sb="49" eb="51">
      <t>マンエン</t>
    </rPh>
    <phoneticPr fontId="9"/>
  </si>
  <si>
    <r>
      <t>・平成20年度時点（平成21年3月末）では、事業者数126、従業員者数</t>
    </r>
    <r>
      <rPr>
        <sz val="11"/>
        <color theme="1"/>
        <rFont val="ＭＳ Ｐゴシック"/>
        <family val="3"/>
        <charset val="128"/>
        <scheme val="minor"/>
      </rPr>
      <t>256</t>
    </r>
    <r>
      <rPr>
        <sz val="11"/>
        <rFont val="ＭＳ ゴシック"/>
        <family val="3"/>
        <charset val="128"/>
      </rPr>
      <t>人、生産額は５億700万円と大幅に減少</t>
    </r>
    <rPh sb="1" eb="2">
      <t>タイラ</t>
    </rPh>
    <rPh sb="2" eb="3">
      <t>シゲル</t>
    </rPh>
    <rPh sb="5" eb="7">
      <t>ネンド</t>
    </rPh>
    <rPh sb="7" eb="9">
      <t>ジテン</t>
    </rPh>
    <rPh sb="10" eb="12">
      <t>ヘイセイ</t>
    </rPh>
    <rPh sb="14" eb="15">
      <t>ネン</t>
    </rPh>
    <rPh sb="16" eb="17">
      <t>ガツ</t>
    </rPh>
    <rPh sb="17" eb="18">
      <t>マツ</t>
    </rPh>
    <rPh sb="22" eb="25">
      <t>ジギョウシャ</t>
    </rPh>
    <rPh sb="25" eb="26">
      <t>スウ</t>
    </rPh>
    <rPh sb="30" eb="33">
      <t>ジュウギョウイン</t>
    </rPh>
    <rPh sb="33" eb="34">
      <t>シャ</t>
    </rPh>
    <rPh sb="34" eb="35">
      <t>スウ</t>
    </rPh>
    <rPh sb="38" eb="39">
      <t>ニン</t>
    </rPh>
    <rPh sb="40" eb="43">
      <t>セイサンガク</t>
    </rPh>
    <rPh sb="45" eb="46">
      <t>オク</t>
    </rPh>
    <rPh sb="49" eb="51">
      <t>マンエン</t>
    </rPh>
    <rPh sb="52" eb="54">
      <t>オオハバ</t>
    </rPh>
    <rPh sb="55" eb="57">
      <t>ゲンショウ</t>
    </rPh>
    <phoneticPr fontId="9"/>
  </si>
  <si>
    <t>・一事業者あたりの従業者数は、昭和59年度の4.2人から平成17年度には2.0人となり零細企業化が進んでいる。</t>
    <rPh sb="1" eb="3">
      <t>イチジ</t>
    </rPh>
    <rPh sb="3" eb="5">
      <t>ギョウシャ</t>
    </rPh>
    <rPh sb="9" eb="11">
      <t>ジュウギョウ</t>
    </rPh>
    <rPh sb="11" eb="12">
      <t>シャ</t>
    </rPh>
    <rPh sb="12" eb="13">
      <t>スウ</t>
    </rPh>
    <rPh sb="15" eb="17">
      <t>ショウワ</t>
    </rPh>
    <rPh sb="19" eb="20">
      <t>ネン</t>
    </rPh>
    <rPh sb="20" eb="21">
      <t>ド</t>
    </rPh>
    <rPh sb="25" eb="26">
      <t>ニン</t>
    </rPh>
    <rPh sb="28" eb="30">
      <t>ヘイセイ</t>
    </rPh>
    <rPh sb="32" eb="33">
      <t>ネン</t>
    </rPh>
    <rPh sb="33" eb="34">
      <t>ド</t>
    </rPh>
    <rPh sb="39" eb="40">
      <t>ニン</t>
    </rPh>
    <rPh sb="43" eb="45">
      <t>レイサイ</t>
    </rPh>
    <rPh sb="45" eb="47">
      <t>キギョウ</t>
    </rPh>
    <rPh sb="47" eb="48">
      <t>カ</t>
    </rPh>
    <rPh sb="49" eb="50">
      <t>スス</t>
    </rPh>
    <phoneticPr fontId="9"/>
  </si>
  <si>
    <t>H10</t>
    <phoneticPr fontId="9"/>
  </si>
  <si>
    <t>H18</t>
    <phoneticPr fontId="9"/>
  </si>
  <si>
    <t>創業者数</t>
    <rPh sb="0" eb="3">
      <t>ソウギョウシャ</t>
    </rPh>
    <rPh sb="3" eb="4">
      <t>スウ</t>
    </rPh>
    <phoneticPr fontId="9"/>
  </si>
  <si>
    <t>利用者数</t>
    <rPh sb="0" eb="3">
      <t>リヨウシャ</t>
    </rPh>
    <rPh sb="3" eb="4">
      <t>スウ</t>
    </rPh>
    <phoneticPr fontId="1"/>
  </si>
  <si>
    <t>R1</t>
    <phoneticPr fontId="1"/>
  </si>
  <si>
    <t>H30</t>
    <phoneticPr fontId="1"/>
  </si>
  <si>
    <t>H29</t>
    <phoneticPr fontId="1"/>
  </si>
  <si>
    <t>H20</t>
    <phoneticPr fontId="1"/>
  </si>
  <si>
    <t>H21</t>
    <phoneticPr fontId="1"/>
  </si>
  <si>
    <t>H22</t>
  </si>
  <si>
    <t>H23</t>
  </si>
  <si>
    <t>H24</t>
  </si>
  <si>
    <t>H25</t>
  </si>
  <si>
    <t>H26</t>
  </si>
  <si>
    <t>H27</t>
  </si>
  <si>
    <t>H28</t>
  </si>
  <si>
    <t>R2</t>
    <phoneticPr fontId="1"/>
  </si>
  <si>
    <t>R3</t>
  </si>
  <si>
    <t>R4</t>
    <phoneticPr fontId="1"/>
  </si>
  <si>
    <t>2009</t>
    <phoneticPr fontId="1"/>
  </si>
  <si>
    <t>列A、Ｂは</t>
    <rPh sb="0" eb="1">
      <t>レツ</t>
    </rPh>
    <phoneticPr fontId="14"/>
  </si>
  <si>
    <t>上書きしないで</t>
    <rPh sb="0" eb="2">
      <t>ウワガ</t>
    </rPh>
    <phoneticPr fontId="14"/>
  </si>
  <si>
    <t>ください。</t>
    <phoneticPr fontId="14"/>
  </si>
  <si>
    <t>【「グラフ1」シートにデータが反映されます】</t>
    <rPh sb="15" eb="17">
      <t>ハンエイ</t>
    </rPh>
    <phoneticPr fontId="1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</si>
  <si>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</si>
  <si>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4"/>
  </si>
  <si>
    <t>↓</t>
    <phoneticPr fontId="14"/>
  </si>
  <si>
    <t>年（年度）から</t>
    <rPh sb="0" eb="1">
      <t>ネン</t>
    </rPh>
    <rPh sb="2" eb="3">
      <t>ネン</t>
    </rPh>
    <rPh sb="3" eb="4">
      <t>ド</t>
    </rPh>
    <phoneticPr fontId="14"/>
  </si>
  <si>
    <t>年（年度）までのグラフを作成します</t>
    <phoneticPr fontId="14"/>
  </si>
  <si>
    <t>西暦</t>
    <rPh sb="0" eb="2">
      <t>セイレキ</t>
    </rPh>
    <phoneticPr fontId="14"/>
  </si>
  <si>
    <t>横軸ラベル_元号</t>
    <rPh sb="0" eb="2">
      <t>ヨコジク</t>
    </rPh>
    <rPh sb="6" eb="8">
      <t>ゲンゴウ</t>
    </rPh>
    <phoneticPr fontId="14"/>
  </si>
  <si>
    <t>横軸ラベル_西暦</t>
    <rPh sb="0" eb="2">
      <t>ヨコジク</t>
    </rPh>
    <rPh sb="6" eb="8">
      <t>セイレキ</t>
    </rPh>
    <phoneticPr fontId="14"/>
  </si>
  <si>
    <t>青森県内の創業支援拠点を利用した創業者数（資料：県経済産業部）（単位：人）</t>
    <rPh sb="21" eb="23">
      <t>シリョウ</t>
    </rPh>
    <rPh sb="24" eb="25">
      <t>ケン</t>
    </rPh>
    <rPh sb="25" eb="27">
      <t>ケイザイ</t>
    </rPh>
    <rPh sb="27" eb="29">
      <t>サンギョウ</t>
    </rPh>
    <rPh sb="29" eb="30">
      <t>ブ</t>
    </rPh>
    <rPh sb="32" eb="34">
      <t>タンイ</t>
    </rPh>
    <rPh sb="35" eb="36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</si>
</sst>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[Red]#,##0"/>
    <numFmt numFmtId="177" formatCode="#,##0.0;[Red]#,##0.0"/>
    <numFmt numFmtId="178" formatCode="yyyy"/>
  </numFmts>
  <fonts count="2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5" fillId="0" borderId="0">
      <alignment vertical="center"/>
    </xf>
    <xf numFmtId="0" fontId="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6" fillId="0" borderId="0" xfId="6" applyFont="1">
      <alignment vertical="center"/>
    </xf>
    <xf numFmtId="0" fontId="5" fillId="0" borderId="0" xfId="6">
      <alignment vertical="center"/>
    </xf>
    <xf numFmtId="0" fontId="5" fillId="0" borderId="0" xfId="6" applyAlignment="1">
      <alignment horizontal="center" vertical="center"/>
    </xf>
    <xf numFmtId="0" fontId="8" fillId="0" borderId="4" xfId="6" applyFont="1" applyBorder="1" applyAlignment="1">
      <alignment horizontal="right" vertical="center"/>
    </xf>
    <xf numFmtId="0" fontId="8" fillId="0" borderId="5" xfId="6" applyFont="1" applyBorder="1" applyAlignment="1">
      <alignment horizontal="right" vertical="center"/>
    </xf>
    <xf numFmtId="0" fontId="8" fillId="0" borderId="6" xfId="6" applyFont="1" applyBorder="1" applyAlignment="1">
      <alignment horizontal="center" vertical="center"/>
    </xf>
    <xf numFmtId="0" fontId="8" fillId="0" borderId="7" xfId="6" applyFont="1" applyBorder="1" applyAlignment="1">
      <alignment horizontal="center" vertical="center"/>
    </xf>
    <xf numFmtId="176" fontId="8" fillId="0" borderId="8" xfId="6" applyNumberFormat="1" applyFont="1" applyBorder="1" applyAlignment="1">
      <alignment horizontal="center" vertical="center"/>
    </xf>
    <xf numFmtId="177" fontId="8" fillId="0" borderId="3" xfId="6" applyNumberFormat="1" applyFont="1" applyBorder="1" applyAlignment="1">
      <alignment horizontal="center" vertical="center"/>
    </xf>
    <xf numFmtId="177" fontId="8" fillId="0" borderId="1" xfId="6" applyNumberFormat="1" applyFont="1" applyBorder="1">
      <alignment vertical="center"/>
    </xf>
    <xf numFmtId="177" fontId="8" fillId="0" borderId="2" xfId="6" applyNumberFormat="1" applyFont="1" applyBorder="1">
      <alignment vertical="center"/>
    </xf>
    <xf numFmtId="176" fontId="5" fillId="0" borderId="0" xfId="6" applyNumberFormat="1">
      <alignment vertical="center"/>
    </xf>
    <xf numFmtId="0" fontId="7" fillId="0" borderId="0" xfId="6" applyFont="1" applyAlignment="1">
      <alignment horizontal="left" vertical="center"/>
    </xf>
    <xf numFmtId="0" fontId="10" fillId="0" borderId="1" xfId="6" applyFont="1" applyBorder="1" applyAlignment="1">
      <alignment horizontal="right" vertical="center"/>
    </xf>
    <xf numFmtId="0" fontId="6" fillId="0" borderId="0" xfId="6" applyFont="1" applyAlignment="1">
      <alignment horizontal="center" vertical="center"/>
    </xf>
    <xf numFmtId="0" fontId="8" fillId="0" borderId="0" xfId="6" applyFont="1" applyAlignment="1">
      <alignment horizontal="center" vertical="center"/>
    </xf>
    <xf numFmtId="177" fontId="8" fillId="0" borderId="0" xfId="6" applyNumberFormat="1" applyFont="1">
      <alignment vertical="center"/>
    </xf>
    <xf numFmtId="0" fontId="10" fillId="0" borderId="1" xfId="6" quotePrefix="1" applyFont="1" applyBorder="1" applyAlignment="1">
      <alignment horizontal="right" vertical="center"/>
    </xf>
    <xf numFmtId="0" fontId="5" fillId="0" borderId="1" xfId="6" applyBorder="1" applyAlignment="1">
      <alignment horizontal="right" vertical="center" wrapText="1"/>
    </xf>
    <xf numFmtId="176" fontId="5" fillId="0" borderId="1" xfId="6" applyNumberFormat="1" applyBorder="1">
      <alignment vertical="center"/>
    </xf>
    <xf numFmtId="176" fontId="10" fillId="0" borderId="1" xfId="6" applyNumberFormat="1" applyFont="1" applyBorder="1" applyAlignment="1">
      <alignment horizontal="right" vertical="center"/>
    </xf>
    <xf numFmtId="176" fontId="11" fillId="0" borderId="1" xfId="6" applyNumberFormat="1" applyFont="1" applyBorder="1">
      <alignment vertical="center"/>
    </xf>
    <xf numFmtId="0" fontId="5" fillId="0" borderId="1" xfId="6" applyBorder="1">
      <alignment vertical="center"/>
    </xf>
    <xf numFmtId="0" fontId="11" fillId="0" borderId="1" xfId="6" applyFont="1" applyBorder="1">
      <alignment vertical="center"/>
    </xf>
    <xf numFmtId="0" fontId="5" fillId="0" borderId="1" xfId="8" applyNumberFormat="1" applyFont="1" applyBorder="1">
      <alignment vertical="center"/>
    </xf>
    <xf numFmtId="0" fontId="13" fillId="2" borderId="0" xfId="0" applyFont="1" applyFill="1">
      <alignment vertical="center"/>
    </xf>
    <xf numFmtId="0" fontId="0" fillId="2" borderId="0" xfId="0" applyFill="1">
      <alignment vertical="center"/>
    </xf>
    <xf numFmtId="178" fontId="0" fillId="2" borderId="0" xfId="0" applyNumberFormat="1" applyFill="1">
      <alignment vertical="center"/>
    </xf>
    <xf numFmtId="0" fontId="4" fillId="2" borderId="0" xfId="0" applyFont="1" applyFill="1" applyAlignment="1"/>
    <xf numFmtId="0" fontId="15" fillId="0" borderId="9" xfId="0" applyFon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6" fillId="0" borderId="12" xfId="0" applyFont="1" applyBorder="1">
      <alignment vertical="center"/>
    </xf>
    <xf numFmtId="0" fontId="0" fillId="0" borderId="13" xfId="0" applyBorder="1">
      <alignment vertical="center"/>
    </xf>
    <xf numFmtId="38" fontId="17" fillId="0" borderId="0" xfId="8" applyFont="1">
      <alignment vertical="center"/>
    </xf>
    <xf numFmtId="38" fontId="17" fillId="0" borderId="0" xfId="8" applyFont="1" applyFill="1">
      <alignment vertical="center"/>
    </xf>
    <xf numFmtId="38" fontId="12" fillId="0" borderId="0" xfId="8" applyFont="1">
      <alignment vertical="center"/>
    </xf>
    <xf numFmtId="0" fontId="19" fillId="0" borderId="12" xfId="0" applyFont="1" applyBorder="1" applyAlignment="1">
      <alignment horizontal="center" vertical="center"/>
    </xf>
    <xf numFmtId="14" fontId="0" fillId="3" borderId="14" xfId="0" applyNumberFormat="1" applyFill="1" applyBorder="1">
      <alignment vertical="center"/>
    </xf>
    <xf numFmtId="0" fontId="0" fillId="0" borderId="15" xfId="0" applyBorder="1">
      <alignment vertical="center"/>
    </xf>
    <xf numFmtId="178" fontId="0" fillId="0" borderId="15" xfId="0" applyNumberFormat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0" xfId="0" applyAlignment="1">
      <alignment vertical="center" wrapText="1"/>
    </xf>
    <xf numFmtId="178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6" applyFont="1" applyAlignment="1">
      <alignment horizontal="center" vertical="center"/>
    </xf>
  </cellXfs>
  <cellStyles count="9">
    <cellStyle name="桁区切り" xfId="8" builtinId="6"/>
    <cellStyle name="桁区切り 2" xfId="2" xr:uid="{00000000-0005-0000-0000-000000000000}"/>
    <cellStyle name="標準" xfId="0" builtinId="0"/>
    <cellStyle name="標準 2" xfId="3" xr:uid="{00000000-0005-0000-0000-000002000000}"/>
    <cellStyle name="標準 2 2" xfId="4" xr:uid="{00000000-0005-0000-0000-000003000000}"/>
    <cellStyle name="標準 3" xfId="5" xr:uid="{00000000-0005-0000-0000-000004000000}"/>
    <cellStyle name="標準 4" xfId="6" xr:uid="{00000000-0005-0000-0000-000005000000}"/>
    <cellStyle name="標準 5" xfId="7" xr:uid="{00000000-0005-0000-0000-000006000000}"/>
    <cellStyle name="標準 5 2" xfId="1" xr:uid="{00000000-0005-0000-0000-000007000000}"/>
  </cellStyles>
  <dxfs count="0"/>
  <tableStyles count="0" defaultTableStyle="TableStyleMedium9" defaultPivotStyle="PivotStyleLight16"/>
  <colors>
    <mruColors>
      <color rgb="FF00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943935286777672E-2"/>
          <c:y val="0.14283612822455771"/>
          <c:w val="0.87598844714082869"/>
          <c:h val="0.6695180048100682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元データ!$A$8</c:f>
              <c:strCache>
                <c:ptCount val="1"/>
                <c:pt idx="0">
                  <c:v>創業者数</c:v>
                </c:pt>
              </c:strCache>
            </c:strRef>
          </c:tx>
          <c:spPr>
            <a:solidFill>
              <a:srgbClr val="FF9999"/>
            </a:solidFill>
          </c:spPr>
          <c:invertIfNegative val="0"/>
          <c:dLbls>
            <c:dLbl>
              <c:idx val="14"/>
              <c:layout>
                <c:manualLayout>
                  <c:x val="-2.7322404371584699E-3"/>
                  <c:y val="1.046025104602510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95-448E-B716-1DC9392F3039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6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</c:strCache>
            </c:strRef>
          </c:cat>
          <c:val>
            <c:numRef>
              <c:f>[0]!創業者数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29</c:v>
                </c:pt>
                <c:pt idx="4">
                  <c:v>43</c:v>
                </c:pt>
                <c:pt idx="5">
                  <c:v>56</c:v>
                </c:pt>
                <c:pt idx="6">
                  <c:v>63</c:v>
                </c:pt>
                <c:pt idx="7">
                  <c:v>110</c:v>
                </c:pt>
                <c:pt idx="8">
                  <c:v>129</c:v>
                </c:pt>
                <c:pt idx="9">
                  <c:v>126</c:v>
                </c:pt>
                <c:pt idx="10">
                  <c:v>142</c:v>
                </c:pt>
                <c:pt idx="11">
                  <c:v>134</c:v>
                </c:pt>
                <c:pt idx="12">
                  <c:v>149</c:v>
                </c:pt>
                <c:pt idx="13">
                  <c:v>237</c:v>
                </c:pt>
                <c:pt idx="14">
                  <c:v>255</c:v>
                </c:pt>
                <c:pt idx="15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01-4EF4-BE7A-BD16E27AE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3760448"/>
        <c:axId val="429705744"/>
      </c:barChart>
      <c:catAx>
        <c:axId val="36376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429705744"/>
        <c:crosses val="autoZero"/>
        <c:auto val="0"/>
        <c:lblAlgn val="ctr"/>
        <c:lblOffset val="100"/>
        <c:tickLblSkip val="1"/>
        <c:noMultiLvlLbl val="0"/>
      </c:catAx>
      <c:valAx>
        <c:axId val="429705744"/>
        <c:scaling>
          <c:orientation val="minMax"/>
          <c:max val="300"/>
          <c:min val="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952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363760448"/>
        <c:crosses val="autoZero"/>
        <c:crossBetween val="between"/>
        <c:majorUnit val="50"/>
      </c:valAx>
      <c:spPr>
        <a:noFill/>
        <a:ln w="9525" cap="rnd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0000"/>
  </sheetPr>
  <sheetViews>
    <sheetView tabSelected="1" zoomScale="7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62D1CFF-9730-462E-B424-83CB93410DB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0.09007</cdr:x>
      <cdr:y>0.05649</cdr:y>
    </cdr:from>
    <cdr:to>
      <cdr:x>0.95124</cdr:x>
      <cdr:y>0.14101</cdr:y>
    </cdr:to>
    <cdr:sp macro="" textlink="">
      <cdr:nvSpPr>
        <cdr:cNvPr id="2" name="正方形/長方形 1"/>
        <cdr:cNvSpPr/>
      </cdr:nvSpPr>
      <cdr:spPr>
        <a:xfrm xmlns:a="http://schemas.openxmlformats.org/drawingml/2006/main">
          <a:off x="837312" y="342905"/>
          <a:ext cx="8005780" cy="5130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ja-JP" altLang="en-US" sz="216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青森県内の創業支援拠点を利用した創業者数</a:t>
          </a:r>
          <a:endParaRPr lang="ja-JP" sz="216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0.00356</cdr:x>
      <cdr:y>0.06245</cdr:y>
    </cdr:from>
    <cdr:to>
      <cdr:x>0.09496</cdr:x>
      <cdr:y>0.14029</cdr:y>
    </cdr:to>
    <cdr:sp macro="" textlink="">
      <cdr:nvSpPr>
        <cdr:cNvPr id="11" name="正方形/長方形 10"/>
        <cdr:cNvSpPr/>
      </cdr:nvSpPr>
      <cdr:spPr>
        <a:xfrm xmlns:a="http://schemas.openxmlformats.org/drawingml/2006/main">
          <a:off x="33209" y="380148"/>
          <a:ext cx="853601" cy="47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 sz="2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（人）</a:t>
          </a:r>
          <a:endParaRPr lang="ja-JP" sz="2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0.59426</cdr:x>
      <cdr:y>0.92986</cdr:y>
    </cdr:from>
    <cdr:to>
      <cdr:x>0.9946</cdr:x>
      <cdr:y>1</cdr:y>
    </cdr:to>
    <cdr:sp macro="" textlink="">
      <cdr:nvSpPr>
        <cdr:cNvPr id="4" name="正方形/長方形 3"/>
        <cdr:cNvSpPr/>
      </cdr:nvSpPr>
      <cdr:spPr>
        <a:xfrm xmlns:a="http://schemas.openxmlformats.org/drawingml/2006/main">
          <a:off x="5524463" y="5644808"/>
          <a:ext cx="3721721" cy="4257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資料：県経済産業部</a:t>
          </a:r>
          <a:endParaRPr lang="ja-JP" sz="1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0.00683</cdr:x>
      <cdr:y>0.05436</cdr:y>
    </cdr:from>
    <cdr:to>
      <cdr:x>0.14208</cdr:x>
      <cdr:y>0.13169</cdr:y>
    </cdr:to>
    <cdr:sp macro="" textlink="">
      <cdr:nvSpPr>
        <cdr:cNvPr id="14" name="正方形/長方形 13"/>
        <cdr:cNvSpPr/>
      </cdr:nvSpPr>
      <cdr:spPr>
        <a:xfrm xmlns:a="http://schemas.openxmlformats.org/drawingml/2006/main">
          <a:off x="63500" y="330007"/>
          <a:ext cx="1257300" cy="469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  <a:endParaRPr lang="ja-JP" sz="1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0.21311</cdr:x>
      <cdr:y>0.9477</cdr:y>
    </cdr:from>
    <cdr:to>
      <cdr:x>0.51503</cdr:x>
      <cdr:y>0.97699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981200" y="5753100"/>
          <a:ext cx="2806700" cy="177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0.55328</cdr:x>
      <cdr:y>0.88075</cdr:y>
    </cdr:from>
    <cdr:to>
      <cdr:x>0.67213</cdr:x>
      <cdr:y>0.92259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5143500" y="5346700"/>
          <a:ext cx="11049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0.88662</cdr:x>
      <cdr:y>0.81381</cdr:y>
    </cdr:from>
    <cdr:to>
      <cdr:x>1</cdr:x>
      <cdr:y>0.89114</cdr:y>
    </cdr:to>
    <cdr:sp macro="" textlink="">
      <cdr:nvSpPr>
        <cdr:cNvPr id="15" name="正方形/長方形 14"/>
        <cdr:cNvSpPr/>
      </cdr:nvSpPr>
      <cdr:spPr>
        <a:xfrm xmlns:a="http://schemas.openxmlformats.org/drawingml/2006/main">
          <a:off x="8242374" y="4940313"/>
          <a:ext cx="1054026" cy="469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endParaRPr lang="ja-JP" sz="2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0.8989</cdr:x>
      <cdr:y>0.8682</cdr:y>
    </cdr:from>
    <cdr:to>
      <cdr:x>0.99317</cdr:x>
      <cdr:y>0.94352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8356492" y="5270479"/>
          <a:ext cx="876372" cy="4572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0.90027</cdr:x>
      <cdr:y>0.07741</cdr:y>
    </cdr:from>
    <cdr:to>
      <cdr:x>0.96378</cdr:x>
      <cdr:y>0.13493</cdr:y>
    </cdr:to>
    <cdr:sp macro="" textlink="">
      <cdr:nvSpPr>
        <cdr:cNvPr id="1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18CCB26-8074-45DD-87DD-5345FD2342E4}"/>
            </a:ext>
          </a:extLst>
        </cdr:cNvPr>
        <cdr:cNvSpPr txBox="1"/>
      </cdr:nvSpPr>
      <cdr:spPr>
        <a:xfrm xmlns:a="http://schemas.openxmlformats.org/drawingml/2006/main">
          <a:off x="8369300" y="469900"/>
          <a:ext cx="590353" cy="34918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36</xdr:row>
      <xdr:rowOff>85725</xdr:rowOff>
    </xdr:from>
    <xdr:to>
      <xdr:col>10</xdr:col>
      <xdr:colOff>285750</xdr:colOff>
      <xdr:row>37</xdr:row>
      <xdr:rowOff>123825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400050" y="6448425"/>
          <a:ext cx="48006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津軽塗産地：青森市、弘前市、黒石市、平川市、深浦町、藤崎町、板柳町の４市３町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55DD3-9C52-4A4A-BBAB-04205BD3482A}">
  <dimension ref="A1:R109"/>
  <sheetViews>
    <sheetView topLeftCell="A20" workbookViewId="0">
      <selection activeCell="F28" sqref="F28"/>
    </sheetView>
  </sheetViews>
  <sheetFormatPr defaultRowHeight="13"/>
  <cols>
    <col min="1" max="2" width="6" style="27" customWidth="1"/>
    <col min="3" max="3" width="9.26953125" bestFit="1" customWidth="1"/>
    <col min="4" max="4" width="12" customWidth="1"/>
  </cols>
  <sheetData>
    <row r="1" spans="1:18">
      <c r="A1" s="26" t="s">
        <v>25</v>
      </c>
      <c r="C1" s="30" t="s">
        <v>28</v>
      </c>
      <c r="D1" s="31"/>
      <c r="E1" s="31"/>
      <c r="F1" s="31"/>
      <c r="G1" s="31"/>
      <c r="H1" s="31"/>
      <c r="I1" s="32"/>
      <c r="J1" s="33"/>
      <c r="K1" s="34"/>
      <c r="L1" s="34"/>
      <c r="M1" s="34"/>
      <c r="N1" s="34"/>
      <c r="O1" s="34"/>
      <c r="P1" s="34"/>
      <c r="Q1" s="34"/>
      <c r="R1" s="34"/>
    </row>
    <row r="2" spans="1:18">
      <c r="A2" s="26" t="s">
        <v>26</v>
      </c>
      <c r="C2" s="35" t="s">
        <v>29</v>
      </c>
      <c r="I2" s="36"/>
      <c r="J2" s="37"/>
      <c r="K2" s="37"/>
      <c r="L2" s="37"/>
      <c r="M2" s="37"/>
      <c r="N2" s="37"/>
      <c r="O2" s="38"/>
      <c r="Q2" s="38"/>
      <c r="R2" s="38"/>
    </row>
    <row r="3" spans="1:18">
      <c r="A3" s="26" t="s">
        <v>27</v>
      </c>
      <c r="C3" s="35" t="s">
        <v>30</v>
      </c>
      <c r="I3" s="36"/>
      <c r="J3" s="39"/>
      <c r="K3" s="39"/>
      <c r="L3" s="39"/>
      <c r="M3" s="39"/>
      <c r="N3" s="39"/>
      <c r="O3" s="39"/>
    </row>
    <row r="4" spans="1:18">
      <c r="A4" s="26"/>
      <c r="C4" s="40" t="s">
        <v>31</v>
      </c>
      <c r="I4" s="36"/>
      <c r="J4" s="39"/>
      <c r="K4" s="39"/>
      <c r="L4" s="39"/>
      <c r="M4" s="39"/>
      <c r="N4" s="39"/>
      <c r="O4" s="39"/>
    </row>
    <row r="5" spans="1:18" ht="21" customHeight="1">
      <c r="C5" s="41">
        <v>39814</v>
      </c>
      <c r="D5" s="42" t="s">
        <v>32</v>
      </c>
      <c r="E5" s="43">
        <f>MAX($C$9:$C$109)</f>
        <v>45292</v>
      </c>
      <c r="F5" s="42" t="s">
        <v>33</v>
      </c>
      <c r="G5" s="42"/>
      <c r="H5" s="42"/>
      <c r="I5" s="44"/>
      <c r="J5" s="39"/>
      <c r="K5" s="39"/>
      <c r="L5" s="39"/>
      <c r="M5" s="39"/>
      <c r="N5" s="39"/>
      <c r="O5" s="39"/>
    </row>
    <row r="6" spans="1:18">
      <c r="B6" s="27">
        <f>COUNTA(C9:C109)-MATCH(C5,C9:C109,0)+1</f>
        <v>16</v>
      </c>
    </row>
    <row r="7" spans="1:18">
      <c r="A7" s="28"/>
      <c r="C7" t="s">
        <v>37</v>
      </c>
    </row>
    <row r="8" spans="1:18" ht="26">
      <c r="C8" t="s">
        <v>34</v>
      </c>
      <c r="D8" s="45" t="s">
        <v>35</v>
      </c>
      <c r="E8" s="45" t="s">
        <v>36</v>
      </c>
      <c r="F8" t="s">
        <v>7</v>
      </c>
      <c r="G8" t="s">
        <v>8</v>
      </c>
    </row>
    <row r="9" spans="1:18">
      <c r="A9" s="29" t="str">
        <f>IF(C9=EDATE($C$5,0),1,"")</f>
        <v/>
      </c>
      <c r="B9" s="29" t="str">
        <f>IF(C9=EDATE($C$5,0),1,"")</f>
        <v/>
      </c>
      <c r="C9" s="46">
        <v>38718</v>
      </c>
      <c r="D9" s="47" t="str">
        <f t="shared" ref="D9:D10" si="0">IF(OR(A9=1,B9=1,A9),TEXT(C9,"ge"),TEXT(C9," "))</f>
        <v xml:space="preserve"> </v>
      </c>
      <c r="E9" s="47" t="str">
        <f t="shared" ref="E9:E10" si="1">IF(OR(A9=1,A9),TEXT(C9,"yyyy"),TEXT(C9,"yy"))</f>
        <v>06</v>
      </c>
      <c r="F9">
        <v>3</v>
      </c>
      <c r="G9">
        <v>9</v>
      </c>
    </row>
    <row r="10" spans="1:18">
      <c r="A10" s="29" t="str">
        <f t="shared" ref="A10:A73" si="2">IF(C10=EDATE($C$5,0),1,"")</f>
        <v/>
      </c>
      <c r="B10" s="29" t="str">
        <f>IF(C10=EDATE($C$5,0),1,"")</f>
        <v/>
      </c>
      <c r="C10" s="46">
        <v>39083</v>
      </c>
      <c r="D10" s="47" t="str">
        <f t="shared" si="0"/>
        <v xml:space="preserve"> </v>
      </c>
      <c r="E10" s="47" t="str">
        <f t="shared" si="1"/>
        <v>07</v>
      </c>
      <c r="F10">
        <v>13</v>
      </c>
      <c r="G10">
        <v>63</v>
      </c>
    </row>
    <row r="11" spans="1:18">
      <c r="A11" s="29" t="str">
        <f t="shared" si="2"/>
        <v/>
      </c>
      <c r="B11" s="29" t="str">
        <f>IF(OR(A11=1,C11=$E$5),1,"")</f>
        <v/>
      </c>
      <c r="C11" s="46">
        <v>39448</v>
      </c>
      <c r="D11" s="47" t="str">
        <f t="shared" ref="D11:D26" si="3">IF(OR(A11=1,B11=1,A11),TEXT(C11,"ge"),TEXT(C11," "))</f>
        <v xml:space="preserve"> </v>
      </c>
      <c r="E11" s="47" t="str">
        <f t="shared" ref="E11:E26" si="4">IF(OR(A11=1,A11),TEXT(C11,"yyyy"),TEXT(C11,"yy"))</f>
        <v>08</v>
      </c>
      <c r="F11">
        <v>7</v>
      </c>
      <c r="G11">
        <v>75</v>
      </c>
    </row>
    <row r="12" spans="1:18">
      <c r="A12" s="29">
        <f t="shared" si="2"/>
        <v>1</v>
      </c>
      <c r="B12" s="29">
        <f t="shared" ref="B12:B75" si="5">IF(OR(A12=1,C12=$E$5),1,"")</f>
        <v>1</v>
      </c>
      <c r="C12" s="46">
        <v>39814</v>
      </c>
      <c r="D12" s="47" t="str">
        <f t="shared" si="3"/>
        <v>H21</v>
      </c>
      <c r="E12" s="47" t="str">
        <f t="shared" si="4"/>
        <v>2009</v>
      </c>
      <c r="F12">
        <v>8</v>
      </c>
      <c r="G12">
        <v>55</v>
      </c>
    </row>
    <row r="13" spans="1:18">
      <c r="A13" s="29" t="str">
        <f t="shared" si="2"/>
        <v/>
      </c>
      <c r="B13" s="29" t="str">
        <f t="shared" si="5"/>
        <v/>
      </c>
      <c r="C13" s="46">
        <v>40179</v>
      </c>
      <c r="D13" s="47" t="str">
        <f t="shared" si="3"/>
        <v xml:space="preserve"> </v>
      </c>
      <c r="E13" s="47" t="str">
        <f t="shared" si="4"/>
        <v>10</v>
      </c>
      <c r="F13">
        <v>8</v>
      </c>
      <c r="G13">
        <v>49</v>
      </c>
    </row>
    <row r="14" spans="1:18">
      <c r="A14" s="29" t="str">
        <f t="shared" si="2"/>
        <v/>
      </c>
      <c r="B14" s="29" t="str">
        <f t="shared" si="5"/>
        <v/>
      </c>
      <c r="C14" s="46">
        <v>40544</v>
      </c>
      <c r="D14" s="47" t="str">
        <f t="shared" si="3"/>
        <v xml:space="preserve"> </v>
      </c>
      <c r="E14" s="47" t="str">
        <f t="shared" si="4"/>
        <v>11</v>
      </c>
      <c r="F14">
        <v>8</v>
      </c>
      <c r="G14">
        <v>56</v>
      </c>
    </row>
    <row r="15" spans="1:18">
      <c r="A15" s="29" t="str">
        <f t="shared" si="2"/>
        <v/>
      </c>
      <c r="B15" s="29" t="str">
        <f t="shared" si="5"/>
        <v/>
      </c>
      <c r="C15" s="46">
        <v>40909</v>
      </c>
      <c r="D15" s="47" t="str">
        <f t="shared" si="3"/>
        <v xml:space="preserve"> </v>
      </c>
      <c r="E15" s="47" t="str">
        <f t="shared" si="4"/>
        <v>12</v>
      </c>
      <c r="F15">
        <v>29</v>
      </c>
      <c r="G15">
        <v>280</v>
      </c>
    </row>
    <row r="16" spans="1:18">
      <c r="A16" s="29" t="str">
        <f t="shared" si="2"/>
        <v/>
      </c>
      <c r="B16" s="29" t="str">
        <f t="shared" si="5"/>
        <v/>
      </c>
      <c r="C16" s="46">
        <v>41275</v>
      </c>
      <c r="D16" s="47" t="str">
        <f t="shared" si="3"/>
        <v xml:space="preserve"> </v>
      </c>
      <c r="E16" s="47" t="str">
        <f t="shared" si="4"/>
        <v>13</v>
      </c>
      <c r="F16">
        <v>43</v>
      </c>
      <c r="G16">
        <v>312</v>
      </c>
    </row>
    <row r="17" spans="1:7">
      <c r="A17" s="29" t="str">
        <f t="shared" si="2"/>
        <v/>
      </c>
      <c r="B17" s="29" t="str">
        <f t="shared" si="5"/>
        <v/>
      </c>
      <c r="C17" s="46">
        <v>41640</v>
      </c>
      <c r="D17" s="47" t="str">
        <f t="shared" si="3"/>
        <v xml:space="preserve"> </v>
      </c>
      <c r="E17" s="47" t="str">
        <f t="shared" si="4"/>
        <v>14</v>
      </c>
      <c r="F17">
        <v>56</v>
      </c>
      <c r="G17">
        <v>207</v>
      </c>
    </row>
    <row r="18" spans="1:7">
      <c r="A18" s="29" t="str">
        <f t="shared" si="2"/>
        <v/>
      </c>
      <c r="B18" s="29" t="str">
        <f t="shared" si="5"/>
        <v/>
      </c>
      <c r="C18" s="46">
        <v>42005</v>
      </c>
      <c r="D18" s="47" t="str">
        <f t="shared" si="3"/>
        <v xml:space="preserve"> </v>
      </c>
      <c r="E18" s="47" t="str">
        <f t="shared" si="4"/>
        <v>15</v>
      </c>
      <c r="F18">
        <v>63</v>
      </c>
      <c r="G18">
        <v>320</v>
      </c>
    </row>
    <row r="19" spans="1:7">
      <c r="A19" s="29" t="str">
        <f t="shared" si="2"/>
        <v/>
      </c>
      <c r="B19" s="29" t="str">
        <f t="shared" si="5"/>
        <v/>
      </c>
      <c r="C19" s="46">
        <v>42370</v>
      </c>
      <c r="D19" s="47" t="str">
        <f t="shared" si="3"/>
        <v xml:space="preserve"> </v>
      </c>
      <c r="E19" s="47" t="str">
        <f t="shared" si="4"/>
        <v>16</v>
      </c>
      <c r="F19">
        <v>110</v>
      </c>
      <c r="G19">
        <v>475</v>
      </c>
    </row>
    <row r="20" spans="1:7">
      <c r="A20" s="29" t="str">
        <f t="shared" si="2"/>
        <v/>
      </c>
      <c r="B20" s="29" t="str">
        <f t="shared" si="5"/>
        <v/>
      </c>
      <c r="C20" s="46">
        <v>42736</v>
      </c>
      <c r="D20" s="47" t="str">
        <f t="shared" si="3"/>
        <v xml:space="preserve"> </v>
      </c>
      <c r="E20" s="47" t="str">
        <f t="shared" si="4"/>
        <v>17</v>
      </c>
      <c r="F20">
        <v>129</v>
      </c>
      <c r="G20">
        <v>456</v>
      </c>
    </row>
    <row r="21" spans="1:7">
      <c r="A21" s="29" t="str">
        <f t="shared" si="2"/>
        <v/>
      </c>
      <c r="B21" s="29" t="str">
        <f t="shared" si="5"/>
        <v/>
      </c>
      <c r="C21" s="46">
        <v>43101</v>
      </c>
      <c r="D21" s="47" t="str">
        <f t="shared" si="3"/>
        <v xml:space="preserve"> </v>
      </c>
      <c r="E21" s="47" t="str">
        <f t="shared" si="4"/>
        <v>18</v>
      </c>
      <c r="F21">
        <v>126</v>
      </c>
      <c r="G21">
        <v>551</v>
      </c>
    </row>
    <row r="22" spans="1:7">
      <c r="A22" s="29" t="str">
        <f t="shared" si="2"/>
        <v/>
      </c>
      <c r="B22" s="29" t="str">
        <f t="shared" si="5"/>
        <v/>
      </c>
      <c r="C22" s="46">
        <v>43466</v>
      </c>
      <c r="D22" s="47" t="str">
        <f t="shared" si="3"/>
        <v xml:space="preserve"> </v>
      </c>
      <c r="E22" s="47" t="str">
        <f t="shared" si="4"/>
        <v>19</v>
      </c>
      <c r="F22">
        <v>142</v>
      </c>
      <c r="G22">
        <v>468</v>
      </c>
    </row>
    <row r="23" spans="1:7">
      <c r="A23" s="29" t="str">
        <f t="shared" si="2"/>
        <v/>
      </c>
      <c r="B23" s="29" t="str">
        <f t="shared" si="5"/>
        <v/>
      </c>
      <c r="C23" s="46">
        <v>43831</v>
      </c>
      <c r="D23" s="47" t="str">
        <f t="shared" si="3"/>
        <v xml:space="preserve"> </v>
      </c>
      <c r="E23" s="47" t="str">
        <f t="shared" si="4"/>
        <v>20</v>
      </c>
      <c r="F23">
        <v>134</v>
      </c>
      <c r="G23">
        <v>534</v>
      </c>
    </row>
    <row r="24" spans="1:7">
      <c r="A24" s="29" t="str">
        <f t="shared" si="2"/>
        <v/>
      </c>
      <c r="B24" s="29" t="str">
        <f t="shared" si="5"/>
        <v/>
      </c>
      <c r="C24" s="46">
        <v>44197</v>
      </c>
      <c r="D24" s="47" t="str">
        <f t="shared" si="3"/>
        <v xml:space="preserve"> </v>
      </c>
      <c r="E24" s="47" t="str">
        <f t="shared" si="4"/>
        <v>21</v>
      </c>
      <c r="F24">
        <v>149</v>
      </c>
      <c r="G24">
        <v>615</v>
      </c>
    </row>
    <row r="25" spans="1:7">
      <c r="A25" s="29" t="str">
        <f t="shared" si="2"/>
        <v/>
      </c>
      <c r="B25" s="29" t="str">
        <f t="shared" si="5"/>
        <v/>
      </c>
      <c r="C25" s="46">
        <v>44562</v>
      </c>
      <c r="D25" s="48" t="str">
        <f t="shared" si="3"/>
        <v xml:space="preserve"> </v>
      </c>
      <c r="E25" s="48" t="str">
        <f t="shared" si="4"/>
        <v>22</v>
      </c>
      <c r="F25">
        <v>237</v>
      </c>
    </row>
    <row r="26" spans="1:7">
      <c r="A26" s="29" t="str">
        <f t="shared" si="2"/>
        <v/>
      </c>
      <c r="B26" s="29" t="str">
        <f t="shared" si="5"/>
        <v/>
      </c>
      <c r="C26" s="46">
        <v>44927</v>
      </c>
      <c r="D26" s="47" t="str">
        <f t="shared" si="3"/>
        <v xml:space="preserve"> </v>
      </c>
      <c r="E26" s="47" t="str">
        <f t="shared" si="4"/>
        <v>23</v>
      </c>
      <c r="F26">
        <v>255</v>
      </c>
    </row>
    <row r="27" spans="1:7">
      <c r="A27" s="29" t="str">
        <f t="shared" si="2"/>
        <v/>
      </c>
      <c r="B27" s="29">
        <f t="shared" si="5"/>
        <v>1</v>
      </c>
      <c r="C27" s="46">
        <v>45292</v>
      </c>
      <c r="D27" s="48" t="str">
        <f t="shared" ref="D27" si="6">IF(OR(A27=1,B27=1,A27),TEXT(C27,"ge"),TEXT(C27," "))</f>
        <v>R6</v>
      </c>
      <c r="E27" s="48" t="str">
        <f t="shared" ref="E27" si="7">IF(OR(A27=1,A27),TEXT(C27,"yyyy"),TEXT(C27,"yy"))</f>
        <v>24</v>
      </c>
      <c r="F27">
        <v>223</v>
      </c>
    </row>
    <row r="28" spans="1:7">
      <c r="A28" s="29" t="str">
        <f t="shared" si="2"/>
        <v/>
      </c>
      <c r="B28" s="29" t="str">
        <f t="shared" si="5"/>
        <v/>
      </c>
      <c r="C28" s="46"/>
    </row>
    <row r="29" spans="1:7">
      <c r="A29" s="29" t="str">
        <f t="shared" si="2"/>
        <v/>
      </c>
      <c r="B29" s="29" t="str">
        <f t="shared" si="5"/>
        <v/>
      </c>
      <c r="C29" s="46"/>
    </row>
    <row r="30" spans="1:7">
      <c r="A30" s="29" t="str">
        <f t="shared" si="2"/>
        <v/>
      </c>
      <c r="B30" s="29" t="str">
        <f t="shared" si="5"/>
        <v/>
      </c>
      <c r="C30" s="46"/>
    </row>
    <row r="31" spans="1:7">
      <c r="A31" s="29" t="str">
        <f t="shared" si="2"/>
        <v/>
      </c>
      <c r="B31" s="29" t="str">
        <f t="shared" si="5"/>
        <v/>
      </c>
      <c r="C31" s="46"/>
    </row>
    <row r="32" spans="1:7">
      <c r="A32" s="29" t="str">
        <f t="shared" si="2"/>
        <v/>
      </c>
      <c r="B32" s="29" t="str">
        <f t="shared" si="5"/>
        <v/>
      </c>
      <c r="C32" s="46"/>
    </row>
    <row r="33" spans="1:3">
      <c r="A33" s="29" t="str">
        <f t="shared" si="2"/>
        <v/>
      </c>
      <c r="B33" s="29" t="str">
        <f t="shared" si="5"/>
        <v/>
      </c>
      <c r="C33" s="46"/>
    </row>
    <row r="34" spans="1:3">
      <c r="A34" s="29" t="str">
        <f t="shared" si="2"/>
        <v/>
      </c>
      <c r="B34" s="29" t="str">
        <f t="shared" si="5"/>
        <v/>
      </c>
      <c r="C34" s="46"/>
    </row>
    <row r="35" spans="1:3">
      <c r="A35" s="29" t="str">
        <f t="shared" si="2"/>
        <v/>
      </c>
      <c r="B35" s="29" t="str">
        <f t="shared" si="5"/>
        <v/>
      </c>
      <c r="C35" s="46"/>
    </row>
    <row r="36" spans="1:3">
      <c r="A36" s="29" t="str">
        <f t="shared" si="2"/>
        <v/>
      </c>
      <c r="B36" s="29" t="str">
        <f t="shared" si="5"/>
        <v/>
      </c>
      <c r="C36" s="46"/>
    </row>
    <row r="37" spans="1:3">
      <c r="A37" s="29" t="str">
        <f t="shared" si="2"/>
        <v/>
      </c>
      <c r="B37" s="29" t="str">
        <f t="shared" si="5"/>
        <v/>
      </c>
      <c r="C37" s="46"/>
    </row>
    <row r="38" spans="1:3">
      <c r="A38" s="29" t="str">
        <f t="shared" si="2"/>
        <v/>
      </c>
      <c r="B38" s="29" t="str">
        <f t="shared" si="5"/>
        <v/>
      </c>
      <c r="C38" s="46"/>
    </row>
    <row r="39" spans="1:3">
      <c r="A39" s="29" t="str">
        <f t="shared" si="2"/>
        <v/>
      </c>
      <c r="B39" s="29" t="str">
        <f t="shared" si="5"/>
        <v/>
      </c>
      <c r="C39" s="46"/>
    </row>
    <row r="40" spans="1:3">
      <c r="A40" s="29" t="str">
        <f t="shared" si="2"/>
        <v/>
      </c>
      <c r="B40" s="29" t="str">
        <f t="shared" si="5"/>
        <v/>
      </c>
      <c r="C40" s="46"/>
    </row>
    <row r="41" spans="1:3">
      <c r="A41" s="29" t="str">
        <f t="shared" si="2"/>
        <v/>
      </c>
      <c r="B41" s="29" t="str">
        <f t="shared" si="5"/>
        <v/>
      </c>
      <c r="C41" s="46"/>
    </row>
    <row r="42" spans="1:3">
      <c r="A42" s="29" t="str">
        <f t="shared" si="2"/>
        <v/>
      </c>
      <c r="B42" s="29" t="str">
        <f t="shared" si="5"/>
        <v/>
      </c>
      <c r="C42" s="46"/>
    </row>
    <row r="43" spans="1:3">
      <c r="A43" s="29" t="str">
        <f t="shared" si="2"/>
        <v/>
      </c>
      <c r="B43" s="29" t="str">
        <f t="shared" si="5"/>
        <v/>
      </c>
      <c r="C43" s="46"/>
    </row>
    <row r="44" spans="1:3">
      <c r="A44" s="29" t="str">
        <f t="shared" si="2"/>
        <v/>
      </c>
      <c r="B44" s="29" t="str">
        <f t="shared" si="5"/>
        <v/>
      </c>
      <c r="C44" s="46"/>
    </row>
    <row r="45" spans="1:3">
      <c r="A45" s="29" t="str">
        <f t="shared" si="2"/>
        <v/>
      </c>
      <c r="B45" s="29" t="str">
        <f t="shared" si="5"/>
        <v/>
      </c>
      <c r="C45" s="46"/>
    </row>
    <row r="46" spans="1:3">
      <c r="A46" s="29" t="str">
        <f t="shared" si="2"/>
        <v/>
      </c>
      <c r="B46" s="29" t="str">
        <f t="shared" si="5"/>
        <v/>
      </c>
      <c r="C46" s="46"/>
    </row>
    <row r="47" spans="1:3">
      <c r="A47" s="29" t="str">
        <f t="shared" si="2"/>
        <v/>
      </c>
      <c r="B47" s="29" t="str">
        <f t="shared" si="5"/>
        <v/>
      </c>
      <c r="C47" s="46"/>
    </row>
    <row r="48" spans="1:3">
      <c r="A48" s="29" t="str">
        <f t="shared" si="2"/>
        <v/>
      </c>
      <c r="B48" s="29" t="str">
        <f t="shared" si="5"/>
        <v/>
      </c>
      <c r="C48" s="46"/>
    </row>
    <row r="49" spans="1:3">
      <c r="A49" s="29" t="str">
        <f t="shared" si="2"/>
        <v/>
      </c>
      <c r="B49" s="29" t="str">
        <f t="shared" si="5"/>
        <v/>
      </c>
      <c r="C49" s="46"/>
    </row>
    <row r="50" spans="1:3">
      <c r="A50" s="29" t="str">
        <f t="shared" si="2"/>
        <v/>
      </c>
      <c r="B50" s="29" t="str">
        <f t="shared" si="5"/>
        <v/>
      </c>
    </row>
    <row r="51" spans="1:3">
      <c r="A51" s="29" t="str">
        <f t="shared" si="2"/>
        <v/>
      </c>
      <c r="B51" s="29" t="str">
        <f t="shared" si="5"/>
        <v/>
      </c>
    </row>
    <row r="52" spans="1:3">
      <c r="A52" s="29" t="str">
        <f t="shared" si="2"/>
        <v/>
      </c>
      <c r="B52" s="29" t="str">
        <f t="shared" si="5"/>
        <v/>
      </c>
    </row>
    <row r="53" spans="1:3">
      <c r="A53" s="29" t="str">
        <f t="shared" si="2"/>
        <v/>
      </c>
      <c r="B53" s="29" t="str">
        <f t="shared" si="5"/>
        <v/>
      </c>
    </row>
    <row r="54" spans="1:3">
      <c r="A54" s="29" t="str">
        <f t="shared" si="2"/>
        <v/>
      </c>
      <c r="B54" s="29" t="str">
        <f t="shared" si="5"/>
        <v/>
      </c>
    </row>
    <row r="55" spans="1:3">
      <c r="A55" s="29" t="str">
        <f t="shared" si="2"/>
        <v/>
      </c>
      <c r="B55" s="29" t="str">
        <f t="shared" si="5"/>
        <v/>
      </c>
    </row>
    <row r="56" spans="1:3">
      <c r="A56" s="29" t="str">
        <f t="shared" si="2"/>
        <v/>
      </c>
      <c r="B56" s="29" t="str">
        <f t="shared" si="5"/>
        <v/>
      </c>
    </row>
    <row r="57" spans="1:3">
      <c r="A57" s="29" t="str">
        <f t="shared" si="2"/>
        <v/>
      </c>
      <c r="B57" s="29" t="str">
        <f t="shared" si="5"/>
        <v/>
      </c>
    </row>
    <row r="58" spans="1:3">
      <c r="A58" s="29" t="str">
        <f t="shared" si="2"/>
        <v/>
      </c>
      <c r="B58" s="29" t="str">
        <f t="shared" si="5"/>
        <v/>
      </c>
    </row>
    <row r="59" spans="1:3">
      <c r="A59" s="29" t="str">
        <f t="shared" si="2"/>
        <v/>
      </c>
      <c r="B59" s="29" t="str">
        <f t="shared" si="5"/>
        <v/>
      </c>
    </row>
    <row r="60" spans="1:3">
      <c r="A60" s="29" t="str">
        <f t="shared" si="2"/>
        <v/>
      </c>
      <c r="B60" s="29" t="str">
        <f t="shared" si="5"/>
        <v/>
      </c>
    </row>
    <row r="61" spans="1:3">
      <c r="A61" s="29" t="str">
        <f t="shared" si="2"/>
        <v/>
      </c>
      <c r="B61" s="29" t="str">
        <f t="shared" si="5"/>
        <v/>
      </c>
    </row>
    <row r="62" spans="1:3">
      <c r="A62" s="29" t="str">
        <f t="shared" si="2"/>
        <v/>
      </c>
      <c r="B62" s="29" t="str">
        <f t="shared" si="5"/>
        <v/>
      </c>
    </row>
    <row r="63" spans="1:3">
      <c r="A63" s="29" t="str">
        <f t="shared" si="2"/>
        <v/>
      </c>
      <c r="B63" s="29" t="str">
        <f t="shared" si="5"/>
        <v/>
      </c>
    </row>
    <row r="64" spans="1:3">
      <c r="A64" s="29" t="str">
        <f t="shared" si="2"/>
        <v/>
      </c>
      <c r="B64" s="29" t="str">
        <f t="shared" si="5"/>
        <v/>
      </c>
    </row>
    <row r="65" spans="1:2">
      <c r="A65" s="29" t="str">
        <f t="shared" si="2"/>
        <v/>
      </c>
      <c r="B65" s="29" t="str">
        <f t="shared" si="5"/>
        <v/>
      </c>
    </row>
    <row r="66" spans="1:2">
      <c r="A66" s="29" t="str">
        <f t="shared" si="2"/>
        <v/>
      </c>
      <c r="B66" s="29" t="str">
        <f t="shared" si="5"/>
        <v/>
      </c>
    </row>
    <row r="67" spans="1:2">
      <c r="A67" s="29" t="str">
        <f t="shared" si="2"/>
        <v/>
      </c>
      <c r="B67" s="29" t="str">
        <f t="shared" si="5"/>
        <v/>
      </c>
    </row>
    <row r="68" spans="1:2">
      <c r="A68" s="29" t="str">
        <f t="shared" si="2"/>
        <v/>
      </c>
      <c r="B68" s="29" t="str">
        <f t="shared" si="5"/>
        <v/>
      </c>
    </row>
    <row r="69" spans="1:2">
      <c r="A69" s="29" t="str">
        <f t="shared" si="2"/>
        <v/>
      </c>
      <c r="B69" s="29" t="str">
        <f t="shared" si="5"/>
        <v/>
      </c>
    </row>
    <row r="70" spans="1:2">
      <c r="A70" s="29" t="str">
        <f t="shared" si="2"/>
        <v/>
      </c>
      <c r="B70" s="29" t="str">
        <f t="shared" si="5"/>
        <v/>
      </c>
    </row>
    <row r="71" spans="1:2">
      <c r="A71" s="29" t="str">
        <f t="shared" si="2"/>
        <v/>
      </c>
      <c r="B71" s="29" t="str">
        <f t="shared" si="5"/>
        <v/>
      </c>
    </row>
    <row r="72" spans="1:2">
      <c r="A72" s="29" t="str">
        <f t="shared" si="2"/>
        <v/>
      </c>
      <c r="B72" s="29" t="str">
        <f t="shared" si="5"/>
        <v/>
      </c>
    </row>
    <row r="73" spans="1:2">
      <c r="A73" s="29" t="str">
        <f t="shared" si="2"/>
        <v/>
      </c>
      <c r="B73" s="29" t="str">
        <f t="shared" si="5"/>
        <v/>
      </c>
    </row>
    <row r="74" spans="1:2">
      <c r="A74" s="29" t="str">
        <f t="shared" ref="A74:A109" si="8">IF(C74=EDATE($C$5,0),1,"")</f>
        <v/>
      </c>
      <c r="B74" s="29" t="str">
        <f t="shared" si="5"/>
        <v/>
      </c>
    </row>
    <row r="75" spans="1:2">
      <c r="A75" s="29" t="str">
        <f t="shared" si="8"/>
        <v/>
      </c>
      <c r="B75" s="29" t="str">
        <f t="shared" si="5"/>
        <v/>
      </c>
    </row>
    <row r="76" spans="1:2">
      <c r="A76" s="29" t="str">
        <f t="shared" si="8"/>
        <v/>
      </c>
      <c r="B76" s="29" t="str">
        <f t="shared" ref="B76:B109" si="9">IF(OR(A76=1,C76=$E$5),1,"")</f>
        <v/>
      </c>
    </row>
    <row r="77" spans="1:2">
      <c r="A77" s="29" t="str">
        <f t="shared" si="8"/>
        <v/>
      </c>
      <c r="B77" s="29" t="str">
        <f t="shared" si="9"/>
        <v/>
      </c>
    </row>
    <row r="78" spans="1:2">
      <c r="A78" s="29" t="str">
        <f t="shared" si="8"/>
        <v/>
      </c>
      <c r="B78" s="29" t="str">
        <f t="shared" si="9"/>
        <v/>
      </c>
    </row>
    <row r="79" spans="1:2">
      <c r="A79" s="29" t="str">
        <f t="shared" si="8"/>
        <v/>
      </c>
      <c r="B79" s="29" t="str">
        <f t="shared" si="9"/>
        <v/>
      </c>
    </row>
    <row r="80" spans="1:2">
      <c r="A80" s="29" t="str">
        <f t="shared" si="8"/>
        <v/>
      </c>
      <c r="B80" s="29" t="str">
        <f t="shared" si="9"/>
        <v/>
      </c>
    </row>
    <row r="81" spans="1:2">
      <c r="A81" s="29" t="str">
        <f t="shared" si="8"/>
        <v/>
      </c>
      <c r="B81" s="29" t="str">
        <f t="shared" si="9"/>
        <v/>
      </c>
    </row>
    <row r="82" spans="1:2">
      <c r="A82" s="29" t="str">
        <f t="shared" si="8"/>
        <v/>
      </c>
      <c r="B82" s="29" t="str">
        <f t="shared" si="9"/>
        <v/>
      </c>
    </row>
    <row r="83" spans="1:2">
      <c r="A83" s="29" t="str">
        <f t="shared" si="8"/>
        <v/>
      </c>
      <c r="B83" s="29" t="str">
        <f t="shared" si="9"/>
        <v/>
      </c>
    </row>
    <row r="84" spans="1:2">
      <c r="A84" s="29" t="str">
        <f t="shared" si="8"/>
        <v/>
      </c>
      <c r="B84" s="29" t="str">
        <f t="shared" si="9"/>
        <v/>
      </c>
    </row>
    <row r="85" spans="1:2">
      <c r="A85" s="29" t="str">
        <f t="shared" si="8"/>
        <v/>
      </c>
      <c r="B85" s="29" t="str">
        <f t="shared" si="9"/>
        <v/>
      </c>
    </row>
    <row r="86" spans="1:2">
      <c r="A86" s="29" t="str">
        <f t="shared" si="8"/>
        <v/>
      </c>
      <c r="B86" s="29" t="str">
        <f t="shared" si="9"/>
        <v/>
      </c>
    </row>
    <row r="87" spans="1:2">
      <c r="A87" s="29" t="str">
        <f t="shared" si="8"/>
        <v/>
      </c>
      <c r="B87" s="29" t="str">
        <f t="shared" si="9"/>
        <v/>
      </c>
    </row>
    <row r="88" spans="1:2">
      <c r="A88" s="29" t="str">
        <f t="shared" si="8"/>
        <v/>
      </c>
      <c r="B88" s="29" t="str">
        <f t="shared" si="9"/>
        <v/>
      </c>
    </row>
    <row r="89" spans="1:2">
      <c r="A89" s="29" t="str">
        <f t="shared" si="8"/>
        <v/>
      </c>
      <c r="B89" s="29" t="str">
        <f t="shared" si="9"/>
        <v/>
      </c>
    </row>
    <row r="90" spans="1:2">
      <c r="A90" s="29" t="str">
        <f t="shared" si="8"/>
        <v/>
      </c>
      <c r="B90" s="29" t="str">
        <f t="shared" si="9"/>
        <v/>
      </c>
    </row>
    <row r="91" spans="1:2">
      <c r="A91" s="29" t="str">
        <f t="shared" si="8"/>
        <v/>
      </c>
      <c r="B91" s="29" t="str">
        <f t="shared" si="9"/>
        <v/>
      </c>
    </row>
    <row r="92" spans="1:2">
      <c r="A92" s="29" t="str">
        <f t="shared" si="8"/>
        <v/>
      </c>
      <c r="B92" s="29" t="str">
        <f t="shared" si="9"/>
        <v/>
      </c>
    </row>
    <row r="93" spans="1:2">
      <c r="A93" s="29" t="str">
        <f t="shared" si="8"/>
        <v/>
      </c>
      <c r="B93" s="29" t="str">
        <f t="shared" si="9"/>
        <v/>
      </c>
    </row>
    <row r="94" spans="1:2">
      <c r="A94" s="29" t="str">
        <f t="shared" si="8"/>
        <v/>
      </c>
      <c r="B94" s="29" t="str">
        <f t="shared" si="9"/>
        <v/>
      </c>
    </row>
    <row r="95" spans="1:2">
      <c r="A95" s="29" t="str">
        <f t="shared" si="8"/>
        <v/>
      </c>
      <c r="B95" s="29" t="str">
        <f t="shared" si="9"/>
        <v/>
      </c>
    </row>
    <row r="96" spans="1:2">
      <c r="A96" s="29" t="str">
        <f t="shared" si="8"/>
        <v/>
      </c>
      <c r="B96" s="29" t="str">
        <f t="shared" si="9"/>
        <v/>
      </c>
    </row>
    <row r="97" spans="1:2">
      <c r="A97" s="29" t="str">
        <f t="shared" si="8"/>
        <v/>
      </c>
      <c r="B97" s="29" t="str">
        <f t="shared" si="9"/>
        <v/>
      </c>
    </row>
    <row r="98" spans="1:2">
      <c r="A98" s="29" t="str">
        <f t="shared" si="8"/>
        <v/>
      </c>
      <c r="B98" s="29" t="str">
        <f t="shared" si="9"/>
        <v/>
      </c>
    </row>
    <row r="99" spans="1:2">
      <c r="A99" s="29" t="str">
        <f t="shared" si="8"/>
        <v/>
      </c>
      <c r="B99" s="29" t="str">
        <f t="shared" si="9"/>
        <v/>
      </c>
    </row>
    <row r="100" spans="1:2">
      <c r="A100" s="29" t="str">
        <f t="shared" si="8"/>
        <v/>
      </c>
      <c r="B100" s="29" t="str">
        <f t="shared" si="9"/>
        <v/>
      </c>
    </row>
    <row r="101" spans="1:2">
      <c r="A101" s="29" t="str">
        <f t="shared" si="8"/>
        <v/>
      </c>
      <c r="B101" s="29" t="str">
        <f t="shared" si="9"/>
        <v/>
      </c>
    </row>
    <row r="102" spans="1:2">
      <c r="A102" s="29" t="str">
        <f t="shared" si="8"/>
        <v/>
      </c>
      <c r="B102" s="29" t="str">
        <f t="shared" si="9"/>
        <v/>
      </c>
    </row>
    <row r="103" spans="1:2">
      <c r="A103" s="29" t="str">
        <f t="shared" si="8"/>
        <v/>
      </c>
      <c r="B103" s="29" t="str">
        <f t="shared" si="9"/>
        <v/>
      </c>
    </row>
    <row r="104" spans="1:2">
      <c r="A104" s="29" t="str">
        <f t="shared" si="8"/>
        <v/>
      </c>
      <c r="B104" s="29" t="str">
        <f t="shared" si="9"/>
        <v/>
      </c>
    </row>
    <row r="105" spans="1:2">
      <c r="A105" s="29" t="str">
        <f t="shared" si="8"/>
        <v/>
      </c>
      <c r="B105" s="29" t="str">
        <f t="shared" si="9"/>
        <v/>
      </c>
    </row>
    <row r="106" spans="1:2">
      <c r="A106" s="29" t="str">
        <f t="shared" si="8"/>
        <v/>
      </c>
      <c r="B106" s="29" t="str">
        <f t="shared" si="9"/>
        <v/>
      </c>
    </row>
    <row r="107" spans="1:2">
      <c r="A107" s="29" t="str">
        <f t="shared" si="8"/>
        <v/>
      </c>
      <c r="B107" s="29" t="str">
        <f t="shared" si="9"/>
        <v/>
      </c>
    </row>
    <row r="108" spans="1:2">
      <c r="A108" s="29" t="str">
        <f t="shared" si="8"/>
        <v/>
      </c>
      <c r="B108" s="29" t="str">
        <f t="shared" si="9"/>
        <v/>
      </c>
    </row>
    <row r="109" spans="1:2">
      <c r="A109" s="29" t="str">
        <f t="shared" si="8"/>
        <v/>
      </c>
      <c r="B109" s="29" t="str">
        <f t="shared" si="9"/>
        <v/>
      </c>
    </row>
  </sheetData>
  <phoneticPr fontId="1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4"/>
  <sheetViews>
    <sheetView view="pageBreakPreview" zoomScaleNormal="100" workbookViewId="0">
      <selection activeCell="A7" sqref="A7:S9"/>
    </sheetView>
  </sheetViews>
  <sheetFormatPr defaultRowHeight="13"/>
  <cols>
    <col min="1" max="1" width="8.453125" style="2" customWidth="1"/>
    <col min="2" max="4" width="8.6328125" style="2" hidden="1" customWidth="1"/>
    <col min="5" max="12" width="8.6328125" style="2" customWidth="1"/>
    <col min="13" max="258" width="9" style="2"/>
    <col min="259" max="264" width="7" style="2" customWidth="1"/>
    <col min="265" max="269" width="5.6328125" style="2" customWidth="1"/>
    <col min="270" max="514" width="9" style="2"/>
    <col min="515" max="520" width="7" style="2" customWidth="1"/>
    <col min="521" max="525" width="5.6328125" style="2" customWidth="1"/>
    <col min="526" max="770" width="9" style="2"/>
    <col min="771" max="776" width="7" style="2" customWidth="1"/>
    <col min="777" max="781" width="5.6328125" style="2" customWidth="1"/>
    <col min="782" max="1026" width="9" style="2"/>
    <col min="1027" max="1032" width="7" style="2" customWidth="1"/>
    <col min="1033" max="1037" width="5.6328125" style="2" customWidth="1"/>
    <col min="1038" max="1282" width="9" style="2"/>
    <col min="1283" max="1288" width="7" style="2" customWidth="1"/>
    <col min="1289" max="1293" width="5.6328125" style="2" customWidth="1"/>
    <col min="1294" max="1538" width="9" style="2"/>
    <col min="1539" max="1544" width="7" style="2" customWidth="1"/>
    <col min="1545" max="1549" width="5.6328125" style="2" customWidth="1"/>
    <col min="1550" max="1794" width="9" style="2"/>
    <col min="1795" max="1800" width="7" style="2" customWidth="1"/>
    <col min="1801" max="1805" width="5.6328125" style="2" customWidth="1"/>
    <col min="1806" max="2050" width="9" style="2"/>
    <col min="2051" max="2056" width="7" style="2" customWidth="1"/>
    <col min="2057" max="2061" width="5.6328125" style="2" customWidth="1"/>
    <col min="2062" max="2306" width="9" style="2"/>
    <col min="2307" max="2312" width="7" style="2" customWidth="1"/>
    <col min="2313" max="2317" width="5.6328125" style="2" customWidth="1"/>
    <col min="2318" max="2562" width="9" style="2"/>
    <col min="2563" max="2568" width="7" style="2" customWidth="1"/>
    <col min="2569" max="2573" width="5.6328125" style="2" customWidth="1"/>
    <col min="2574" max="2818" width="9" style="2"/>
    <col min="2819" max="2824" width="7" style="2" customWidth="1"/>
    <col min="2825" max="2829" width="5.6328125" style="2" customWidth="1"/>
    <col min="2830" max="3074" width="9" style="2"/>
    <col min="3075" max="3080" width="7" style="2" customWidth="1"/>
    <col min="3081" max="3085" width="5.6328125" style="2" customWidth="1"/>
    <col min="3086" max="3330" width="9" style="2"/>
    <col min="3331" max="3336" width="7" style="2" customWidth="1"/>
    <col min="3337" max="3341" width="5.6328125" style="2" customWidth="1"/>
    <col min="3342" max="3586" width="9" style="2"/>
    <col min="3587" max="3592" width="7" style="2" customWidth="1"/>
    <col min="3593" max="3597" width="5.6328125" style="2" customWidth="1"/>
    <col min="3598" max="3842" width="9" style="2"/>
    <col min="3843" max="3848" width="7" style="2" customWidth="1"/>
    <col min="3849" max="3853" width="5.6328125" style="2" customWidth="1"/>
    <col min="3854" max="4098" width="9" style="2"/>
    <col min="4099" max="4104" width="7" style="2" customWidth="1"/>
    <col min="4105" max="4109" width="5.6328125" style="2" customWidth="1"/>
    <col min="4110" max="4354" width="9" style="2"/>
    <col min="4355" max="4360" width="7" style="2" customWidth="1"/>
    <col min="4361" max="4365" width="5.6328125" style="2" customWidth="1"/>
    <col min="4366" max="4610" width="9" style="2"/>
    <col min="4611" max="4616" width="7" style="2" customWidth="1"/>
    <col min="4617" max="4621" width="5.6328125" style="2" customWidth="1"/>
    <col min="4622" max="4866" width="9" style="2"/>
    <col min="4867" max="4872" width="7" style="2" customWidth="1"/>
    <col min="4873" max="4877" width="5.6328125" style="2" customWidth="1"/>
    <col min="4878" max="5122" width="9" style="2"/>
    <col min="5123" max="5128" width="7" style="2" customWidth="1"/>
    <col min="5129" max="5133" width="5.6328125" style="2" customWidth="1"/>
    <col min="5134" max="5378" width="9" style="2"/>
    <col min="5379" max="5384" width="7" style="2" customWidth="1"/>
    <col min="5385" max="5389" width="5.6328125" style="2" customWidth="1"/>
    <col min="5390" max="5634" width="9" style="2"/>
    <col min="5635" max="5640" width="7" style="2" customWidth="1"/>
    <col min="5641" max="5645" width="5.6328125" style="2" customWidth="1"/>
    <col min="5646" max="5890" width="9" style="2"/>
    <col min="5891" max="5896" width="7" style="2" customWidth="1"/>
    <col min="5897" max="5901" width="5.6328125" style="2" customWidth="1"/>
    <col min="5902" max="6146" width="9" style="2"/>
    <col min="6147" max="6152" width="7" style="2" customWidth="1"/>
    <col min="6153" max="6157" width="5.6328125" style="2" customWidth="1"/>
    <col min="6158" max="6402" width="9" style="2"/>
    <col min="6403" max="6408" width="7" style="2" customWidth="1"/>
    <col min="6409" max="6413" width="5.6328125" style="2" customWidth="1"/>
    <col min="6414" max="6658" width="9" style="2"/>
    <col min="6659" max="6664" width="7" style="2" customWidth="1"/>
    <col min="6665" max="6669" width="5.6328125" style="2" customWidth="1"/>
    <col min="6670" max="6914" width="9" style="2"/>
    <col min="6915" max="6920" width="7" style="2" customWidth="1"/>
    <col min="6921" max="6925" width="5.6328125" style="2" customWidth="1"/>
    <col min="6926" max="7170" width="9" style="2"/>
    <col min="7171" max="7176" width="7" style="2" customWidth="1"/>
    <col min="7177" max="7181" width="5.6328125" style="2" customWidth="1"/>
    <col min="7182" max="7426" width="9" style="2"/>
    <col min="7427" max="7432" width="7" style="2" customWidth="1"/>
    <col min="7433" max="7437" width="5.6328125" style="2" customWidth="1"/>
    <col min="7438" max="7682" width="9" style="2"/>
    <col min="7683" max="7688" width="7" style="2" customWidth="1"/>
    <col min="7689" max="7693" width="5.6328125" style="2" customWidth="1"/>
    <col min="7694" max="7938" width="9" style="2"/>
    <col min="7939" max="7944" width="7" style="2" customWidth="1"/>
    <col min="7945" max="7949" width="5.6328125" style="2" customWidth="1"/>
    <col min="7950" max="8194" width="9" style="2"/>
    <col min="8195" max="8200" width="7" style="2" customWidth="1"/>
    <col min="8201" max="8205" width="5.6328125" style="2" customWidth="1"/>
    <col min="8206" max="8450" width="9" style="2"/>
    <col min="8451" max="8456" width="7" style="2" customWidth="1"/>
    <col min="8457" max="8461" width="5.6328125" style="2" customWidth="1"/>
    <col min="8462" max="8706" width="9" style="2"/>
    <col min="8707" max="8712" width="7" style="2" customWidth="1"/>
    <col min="8713" max="8717" width="5.6328125" style="2" customWidth="1"/>
    <col min="8718" max="8962" width="9" style="2"/>
    <col min="8963" max="8968" width="7" style="2" customWidth="1"/>
    <col min="8969" max="8973" width="5.6328125" style="2" customWidth="1"/>
    <col min="8974" max="9218" width="9" style="2"/>
    <col min="9219" max="9224" width="7" style="2" customWidth="1"/>
    <col min="9225" max="9229" width="5.6328125" style="2" customWidth="1"/>
    <col min="9230" max="9474" width="9" style="2"/>
    <col min="9475" max="9480" width="7" style="2" customWidth="1"/>
    <col min="9481" max="9485" width="5.6328125" style="2" customWidth="1"/>
    <col min="9486" max="9730" width="9" style="2"/>
    <col min="9731" max="9736" width="7" style="2" customWidth="1"/>
    <col min="9737" max="9741" width="5.6328125" style="2" customWidth="1"/>
    <col min="9742" max="9986" width="9" style="2"/>
    <col min="9987" max="9992" width="7" style="2" customWidth="1"/>
    <col min="9993" max="9997" width="5.6328125" style="2" customWidth="1"/>
    <col min="9998" max="10242" width="9" style="2"/>
    <col min="10243" max="10248" width="7" style="2" customWidth="1"/>
    <col min="10249" max="10253" width="5.6328125" style="2" customWidth="1"/>
    <col min="10254" max="10498" width="9" style="2"/>
    <col min="10499" max="10504" width="7" style="2" customWidth="1"/>
    <col min="10505" max="10509" width="5.6328125" style="2" customWidth="1"/>
    <col min="10510" max="10754" width="9" style="2"/>
    <col min="10755" max="10760" width="7" style="2" customWidth="1"/>
    <col min="10761" max="10765" width="5.6328125" style="2" customWidth="1"/>
    <col min="10766" max="11010" width="9" style="2"/>
    <col min="11011" max="11016" width="7" style="2" customWidth="1"/>
    <col min="11017" max="11021" width="5.6328125" style="2" customWidth="1"/>
    <col min="11022" max="11266" width="9" style="2"/>
    <col min="11267" max="11272" width="7" style="2" customWidth="1"/>
    <col min="11273" max="11277" width="5.6328125" style="2" customWidth="1"/>
    <col min="11278" max="11522" width="9" style="2"/>
    <col min="11523" max="11528" width="7" style="2" customWidth="1"/>
    <col min="11529" max="11533" width="5.6328125" style="2" customWidth="1"/>
    <col min="11534" max="11778" width="9" style="2"/>
    <col min="11779" max="11784" width="7" style="2" customWidth="1"/>
    <col min="11785" max="11789" width="5.6328125" style="2" customWidth="1"/>
    <col min="11790" max="12034" width="9" style="2"/>
    <col min="12035" max="12040" width="7" style="2" customWidth="1"/>
    <col min="12041" max="12045" width="5.6328125" style="2" customWidth="1"/>
    <col min="12046" max="12290" width="9" style="2"/>
    <col min="12291" max="12296" width="7" style="2" customWidth="1"/>
    <col min="12297" max="12301" width="5.6328125" style="2" customWidth="1"/>
    <col min="12302" max="12546" width="9" style="2"/>
    <col min="12547" max="12552" width="7" style="2" customWidth="1"/>
    <col min="12553" max="12557" width="5.6328125" style="2" customWidth="1"/>
    <col min="12558" max="12802" width="9" style="2"/>
    <col min="12803" max="12808" width="7" style="2" customWidth="1"/>
    <col min="12809" max="12813" width="5.6328125" style="2" customWidth="1"/>
    <col min="12814" max="13058" width="9" style="2"/>
    <col min="13059" max="13064" width="7" style="2" customWidth="1"/>
    <col min="13065" max="13069" width="5.6328125" style="2" customWidth="1"/>
    <col min="13070" max="13314" width="9" style="2"/>
    <col min="13315" max="13320" width="7" style="2" customWidth="1"/>
    <col min="13321" max="13325" width="5.6328125" style="2" customWidth="1"/>
    <col min="13326" max="13570" width="9" style="2"/>
    <col min="13571" max="13576" width="7" style="2" customWidth="1"/>
    <col min="13577" max="13581" width="5.6328125" style="2" customWidth="1"/>
    <col min="13582" max="13826" width="9" style="2"/>
    <col min="13827" max="13832" width="7" style="2" customWidth="1"/>
    <col min="13833" max="13837" width="5.6328125" style="2" customWidth="1"/>
    <col min="13838" max="14082" width="9" style="2"/>
    <col min="14083" max="14088" width="7" style="2" customWidth="1"/>
    <col min="14089" max="14093" width="5.6328125" style="2" customWidth="1"/>
    <col min="14094" max="14338" width="9" style="2"/>
    <col min="14339" max="14344" width="7" style="2" customWidth="1"/>
    <col min="14345" max="14349" width="5.6328125" style="2" customWidth="1"/>
    <col min="14350" max="14594" width="9" style="2"/>
    <col min="14595" max="14600" width="7" style="2" customWidth="1"/>
    <col min="14601" max="14605" width="5.6328125" style="2" customWidth="1"/>
    <col min="14606" max="14850" width="9" style="2"/>
    <col min="14851" max="14856" width="7" style="2" customWidth="1"/>
    <col min="14857" max="14861" width="5.6328125" style="2" customWidth="1"/>
    <col min="14862" max="15106" width="9" style="2"/>
    <col min="15107" max="15112" width="7" style="2" customWidth="1"/>
    <col min="15113" max="15117" width="5.6328125" style="2" customWidth="1"/>
    <col min="15118" max="15362" width="9" style="2"/>
    <col min="15363" max="15368" width="7" style="2" customWidth="1"/>
    <col min="15369" max="15373" width="5.6328125" style="2" customWidth="1"/>
    <col min="15374" max="15618" width="9" style="2"/>
    <col min="15619" max="15624" width="7" style="2" customWidth="1"/>
    <col min="15625" max="15629" width="5.6328125" style="2" customWidth="1"/>
    <col min="15630" max="15874" width="9" style="2"/>
    <col min="15875" max="15880" width="7" style="2" customWidth="1"/>
    <col min="15881" max="15885" width="5.6328125" style="2" customWidth="1"/>
    <col min="15886" max="16130" width="9" style="2"/>
    <col min="16131" max="16136" width="7" style="2" customWidth="1"/>
    <col min="16137" max="16141" width="5.6328125" style="2" customWidth="1"/>
    <col min="16142" max="16384" width="9" style="2"/>
  </cols>
  <sheetData>
    <row r="1" spans="1:19" ht="19">
      <c r="A1" s="1"/>
      <c r="B1" s="1"/>
      <c r="C1" s="1"/>
      <c r="D1" s="1"/>
      <c r="E1" s="1"/>
      <c r="F1" s="1"/>
    </row>
    <row r="3" spans="1:19" ht="19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15"/>
    </row>
    <row r="4" spans="1:19">
      <c r="K4" s="3"/>
      <c r="L4" s="3"/>
    </row>
    <row r="6" spans="1:19" s="3" customFormat="1" ht="16.5" customHeight="1">
      <c r="D6" s="3" t="s">
        <v>12</v>
      </c>
      <c r="E6" s="3" t="s">
        <v>13</v>
      </c>
      <c r="F6" s="3" t="s">
        <v>14</v>
      </c>
      <c r="G6" s="3" t="s">
        <v>15</v>
      </c>
      <c r="H6" s="3" t="s">
        <v>16</v>
      </c>
      <c r="I6" s="3" t="s">
        <v>17</v>
      </c>
      <c r="J6" s="3" t="s">
        <v>18</v>
      </c>
      <c r="K6" s="3" t="s">
        <v>19</v>
      </c>
      <c r="L6" s="3" t="s">
        <v>20</v>
      </c>
      <c r="M6" s="3" t="s">
        <v>11</v>
      </c>
      <c r="N6" s="3" t="s">
        <v>10</v>
      </c>
      <c r="O6" s="3" t="s">
        <v>9</v>
      </c>
      <c r="P6" s="3" t="s">
        <v>21</v>
      </c>
      <c r="Q6" s="3" t="s">
        <v>22</v>
      </c>
      <c r="R6" s="3" t="s">
        <v>23</v>
      </c>
    </row>
    <row r="7" spans="1:19">
      <c r="A7" s="14"/>
      <c r="B7" s="14" t="s">
        <v>6</v>
      </c>
      <c r="C7" s="14">
        <v>19</v>
      </c>
      <c r="D7" s="14">
        <v>2008</v>
      </c>
      <c r="E7" s="18" t="s">
        <v>24</v>
      </c>
      <c r="F7" s="14">
        <v>10</v>
      </c>
      <c r="G7" s="14">
        <v>11</v>
      </c>
      <c r="H7" s="14">
        <v>12</v>
      </c>
      <c r="I7" s="14">
        <v>13</v>
      </c>
      <c r="J7" s="14">
        <v>14</v>
      </c>
      <c r="K7" s="14">
        <v>15</v>
      </c>
      <c r="L7" s="14">
        <v>16</v>
      </c>
      <c r="M7" s="19">
        <v>17</v>
      </c>
      <c r="N7" s="19">
        <v>18</v>
      </c>
      <c r="O7" s="19">
        <v>19</v>
      </c>
      <c r="P7" s="19">
        <v>20</v>
      </c>
      <c r="Q7" s="19">
        <v>21</v>
      </c>
      <c r="R7" s="19">
        <v>22</v>
      </c>
      <c r="S7" s="25">
        <v>23</v>
      </c>
    </row>
    <row r="8" spans="1:19" s="12" customFormat="1">
      <c r="A8" s="21" t="s">
        <v>7</v>
      </c>
      <c r="B8" s="21">
        <v>3</v>
      </c>
      <c r="C8" s="21">
        <v>13</v>
      </c>
      <c r="D8" s="21">
        <v>7</v>
      </c>
      <c r="E8" s="21">
        <v>8</v>
      </c>
      <c r="F8" s="21">
        <v>8</v>
      </c>
      <c r="G8" s="21">
        <v>8</v>
      </c>
      <c r="H8" s="21">
        <v>29</v>
      </c>
      <c r="I8" s="21">
        <v>43</v>
      </c>
      <c r="J8" s="21">
        <v>56</v>
      </c>
      <c r="K8" s="21">
        <v>63</v>
      </c>
      <c r="L8" s="20">
        <v>110</v>
      </c>
      <c r="M8" s="22">
        <v>129</v>
      </c>
      <c r="N8" s="22">
        <v>126</v>
      </c>
      <c r="O8" s="22">
        <v>142</v>
      </c>
      <c r="P8" s="22">
        <v>134</v>
      </c>
      <c r="Q8" s="22">
        <v>149</v>
      </c>
      <c r="R8" s="22">
        <v>237</v>
      </c>
      <c r="S8" s="20">
        <v>255</v>
      </c>
    </row>
    <row r="9" spans="1:19">
      <c r="A9" s="14" t="s">
        <v>8</v>
      </c>
      <c r="B9" s="14">
        <v>9</v>
      </c>
      <c r="C9" s="14">
        <v>63</v>
      </c>
      <c r="D9" s="14">
        <v>75</v>
      </c>
      <c r="E9" s="14">
        <v>55</v>
      </c>
      <c r="F9" s="14">
        <v>49</v>
      </c>
      <c r="G9" s="14">
        <v>56</v>
      </c>
      <c r="H9" s="14">
        <v>280</v>
      </c>
      <c r="I9" s="14">
        <v>312</v>
      </c>
      <c r="J9" s="14">
        <v>207</v>
      </c>
      <c r="K9" s="14">
        <v>320</v>
      </c>
      <c r="L9" s="23">
        <v>475</v>
      </c>
      <c r="M9" s="24">
        <v>456</v>
      </c>
      <c r="N9" s="24">
        <v>551</v>
      </c>
      <c r="O9" s="24">
        <v>468</v>
      </c>
      <c r="P9" s="24">
        <v>534</v>
      </c>
      <c r="Q9" s="24">
        <v>615</v>
      </c>
      <c r="R9" s="24"/>
      <c r="S9" s="23"/>
    </row>
    <row r="10" spans="1:19" ht="13.5" thickBot="1">
      <c r="K10" s="13"/>
      <c r="L10" s="13"/>
    </row>
    <row r="11" spans="1:19">
      <c r="A11" s="4"/>
      <c r="B11" s="5" t="s">
        <v>5</v>
      </c>
      <c r="C11" s="5">
        <v>12</v>
      </c>
      <c r="D11" s="5">
        <v>14</v>
      </c>
      <c r="E11" s="5">
        <v>16</v>
      </c>
      <c r="F11" s="5">
        <v>17</v>
      </c>
      <c r="G11" s="6">
        <v>18</v>
      </c>
      <c r="H11" s="6">
        <v>19</v>
      </c>
      <c r="I11" s="6">
        <v>20</v>
      </c>
      <c r="J11" s="6">
        <v>21</v>
      </c>
      <c r="K11" s="7">
        <v>22</v>
      </c>
      <c r="L11" s="16"/>
    </row>
    <row r="12" spans="1:19">
      <c r="A12" s="8" t="s">
        <v>0</v>
      </c>
      <c r="B12" s="9">
        <v>11.6</v>
      </c>
      <c r="C12" s="9">
        <v>13.1</v>
      </c>
      <c r="D12" s="9">
        <v>13.1</v>
      </c>
      <c r="E12" s="9">
        <v>14.7</v>
      </c>
      <c r="F12" s="9">
        <v>15.4</v>
      </c>
      <c r="G12" s="10">
        <v>15.7</v>
      </c>
      <c r="H12" s="10">
        <v>17.3</v>
      </c>
      <c r="I12" s="10">
        <v>18.3</v>
      </c>
      <c r="J12" s="10">
        <v>19.100000000000001</v>
      </c>
      <c r="K12" s="11">
        <v>18.3</v>
      </c>
      <c r="L12" s="17"/>
    </row>
    <row r="31" spans="1:1">
      <c r="A31" s="2" t="s">
        <v>1</v>
      </c>
    </row>
    <row r="32" spans="1:1">
      <c r="A32" s="2" t="s">
        <v>2</v>
      </c>
    </row>
    <row r="33" spans="1:1">
      <c r="A33" s="2" t="s">
        <v>3</v>
      </c>
    </row>
    <row r="34" spans="1:1">
      <c r="A34" s="2" t="s">
        <v>4</v>
      </c>
    </row>
  </sheetData>
  <mergeCells count="1">
    <mergeCell ref="A3:K3"/>
  </mergeCells>
  <phoneticPr fontId="1"/>
  <pageMargins left="0.78740157480314965" right="0.6692913385826772" top="0.78740157480314965" bottom="0.98425196850393704" header="0.51181102362204722" footer="0.51181102362204722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データ</vt:lpstr>
      <vt:lpstr>元データ</vt:lpstr>
      <vt:lpstr>グラフ</vt:lpstr>
      <vt:lpstr>元データ!Print_Area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2020-04-09T07:18:43Z</cp:lastPrinted>
  <dcterms:created xsi:type="dcterms:W3CDTF">2009-12-25T06:49:12Z</dcterms:created>
  <dcterms:modified xsi:type="dcterms:W3CDTF">2025-07-22T06:35:49Z</dcterms:modified>
</cp:coreProperties>
</file>