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1_しごと\(5)労働\"/>
    </mc:Choice>
  </mc:AlternateContent>
  <xr:revisionPtr revIDLastSave="0" documentId="13_ncr:1_{0BE5715F-FD86-486E-8F88-0A6456F5A32E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データ" sheetId="13" r:id="rId1"/>
    <sheet name="グラフ1" sheetId="15" r:id="rId2"/>
  </sheets>
  <externalReferences>
    <externalReference r:id="rId3"/>
  </externalReferences>
  <definedNames>
    <definedName name="横軸ラベル_西暦">OFFSET(データ!$E$9,MATCH(データ!$C$5,データ!$C$9:$C$109,0)-1,0,データ!$B$6,1)</definedName>
    <definedName name="県内就職内定率">OFFSET(データ!$K$9,MATCH(データ!$C$5,データ!$C$9:$C$109,0)-1,0,データ!$B$6,1)</definedName>
    <definedName name="就職希望者数">OFFSET([1]データ!$G$9,MATCH([1]データ!$C$5,[1]データ!$C$9:$C$109,0)-1,0,[1]データ!$B$6,1)</definedName>
    <definedName name="就職内定者数_県外">OFFSET(データ!$I$9,MATCH(データ!$C$5,データ!$C$9:$C$109,0)-1,0,データ!$B$6,1)</definedName>
    <definedName name="就職内定者数_県内">OFFSET(データ!$H$9,MATCH(データ!$C$5,データ!$C$9:$C$109,0)-1,0,データ!$B$6,1)</definedName>
    <definedName name="就職未内定者数">OFFSET(データ!$J$9,MATCH(データ!$C$5,データ!$C$9:$C$109,0)-1,0,データ!$B$6,1)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1" i="13" l="1"/>
  <c r="K21" i="13"/>
  <c r="J20" i="13"/>
  <c r="K20" i="13"/>
  <c r="A109" i="13" l="1"/>
  <c r="A108" i="13"/>
  <c r="A107" i="13"/>
  <c r="A106" i="13"/>
  <c r="A105" i="13"/>
  <c r="A104" i="13"/>
  <c r="A103" i="13"/>
  <c r="A102" i="13"/>
  <c r="A101" i="13"/>
  <c r="A100" i="13"/>
  <c r="A99" i="13"/>
  <c r="A98" i="13"/>
  <c r="A97" i="13"/>
  <c r="A96" i="13"/>
  <c r="A95" i="13"/>
  <c r="A94" i="13"/>
  <c r="A93" i="13"/>
  <c r="A92" i="13"/>
  <c r="A91" i="13"/>
  <c r="A90" i="13"/>
  <c r="A89" i="13"/>
  <c r="A88" i="13"/>
  <c r="A87" i="13"/>
  <c r="A86" i="13"/>
  <c r="A85" i="13"/>
  <c r="A84" i="13"/>
  <c r="A83" i="13"/>
  <c r="A82" i="13"/>
  <c r="A81" i="13"/>
  <c r="A80" i="13"/>
  <c r="A79" i="13"/>
  <c r="A78" i="13"/>
  <c r="A77" i="13"/>
  <c r="A76" i="13"/>
  <c r="A75" i="13"/>
  <c r="A74" i="13"/>
  <c r="A73" i="13"/>
  <c r="A72" i="13"/>
  <c r="A71" i="13"/>
  <c r="A70" i="13"/>
  <c r="A69" i="13"/>
  <c r="A68" i="13"/>
  <c r="A67" i="13"/>
  <c r="A66" i="13"/>
  <c r="A65" i="13"/>
  <c r="A64" i="13"/>
  <c r="A63" i="13"/>
  <c r="A62" i="13"/>
  <c r="A61" i="13"/>
  <c r="A60" i="13"/>
  <c r="A59" i="13"/>
  <c r="A58" i="13"/>
  <c r="A57" i="13"/>
  <c r="A56" i="13"/>
  <c r="A55" i="13"/>
  <c r="A54" i="13"/>
  <c r="A53" i="13"/>
  <c r="A52" i="13"/>
  <c r="A51" i="13"/>
  <c r="A50" i="13"/>
  <c r="A49" i="13"/>
  <c r="A48" i="13"/>
  <c r="A47" i="13"/>
  <c r="A46" i="13"/>
  <c r="A45" i="13"/>
  <c r="A44" i="13"/>
  <c r="A43" i="13"/>
  <c r="A42" i="13"/>
  <c r="A41" i="13"/>
  <c r="A40" i="13"/>
  <c r="A39" i="13"/>
  <c r="A38" i="13"/>
  <c r="A37" i="13"/>
  <c r="A36" i="13"/>
  <c r="A35" i="13"/>
  <c r="A34" i="13"/>
  <c r="A33" i="13"/>
  <c r="A32" i="13"/>
  <c r="A31" i="13"/>
  <c r="A30" i="13"/>
  <c r="A29" i="13"/>
  <c r="A28" i="13"/>
  <c r="A27" i="13"/>
  <c r="A26" i="13"/>
  <c r="A25" i="13"/>
  <c r="A24" i="13"/>
  <c r="A23" i="13"/>
  <c r="A22" i="13"/>
  <c r="A21" i="13"/>
  <c r="A20" i="13"/>
  <c r="A19" i="13"/>
  <c r="A18" i="13"/>
  <c r="A17" i="13"/>
  <c r="A16" i="13"/>
  <c r="A15" i="13"/>
  <c r="A14" i="13"/>
  <c r="A12" i="13"/>
  <c r="A11" i="13"/>
  <c r="B10" i="13"/>
  <c r="A10" i="13"/>
  <c r="B9" i="13"/>
  <c r="A9" i="13"/>
  <c r="B6" i="13"/>
  <c r="E5" i="13"/>
  <c r="B46" i="13" s="1"/>
  <c r="E21" i="13" l="1"/>
  <c r="B19" i="13"/>
  <c r="B43" i="13"/>
  <c r="B24" i="13"/>
  <c r="B32" i="13"/>
  <c r="B40" i="13"/>
  <c r="B55" i="13"/>
  <c r="B62" i="13"/>
  <c r="B70" i="13"/>
  <c r="B78" i="13"/>
  <c r="B86" i="13"/>
  <c r="B102" i="13"/>
  <c r="B17" i="13"/>
  <c r="B25" i="13"/>
  <c r="B33" i="13"/>
  <c r="B41" i="13"/>
  <c r="B48" i="13"/>
  <c r="B56" i="13"/>
  <c r="B63" i="13"/>
  <c r="B71" i="13"/>
  <c r="B79" i="13"/>
  <c r="B87" i="13"/>
  <c r="B95" i="13"/>
  <c r="B103" i="13"/>
  <c r="B27" i="13"/>
  <c r="B16" i="13"/>
  <c r="B47" i="13"/>
  <c r="B94" i="13"/>
  <c r="B18" i="13"/>
  <c r="B26" i="13"/>
  <c r="B34" i="13"/>
  <c r="B42" i="13"/>
  <c r="B49" i="13"/>
  <c r="B57" i="13"/>
  <c r="B64" i="13"/>
  <c r="B72" i="13"/>
  <c r="B80" i="13"/>
  <c r="B88" i="13"/>
  <c r="B96" i="13"/>
  <c r="B104" i="13"/>
  <c r="B20" i="13"/>
  <c r="D20" i="13" s="1"/>
  <c r="E20" i="13"/>
  <c r="B28" i="13"/>
  <c r="B36" i="13"/>
  <c r="B44" i="13"/>
  <c r="B51" i="13"/>
  <c r="B59" i="13"/>
  <c r="B66" i="13"/>
  <c r="B74" i="13"/>
  <c r="B82" i="13"/>
  <c r="B90" i="13"/>
  <c r="B98" i="13"/>
  <c r="B106" i="13"/>
  <c r="B13" i="13"/>
  <c r="B21" i="13"/>
  <c r="D21" i="13" s="1"/>
  <c r="B29" i="13"/>
  <c r="B37" i="13"/>
  <c r="B45" i="13"/>
  <c r="B52" i="13"/>
  <c r="B60" i="13"/>
  <c r="B67" i="13"/>
  <c r="B75" i="13"/>
  <c r="B83" i="13"/>
  <c r="B91" i="13"/>
  <c r="B99" i="13"/>
  <c r="B107" i="13"/>
  <c r="B14" i="13"/>
  <c r="B22" i="13"/>
  <c r="B30" i="13"/>
  <c r="B38" i="13"/>
  <c r="B53" i="13"/>
  <c r="B61" i="13"/>
  <c r="B68" i="13"/>
  <c r="B76" i="13"/>
  <c r="B84" i="13"/>
  <c r="B92" i="13"/>
  <c r="B100" i="13"/>
  <c r="B108" i="13"/>
  <c r="B11" i="13"/>
  <c r="B35" i="13"/>
  <c r="B50" i="13"/>
  <c r="B58" i="13"/>
  <c r="B65" i="13"/>
  <c r="B73" i="13"/>
  <c r="B81" i="13"/>
  <c r="B89" i="13"/>
  <c r="B97" i="13"/>
  <c r="B105" i="13"/>
  <c r="B12" i="13"/>
  <c r="B15" i="13"/>
  <c r="B23" i="13"/>
  <c r="B31" i="13"/>
  <c r="B39" i="13"/>
  <c r="B54" i="13"/>
  <c r="B69" i="13"/>
  <c r="B77" i="13"/>
  <c r="B85" i="13"/>
  <c r="B93" i="13"/>
  <c r="B101" i="13"/>
  <c r="B109" i="13"/>
  <c r="J10" i="13"/>
  <c r="J11" i="13"/>
  <c r="J12" i="13"/>
  <c r="J13" i="13"/>
  <c r="J14" i="13"/>
  <c r="J15" i="13"/>
  <c r="J16" i="13"/>
  <c r="J17" i="13"/>
  <c r="J18" i="13"/>
  <c r="J19" i="13"/>
  <c r="J9" i="13"/>
  <c r="K18" i="13" l="1"/>
  <c r="K17" i="13"/>
  <c r="K16" i="13"/>
  <c r="K15" i="13"/>
  <c r="K14" i="13"/>
  <c r="K13" i="13"/>
  <c r="K12" i="13"/>
  <c r="K11" i="13"/>
  <c r="K10" i="13"/>
  <c r="K9" i="13"/>
  <c r="K19" i="13"/>
  <c r="E19" i="13"/>
  <c r="E18" i="13"/>
  <c r="E17" i="13"/>
  <c r="E16" i="13"/>
  <c r="E15" i="13"/>
  <c r="E13" i="13"/>
  <c r="E10" i="13"/>
  <c r="E9" i="13"/>
  <c r="D12" i="13" l="1"/>
  <c r="D13" i="13"/>
  <c r="E12" i="13"/>
  <c r="D14" i="13"/>
  <c r="D9" i="13"/>
  <c r="D15" i="13"/>
  <c r="D10" i="13"/>
  <c r="D16" i="13"/>
  <c r="E14" i="13"/>
  <c r="D17" i="13"/>
  <c r="D19" i="13"/>
  <c r="D11" i="13"/>
  <c r="D18" i="13"/>
  <c r="E11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D887A95B-4859-4330-9E00-555AE3487212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<sst xmlns="http://schemas.openxmlformats.org/spreadsheetml/2006/main" count="19" uniqueCount="19">
  <si>
    <t>卒業者数</t>
    <rPh sb="0" eb="3">
      <t>ソツギョウシャ</t>
    </rPh>
    <rPh sb="3" eb="4">
      <t>スウ</t>
    </rPh>
    <phoneticPr fontId="2"/>
  </si>
  <si>
    <t>就職内定者数
県外</t>
    <rPh sb="0" eb="2">
      <t>シュウショク</t>
    </rPh>
    <rPh sb="2" eb="5">
      <t>ナイテイシャ</t>
    </rPh>
    <rPh sb="5" eb="6">
      <t>スウ</t>
    </rPh>
    <rPh sb="7" eb="9">
      <t>ケンガイ</t>
    </rPh>
    <phoneticPr fontId="2"/>
  </si>
  <si>
    <t>就職内定者数
県内</t>
    <rPh sb="0" eb="2">
      <t>シュウショク</t>
    </rPh>
    <rPh sb="2" eb="5">
      <t>ナイテイシャ</t>
    </rPh>
    <rPh sb="5" eb="6">
      <t>スウ</t>
    </rPh>
    <rPh sb="7" eb="9">
      <t>ケンナイ</t>
    </rPh>
    <phoneticPr fontId="1"/>
  </si>
  <si>
    <t>県内就職内定率</t>
    <rPh sb="0" eb="2">
      <t>ケンナイ</t>
    </rPh>
    <rPh sb="2" eb="4">
      <t>シュウショク</t>
    </rPh>
    <rPh sb="4" eb="6">
      <t>ナイテイ</t>
    </rPh>
    <rPh sb="6" eb="7">
      <t>リツ</t>
    </rPh>
    <phoneticPr fontId="1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</si>
  <si>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</si>
  <si>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</si>
  <si>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</si>
  <si>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</si>
  <si>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</si>
  <si>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</si>
  <si>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</si>
  <si>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</si>
  <si>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</si>
  <si>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</si>
  <si>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</si>
  <si>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</si>
  <si>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就職希望者数</t>
    <rPh sb="0" eb="2">
      <t>シュウショク</t>
    </rPh>
    <rPh sb="2" eb="4">
      <t>キボウ</t>
    </rPh>
    <rPh sb="4" eb="5">
      <t>シャ</t>
    </rPh>
    <rPh sb="5" eb="6">
      <t>スウ</t>
    </rPh>
    <phoneticPr fontId="10"/>
  </si>
  <si>
    <t>県内大学等卒業者（大学、短大、高専、専修学校）のうち、就職希望者の県内就職内定率（資料：青森労働局「大学等卒業予定者職業紹介状況」）（単位：人、％）</t>
    <rPh sb="0" eb="2">
      <t>ケンナイ</t>
    </rPh>
    <rPh sb="2" eb="4">
      <t>ダイガク</t>
    </rPh>
    <rPh sb="4" eb="5">
      <t>トウ</t>
    </rPh>
    <rPh sb="5" eb="8">
      <t>ソツギョウシャ</t>
    </rPh>
    <rPh sb="9" eb="11">
      <t>ダイガク</t>
    </rPh>
    <rPh sb="12" eb="14">
      <t>タンダイ</t>
    </rPh>
    <rPh sb="15" eb="17">
      <t>コウセン</t>
    </rPh>
    <rPh sb="18" eb="20">
      <t>センシュウ</t>
    </rPh>
    <rPh sb="20" eb="22">
      <t>ガッコウ</t>
    </rPh>
    <rPh sb="27" eb="29">
      <t>シュウショク</t>
    </rPh>
    <rPh sb="29" eb="31">
      <t>キボウ</t>
    </rPh>
    <rPh sb="31" eb="32">
      <t>シャ</t>
    </rPh>
    <rPh sb="33" eb="35">
      <t>ケンナイ</t>
    </rPh>
    <rPh sb="35" eb="37">
      <t>シュウショク</t>
    </rPh>
    <rPh sb="37" eb="40">
      <t>ナイテイリツ</t>
    </rPh>
    <rPh sb="44" eb="46">
      <t>アオモリ</t>
    </rPh>
    <rPh sb="46" eb="48">
      <t>ロウドウ</t>
    </rPh>
    <rPh sb="48" eb="49">
      <t>キョク</t>
    </rPh>
    <rPh sb="50" eb="52">
      <t>ダイガク</t>
    </rPh>
    <rPh sb="52" eb="53">
      <t>トウ</t>
    </rPh>
    <rPh sb="53" eb="55">
      <t>ソツギョウ</t>
    </rPh>
    <rPh sb="55" eb="58">
      <t>ヨテイシャ</t>
    </rPh>
    <rPh sb="58" eb="60">
      <t>ショクギョウ</t>
    </rPh>
    <rPh sb="60" eb="62">
      <t>ショウカイ</t>
    </rPh>
    <rPh sb="62" eb="64">
      <t>ジョウキョウ</t>
    </rPh>
    <rPh sb="67" eb="69">
      <t>タンイ</t>
    </rPh>
    <rPh sb="70" eb="71">
      <t>ニン</t>
    </rPh>
    <phoneticPr fontId="2"/>
  </si>
  <si>
    <t>就職未内定者数</t>
    <rPh sb="0" eb="2">
      <t>シュウショク</t>
    </rPh>
    <rPh sb="2" eb="6">
      <t>ミナイテイシャ</t>
    </rPh>
    <rPh sb="6" eb="7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</si>
</sst>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yyyy"/>
    <numFmt numFmtId="178" formatCode="0.0_);[Red]\(0.0\)"/>
  </numFmts>
  <fonts count="14">
    <font>
      <sz val="11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0" borderId="1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4" xfId="0" applyFont="1" applyBorder="1">
      <alignment vertical="center"/>
    </xf>
    <xf numFmtId="0" fontId="9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77" fontId="5" fillId="0" borderId="7" xfId="0" applyNumberFormat="1" applyFont="1" applyBorder="1" applyAlignment="1">
      <alignment horizontal="center" vertical="center"/>
    </xf>
    <xf numFmtId="177" fontId="5" fillId="2" borderId="0" xfId="0" applyNumberFormat="1" applyFont="1" applyFill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11" fillId="2" borderId="0" xfId="0" applyFont="1" applyFill="1" applyAlignment="1"/>
    <xf numFmtId="177" fontId="5" fillId="0" borderId="0" xfId="0" applyNumberFormat="1" applyFont="1">
      <alignment vertical="center"/>
    </xf>
    <xf numFmtId="0" fontId="7" fillId="0" borderId="0" xfId="0" applyFont="1" applyAlignment="1">
      <alignment horizontal="right"/>
    </xf>
    <xf numFmtId="176" fontId="5" fillId="0" borderId="0" xfId="0" applyNumberFormat="1" applyFont="1">
      <alignment vertical="center"/>
    </xf>
    <xf numFmtId="176" fontId="5" fillId="0" borderId="0" xfId="0" applyNumberFormat="1" applyFont="1" applyAlignment="1">
      <alignment vertical="center" wrapText="1"/>
    </xf>
    <xf numFmtId="178" fontId="5" fillId="0" borderId="0" xfId="0" applyNumberFormat="1" applyFont="1">
      <alignment vertical="center"/>
    </xf>
    <xf numFmtId="178" fontId="5" fillId="0" borderId="0" xfId="0" applyNumberFormat="1" applyFont="1" applyAlignment="1">
      <alignment vertical="center" wrapText="1"/>
    </xf>
    <xf numFmtId="176" fontId="7" fillId="0" borderId="0" xfId="0" applyNumberFormat="1" applyFont="1" applyAlignment="1">
      <alignment horizontal="right"/>
    </xf>
    <xf numFmtId="0" fontId="5" fillId="0" borderId="3" xfId="0" applyFont="1" applyBorder="1">
      <alignment vertical="center"/>
    </xf>
    <xf numFmtId="0" fontId="5" fillId="0" borderId="5" xfId="0" applyFont="1" applyBorder="1">
      <alignment vertical="center"/>
    </xf>
    <xf numFmtId="38" fontId="7" fillId="0" borderId="0" xfId="1" applyFont="1" applyAlignment="1">
      <alignment vertical="center"/>
    </xf>
    <xf numFmtId="38" fontId="7" fillId="0" borderId="0" xfId="1" applyFont="1" applyFill="1" applyAlignment="1">
      <alignment vertical="center"/>
    </xf>
    <xf numFmtId="38" fontId="5" fillId="0" borderId="0" xfId="1" applyFont="1" applyAlignment="1">
      <alignment vertical="center"/>
    </xf>
    <xf numFmtId="0" fontId="5" fillId="0" borderId="8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5050"/>
      <color rgb="FFFFCC66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県内大学等卒業者（大学、短大、高専、専修学校）のうち、</a:t>
            </a:r>
            <a:endParaRPr lang="en-US"/>
          </a:p>
          <a:p>
            <a:pPr>
              <a:defRPr/>
            </a:pPr>
            <a:r>
              <a:rPr lang="ja-JP"/>
              <a:t>就職希望者の県内就職内定率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133002220876237"/>
          <c:y val="0.15633988215448569"/>
          <c:w val="0.79262884447136417"/>
          <c:h val="0.64947966852799499"/>
        </c:manualLayout>
      </c:layout>
      <c:barChart>
        <c:barDir val="col"/>
        <c:grouping val="stacked"/>
        <c:varyColors val="0"/>
        <c:ser>
          <c:idx val="0"/>
          <c:order val="0"/>
          <c:tx>
            <c:v>就職内定者数(県内)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  <c:pt idx="8">
                  <c:v>24</c:v>
                </c:pt>
                <c:pt idx="9">
                  <c:v>25</c:v>
                </c:pt>
              </c:strCache>
            </c:strRef>
          </c:cat>
          <c:val>
            <c:numRef>
              <c:f>[0]!就職内定者数_県内</c:f>
              <c:numCache>
                <c:formatCode>#,##0_);[Red]\(#,##0\)</c:formatCode>
                <c:ptCount val="10"/>
                <c:pt idx="0">
                  <c:v>1753</c:v>
                </c:pt>
                <c:pt idx="1">
                  <c:v>1744</c:v>
                </c:pt>
                <c:pt idx="2">
                  <c:v>1769</c:v>
                </c:pt>
                <c:pt idx="3">
                  <c:v>1641</c:v>
                </c:pt>
                <c:pt idx="4">
                  <c:v>1579</c:v>
                </c:pt>
                <c:pt idx="5">
                  <c:v>1730</c:v>
                </c:pt>
                <c:pt idx="6">
                  <c:v>1699</c:v>
                </c:pt>
                <c:pt idx="7">
                  <c:v>1538</c:v>
                </c:pt>
                <c:pt idx="8">
                  <c:v>1456</c:v>
                </c:pt>
                <c:pt idx="9">
                  <c:v>1419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DB-4899-B176-FCFD2FF60F2F}"/>
            </c:ext>
          </c:extLst>
        </c:ser>
        <c:ser>
          <c:idx val="1"/>
          <c:order val="1"/>
          <c:tx>
            <c:v>就職内定者数(県外)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  <c:pt idx="8">
                  <c:v>24</c:v>
                </c:pt>
                <c:pt idx="9">
                  <c:v>25</c:v>
                </c:pt>
              </c:strCache>
            </c:strRef>
          </c:cat>
          <c:val>
            <c:numRef>
              <c:f>[0]!就職内定者数_県外</c:f>
              <c:numCache>
                <c:formatCode>#,##0_);[Red]\(#,##0\)</c:formatCode>
                <c:ptCount val="10"/>
                <c:pt idx="0">
                  <c:v>2075</c:v>
                </c:pt>
                <c:pt idx="1">
                  <c:v>2254</c:v>
                </c:pt>
                <c:pt idx="2">
                  <c:v>2266</c:v>
                </c:pt>
                <c:pt idx="3">
                  <c:v>2283</c:v>
                </c:pt>
                <c:pt idx="4">
                  <c:v>2333</c:v>
                </c:pt>
                <c:pt idx="5">
                  <c:v>2142</c:v>
                </c:pt>
                <c:pt idx="6">
                  <c:v>2100</c:v>
                </c:pt>
                <c:pt idx="7">
                  <c:v>2279</c:v>
                </c:pt>
                <c:pt idx="8">
                  <c:v>2385</c:v>
                </c:pt>
                <c:pt idx="9">
                  <c:v>2245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DB-4899-B176-FCFD2FF60F2F}"/>
            </c:ext>
          </c:extLst>
        </c:ser>
        <c:ser>
          <c:idx val="3"/>
          <c:order val="2"/>
          <c:tx>
            <c:strRef>
              <c:f>データ!$J$8</c:f>
              <c:strCache>
                <c:ptCount val="1"/>
                <c:pt idx="0">
                  <c:v>就職未内定者数</c:v>
                </c:pt>
              </c:strCache>
            </c:strRef>
          </c:tx>
          <c:spPr>
            <a:solidFill>
              <a:srgbClr val="FFCC66"/>
            </a:solidFill>
            <a:ln>
              <a:noFill/>
            </a:ln>
            <a:effectLst/>
          </c:spPr>
          <c:invertIfNegative val="0"/>
          <c:dLbls>
            <c:dLbl>
              <c:idx val="10"/>
              <c:layout>
                <c:manualLayout>
                  <c:x val="2.1775462682549297E-2"/>
                  <c:y val="1.46298195361900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1DB-4899-B176-FCFD2FF60F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[0]!就職未内定者数</c:f>
              <c:numCache>
                <c:formatCode>#,##0_);[Red]\(#,##0\)</c:formatCode>
                <c:ptCount val="10"/>
                <c:pt idx="0">
                  <c:v>166</c:v>
                </c:pt>
                <c:pt idx="1">
                  <c:v>138</c:v>
                </c:pt>
                <c:pt idx="2">
                  <c:v>104</c:v>
                </c:pt>
                <c:pt idx="3">
                  <c:v>102</c:v>
                </c:pt>
                <c:pt idx="4">
                  <c:v>101</c:v>
                </c:pt>
                <c:pt idx="5">
                  <c:v>111</c:v>
                </c:pt>
                <c:pt idx="6">
                  <c:v>132</c:v>
                </c:pt>
                <c:pt idx="7">
                  <c:v>139</c:v>
                </c:pt>
                <c:pt idx="8">
                  <c:v>96</c:v>
                </c:pt>
                <c:pt idx="9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DB-4899-B176-FCFD2FF60F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7303928"/>
        <c:axId val="487304256"/>
      </c:barChart>
      <c:lineChart>
        <c:grouping val="standard"/>
        <c:varyColors val="0"/>
        <c:ser>
          <c:idx val="2"/>
          <c:order val="3"/>
          <c:tx>
            <c:v>県内就職内定率(右目盛)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  <c:pt idx="8">
                  <c:v>24</c:v>
                </c:pt>
                <c:pt idx="9">
                  <c:v>25</c:v>
                </c:pt>
              </c:strCache>
            </c:strRef>
          </c:cat>
          <c:val>
            <c:numRef>
              <c:f>[0]!県内就職内定率</c:f>
              <c:numCache>
                <c:formatCode>0.0_);[Red]\(0.0\)</c:formatCode>
                <c:ptCount val="10"/>
                <c:pt idx="0">
                  <c:v>43.890836254381568</c:v>
                </c:pt>
                <c:pt idx="1">
                  <c:v>42.166344294003864</c:v>
                </c:pt>
                <c:pt idx="2">
                  <c:v>42.739792220343077</c:v>
                </c:pt>
                <c:pt idx="3">
                  <c:v>40.760059612518631</c:v>
                </c:pt>
                <c:pt idx="4">
                  <c:v>39.347121853974585</c:v>
                </c:pt>
                <c:pt idx="5">
                  <c:v>43.434597037408992</c:v>
                </c:pt>
                <c:pt idx="6">
                  <c:v>43.220554566268127</c:v>
                </c:pt>
                <c:pt idx="7">
                  <c:v>38.877654196157735</c:v>
                </c:pt>
                <c:pt idx="8">
                  <c:v>36.982473964947928</c:v>
                </c:pt>
                <c:pt idx="9">
                  <c:v>37.779552715654951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DB-4899-B176-FCFD2FF60F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7182568"/>
        <c:axId val="487182240"/>
      </c:lineChart>
      <c:catAx>
        <c:axId val="487303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87304256"/>
        <c:crosses val="autoZero"/>
        <c:auto val="1"/>
        <c:lblAlgn val="ctr"/>
        <c:lblOffset val="100"/>
        <c:noMultiLvlLbl val="0"/>
      </c:catAx>
      <c:valAx>
        <c:axId val="487304256"/>
        <c:scaling>
          <c:orientation val="minMax"/>
          <c:max val="6000"/>
        </c:scaling>
        <c:delete val="0"/>
        <c:axPos val="l"/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87303928"/>
        <c:crosses val="autoZero"/>
        <c:crossBetween val="between"/>
      </c:valAx>
      <c:valAx>
        <c:axId val="487182240"/>
        <c:scaling>
          <c:orientation val="minMax"/>
          <c:max val="60"/>
          <c:min val="0"/>
        </c:scaling>
        <c:delete val="0"/>
        <c:axPos val="r"/>
        <c:numFmt formatCode="0.0_);[Red]\(0.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87182568"/>
        <c:crosses val="max"/>
        <c:crossBetween val="between"/>
      </c:valAx>
      <c:catAx>
        <c:axId val="4871825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87182240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19473256612154249"/>
          <c:y val="0.15684810102192179"/>
          <c:w val="0.72637746453479246"/>
          <c:h val="8.37387808927386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298059B-F9E3-45B6-ADB9-8363F043EA1B}">
  <sheetPr/>
  <sheetViews>
    <sheetView tabSelected="1"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15D6542-84CB-4ED8-8F02-2794A1A6859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0.15836</cdr:x>
      <cdr:y>0.93313</cdr:y>
    </cdr:from>
    <cdr:to>
      <cdr:x>0.99586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A35FE0B-30A1-4B93-8BCC-6D14C909989B}"/>
            </a:ext>
          </a:extLst>
        </cdr:cNvPr>
        <cdr:cNvSpPr txBox="1"/>
      </cdr:nvSpPr>
      <cdr:spPr>
        <a:xfrm xmlns:a="http://schemas.openxmlformats.org/drawingml/2006/main">
          <a:off x="1475577" y="5680656"/>
          <a:ext cx="7803770" cy="4070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資料：青森労働局「大学等卒業予定者職業紹介状況」</a:t>
          </a:r>
        </a:p>
      </cdr:txBody>
    </cdr:sp>
  </cdr:relSizeAnchor>
  <cdr:relSizeAnchor xmlns:cdr="http://schemas.openxmlformats.org/drawingml/2006/chartDrawing">
    <cdr:from>
      <cdr:x>0.87284</cdr:x>
      <cdr:y>0.85945</cdr:y>
    </cdr:from>
    <cdr:to>
      <cdr:x>0.97098</cdr:x>
      <cdr:y>0.94138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25B7C281-4BC2-4192-9C1E-72C9F478FB40}"/>
            </a:ext>
          </a:extLst>
        </cdr:cNvPr>
        <cdr:cNvSpPr txBox="1"/>
      </cdr:nvSpPr>
      <cdr:spPr>
        <a:xfrm xmlns:a="http://schemas.openxmlformats.org/drawingml/2006/main">
          <a:off x="8105919" y="5218728"/>
          <a:ext cx="911414" cy="4974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0.07761</cdr:x>
      <cdr:y>0.8896</cdr:y>
    </cdr:from>
    <cdr:to>
      <cdr:x>0.33373</cdr:x>
      <cdr:y>0.97153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BD21C9D-9DA8-415E-902E-DDFAE9A4208A}"/>
            </a:ext>
          </a:extLst>
        </cdr:cNvPr>
        <cdr:cNvSpPr txBox="1"/>
      </cdr:nvSpPr>
      <cdr:spPr>
        <a:xfrm xmlns:a="http://schemas.openxmlformats.org/drawingml/2006/main">
          <a:off x="723153" y="5415617"/>
          <a:ext cx="2386480" cy="4987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各年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3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月卒</a:t>
          </a:r>
        </a:p>
      </cdr:txBody>
    </cdr:sp>
  </cdr:relSizeAnchor>
  <cdr:relSizeAnchor xmlns:cdr="http://schemas.openxmlformats.org/drawingml/2006/chartDrawing">
    <cdr:from>
      <cdr:x>0.05039</cdr:x>
      <cdr:y>0.07871</cdr:y>
    </cdr:from>
    <cdr:to>
      <cdr:x>0.14853</cdr:x>
      <cdr:y>0.16065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BD21C9D-9DA8-415E-902E-DDFAE9A4208A}"/>
            </a:ext>
          </a:extLst>
        </cdr:cNvPr>
        <cdr:cNvSpPr txBox="1"/>
      </cdr:nvSpPr>
      <cdr:spPr>
        <a:xfrm xmlns:a="http://schemas.openxmlformats.org/drawingml/2006/main">
          <a:off x="467956" y="477971"/>
          <a:ext cx="911414" cy="4975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0.86056</cdr:x>
      <cdr:y>0.09118</cdr:y>
    </cdr:from>
    <cdr:to>
      <cdr:x>0.95869</cdr:x>
      <cdr:y>0.17311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BD21C9D-9DA8-415E-902E-DDFAE9A4208A}"/>
            </a:ext>
          </a:extLst>
        </cdr:cNvPr>
        <cdr:cNvSpPr txBox="1"/>
      </cdr:nvSpPr>
      <cdr:spPr>
        <a:xfrm xmlns:a="http://schemas.openxmlformats.org/drawingml/2006/main">
          <a:off x="7991908" y="553662"/>
          <a:ext cx="911321" cy="4974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0.88179</cdr:x>
      <cdr:y>0.01926</cdr:y>
    </cdr:from>
    <cdr:to>
      <cdr:x>0.99003</cdr:x>
      <cdr:y>0.07681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6F06E75-4F09-48E0-8349-F19FFDD91CDE}"/>
            </a:ext>
          </a:extLst>
        </cdr:cNvPr>
        <cdr:cNvSpPr txBox="1"/>
      </cdr:nvSpPr>
      <cdr:spPr>
        <a:xfrm xmlns:a="http://schemas.openxmlformats.org/drawingml/2006/main">
          <a:off x="8189045" y="116946"/>
          <a:ext cx="1005226" cy="34948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基本目標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2487;&#12540;&#12479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データ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09"/>
  <sheetViews>
    <sheetView topLeftCell="B1" workbookViewId="0">
      <selection activeCell="F21" sqref="F21"/>
    </sheetView>
  </sheetViews>
  <sheetFormatPr defaultColWidth="9" defaultRowHeight="13"/>
  <cols>
    <col min="1" max="2" width="6" style="2" customWidth="1"/>
    <col min="3" max="3" width="9.453125" style="6" bestFit="1" customWidth="1"/>
    <col min="4" max="4" width="12.54296875" style="6" customWidth="1"/>
    <col min="5" max="5" width="9" style="6"/>
    <col min="6" max="10" width="9" style="18"/>
    <col min="11" max="12" width="9" style="20"/>
    <col min="13" max="16384" width="9" style="6"/>
  </cols>
  <sheetData>
    <row r="1" spans="1:18">
      <c r="A1" s="1" t="s">
        <v>4</v>
      </c>
      <c r="C1" s="3" t="s">
        <v>5</v>
      </c>
      <c r="D1" s="4"/>
      <c r="E1" s="4"/>
      <c r="F1" s="4"/>
      <c r="G1" s="4"/>
      <c r="H1" s="4"/>
      <c r="I1" s="23"/>
      <c r="J1" s="5"/>
      <c r="K1" s="5"/>
      <c r="L1" s="5"/>
      <c r="M1" s="5"/>
      <c r="N1" s="5"/>
      <c r="O1" s="5"/>
      <c r="P1" s="5"/>
      <c r="Q1" s="5"/>
      <c r="R1" s="5"/>
    </row>
    <row r="2" spans="1:18">
      <c r="A2" s="1" t="s">
        <v>6</v>
      </c>
      <c r="C2" s="7" t="s">
        <v>7</v>
      </c>
      <c r="F2" s="6"/>
      <c r="G2" s="6"/>
      <c r="H2" s="6"/>
      <c r="I2" s="24"/>
      <c r="J2" s="25"/>
      <c r="K2" s="25"/>
      <c r="L2" s="25"/>
      <c r="M2" s="25"/>
      <c r="N2" s="25"/>
      <c r="O2" s="26"/>
      <c r="Q2" s="26"/>
      <c r="R2" s="26"/>
    </row>
    <row r="3" spans="1:18">
      <c r="A3" s="1" t="s">
        <v>8</v>
      </c>
      <c r="C3" s="7" t="s">
        <v>9</v>
      </c>
      <c r="F3" s="6"/>
      <c r="G3" s="6"/>
      <c r="H3" s="6"/>
      <c r="I3" s="24"/>
      <c r="J3" s="27"/>
      <c r="K3" s="27"/>
      <c r="L3" s="27"/>
      <c r="M3" s="27"/>
      <c r="N3" s="27"/>
      <c r="O3" s="27"/>
    </row>
    <row r="4" spans="1:18">
      <c r="A4" s="1"/>
      <c r="C4" s="8" t="s">
        <v>10</v>
      </c>
      <c r="F4" s="6"/>
      <c r="G4" s="6"/>
      <c r="H4" s="6"/>
      <c r="I4" s="24"/>
      <c r="J4" s="27"/>
      <c r="K4" s="27"/>
      <c r="L4" s="27"/>
      <c r="M4" s="27"/>
      <c r="N4" s="27"/>
      <c r="O4" s="27"/>
    </row>
    <row r="5" spans="1:18" ht="21" customHeight="1">
      <c r="C5" s="9">
        <v>42370</v>
      </c>
      <c r="D5" s="10" t="s">
        <v>11</v>
      </c>
      <c r="E5" s="11">
        <f>MAX($C$9:$C$109)</f>
        <v>45658</v>
      </c>
      <c r="F5" s="10" t="s">
        <v>12</v>
      </c>
      <c r="G5" s="10"/>
      <c r="H5" s="10"/>
      <c r="I5" s="28"/>
      <c r="J5" s="27"/>
      <c r="K5" s="27"/>
      <c r="L5" s="27"/>
      <c r="M5" s="27"/>
      <c r="N5" s="27"/>
      <c r="O5" s="27"/>
    </row>
    <row r="6" spans="1:18">
      <c r="B6" s="2">
        <f>COUNTA(C9:C109)-MATCH(C5,C9:C109,0)+1</f>
        <v>10</v>
      </c>
      <c r="F6" s="6"/>
      <c r="G6" s="6"/>
      <c r="H6" s="6"/>
      <c r="I6" s="6"/>
      <c r="J6" s="6"/>
      <c r="K6" s="6"/>
      <c r="L6" s="6"/>
    </row>
    <row r="7" spans="1:18">
      <c r="A7" s="12"/>
      <c r="C7" s="6" t="s">
        <v>17</v>
      </c>
    </row>
    <row r="8" spans="1:18" s="14" customFormat="1" ht="39">
      <c r="A8" s="13"/>
      <c r="B8" s="13"/>
      <c r="C8" s="6" t="s">
        <v>13</v>
      </c>
      <c r="D8" s="14" t="s">
        <v>14</v>
      </c>
      <c r="E8" s="14" t="s">
        <v>15</v>
      </c>
      <c r="F8" s="19" t="s">
        <v>0</v>
      </c>
      <c r="G8" s="19" t="s">
        <v>16</v>
      </c>
      <c r="H8" s="19" t="s">
        <v>2</v>
      </c>
      <c r="I8" s="19" t="s">
        <v>1</v>
      </c>
      <c r="J8" s="19" t="s">
        <v>18</v>
      </c>
      <c r="K8" s="21" t="s">
        <v>3</v>
      </c>
      <c r="L8" s="21"/>
    </row>
    <row r="9" spans="1:18">
      <c r="A9" s="15" t="str">
        <f>IF(C9=EDATE($C$5,0),1,"")</f>
        <v/>
      </c>
      <c r="B9" s="15" t="str">
        <f>IF(C9=EDATE($C$5,0),1,"")</f>
        <v/>
      </c>
      <c r="C9" s="16">
        <v>41275</v>
      </c>
      <c r="D9" s="17" t="str">
        <f t="shared" ref="D9:D19" si="0">IF(OR(A9=1,B9=1,A9),TEXT(C9,"ge"),TEXT(C9," "))</f>
        <v xml:space="preserve"> </v>
      </c>
      <c r="E9" s="17" t="str">
        <f t="shared" ref="E9:E19" si="1">IF(OR(A9=1,A9),TEXT(C9,"yyyy"),TEXT(C9,"yy"))</f>
        <v>13</v>
      </c>
      <c r="F9" s="22">
        <v>5518</v>
      </c>
      <c r="G9" s="18">
        <v>4302</v>
      </c>
      <c r="H9" s="18">
        <v>2005</v>
      </c>
      <c r="I9" s="18">
        <v>2059</v>
      </c>
      <c r="J9" s="18">
        <f>G9-SUM(H9:I9)</f>
        <v>238</v>
      </c>
      <c r="K9" s="20">
        <f t="shared" ref="K9:K18" si="2">H9/G9*100</f>
        <v>46.606229660622965</v>
      </c>
    </row>
    <row r="10" spans="1:18">
      <c r="A10" s="15" t="str">
        <f t="shared" ref="A10:A73" si="3">IF(C10=EDATE($C$5,0),1,"")</f>
        <v/>
      </c>
      <c r="B10" s="15" t="str">
        <f>IF(C10=EDATE($C$5,0),1,"")</f>
        <v/>
      </c>
      <c r="C10" s="16">
        <v>41640</v>
      </c>
      <c r="D10" s="17" t="str">
        <f t="shared" si="0"/>
        <v xml:space="preserve"> </v>
      </c>
      <c r="E10" s="17" t="str">
        <f t="shared" si="1"/>
        <v>14</v>
      </c>
      <c r="F10" s="22">
        <v>5463</v>
      </c>
      <c r="G10" s="18">
        <v>4232</v>
      </c>
      <c r="H10" s="18">
        <v>1925</v>
      </c>
      <c r="I10" s="18">
        <v>2107</v>
      </c>
      <c r="J10" s="18">
        <f t="shared" ref="J10:J21" si="4">G10-SUM(H10:I10)</f>
        <v>200</v>
      </c>
      <c r="K10" s="20">
        <f t="shared" si="2"/>
        <v>45.486767485822305</v>
      </c>
    </row>
    <row r="11" spans="1:18">
      <c r="A11" s="15" t="str">
        <f t="shared" si="3"/>
        <v/>
      </c>
      <c r="B11" s="15" t="str">
        <f>IF(OR(A11=1,C11=$E$5),1,"")</f>
        <v/>
      </c>
      <c r="C11" s="16">
        <v>42005</v>
      </c>
      <c r="D11" s="17" t="str">
        <f t="shared" si="0"/>
        <v xml:space="preserve"> </v>
      </c>
      <c r="E11" s="17" t="str">
        <f t="shared" si="1"/>
        <v>15</v>
      </c>
      <c r="F11" s="22">
        <v>5292</v>
      </c>
      <c r="G11" s="18">
        <v>4206</v>
      </c>
      <c r="H11" s="18">
        <v>1887</v>
      </c>
      <c r="I11" s="18">
        <v>2149</v>
      </c>
      <c r="J11" s="18">
        <f t="shared" si="4"/>
        <v>170</v>
      </c>
      <c r="K11" s="20">
        <f t="shared" si="2"/>
        <v>44.864479315263914</v>
      </c>
    </row>
    <row r="12" spans="1:18">
      <c r="A12" s="15">
        <f t="shared" si="3"/>
        <v>1</v>
      </c>
      <c r="B12" s="15">
        <f t="shared" ref="B12:B75" si="5">IF(OR(A12=1,C12=$E$5),1,"")</f>
        <v>1</v>
      </c>
      <c r="C12" s="16">
        <v>42370</v>
      </c>
      <c r="D12" s="17" t="str">
        <f t="shared" si="0"/>
        <v>H28</v>
      </c>
      <c r="E12" s="17" t="str">
        <f t="shared" si="1"/>
        <v>2016</v>
      </c>
      <c r="F12" s="22">
        <v>5140</v>
      </c>
      <c r="G12" s="18">
        <v>3994</v>
      </c>
      <c r="H12" s="18">
        <v>1753</v>
      </c>
      <c r="I12" s="18">
        <v>2075</v>
      </c>
      <c r="J12" s="18">
        <f t="shared" si="4"/>
        <v>166</v>
      </c>
      <c r="K12" s="20">
        <f t="shared" si="2"/>
        <v>43.890836254381568</v>
      </c>
    </row>
    <row r="13" spans="1:18">
      <c r="A13" s="15"/>
      <c r="B13" s="15" t="str">
        <f t="shared" si="5"/>
        <v/>
      </c>
      <c r="C13" s="16">
        <v>42736</v>
      </c>
      <c r="D13" s="17" t="str">
        <f t="shared" si="0"/>
        <v xml:space="preserve"> </v>
      </c>
      <c r="E13" s="17" t="str">
        <f t="shared" si="1"/>
        <v>17</v>
      </c>
      <c r="F13" s="22">
        <v>5249</v>
      </c>
      <c r="G13" s="18">
        <v>4136</v>
      </c>
      <c r="H13" s="18">
        <v>1744</v>
      </c>
      <c r="I13" s="18">
        <v>2254</v>
      </c>
      <c r="J13" s="18">
        <f t="shared" si="4"/>
        <v>138</v>
      </c>
      <c r="K13" s="20">
        <f t="shared" si="2"/>
        <v>42.166344294003864</v>
      </c>
    </row>
    <row r="14" spans="1:18">
      <c r="A14" s="15" t="str">
        <f t="shared" si="3"/>
        <v/>
      </c>
      <c r="B14" s="15" t="str">
        <f t="shared" si="5"/>
        <v/>
      </c>
      <c r="C14" s="16">
        <v>43101</v>
      </c>
      <c r="D14" s="17" t="str">
        <f t="shared" si="0"/>
        <v xml:space="preserve"> </v>
      </c>
      <c r="E14" s="17" t="str">
        <f t="shared" si="1"/>
        <v>18</v>
      </c>
      <c r="F14" s="22">
        <v>5217</v>
      </c>
      <c r="G14" s="18">
        <v>4139</v>
      </c>
      <c r="H14" s="18">
        <v>1769</v>
      </c>
      <c r="I14" s="18">
        <v>2266</v>
      </c>
      <c r="J14" s="18">
        <f t="shared" si="4"/>
        <v>104</v>
      </c>
      <c r="K14" s="20">
        <f t="shared" si="2"/>
        <v>42.739792220343077</v>
      </c>
    </row>
    <row r="15" spans="1:18">
      <c r="A15" s="15" t="str">
        <f t="shared" si="3"/>
        <v/>
      </c>
      <c r="B15" s="15" t="str">
        <f t="shared" si="5"/>
        <v/>
      </c>
      <c r="C15" s="16">
        <v>43466</v>
      </c>
      <c r="D15" s="17" t="str">
        <f t="shared" si="0"/>
        <v xml:space="preserve"> </v>
      </c>
      <c r="E15" s="17" t="str">
        <f t="shared" si="1"/>
        <v>19</v>
      </c>
      <c r="F15" s="22">
        <v>5220</v>
      </c>
      <c r="G15" s="18">
        <v>4026</v>
      </c>
      <c r="H15" s="18">
        <v>1641</v>
      </c>
      <c r="I15" s="18">
        <v>2283</v>
      </c>
      <c r="J15" s="18">
        <f t="shared" si="4"/>
        <v>102</v>
      </c>
      <c r="K15" s="20">
        <f t="shared" si="2"/>
        <v>40.760059612518631</v>
      </c>
    </row>
    <row r="16" spans="1:18">
      <c r="A16" s="15" t="str">
        <f t="shared" si="3"/>
        <v/>
      </c>
      <c r="B16" s="15" t="str">
        <f t="shared" si="5"/>
        <v/>
      </c>
      <c r="C16" s="16">
        <v>43831</v>
      </c>
      <c r="D16" s="17" t="str">
        <f t="shared" si="0"/>
        <v xml:space="preserve"> </v>
      </c>
      <c r="E16" s="17" t="str">
        <f t="shared" si="1"/>
        <v>20</v>
      </c>
      <c r="F16" s="22">
        <v>5066</v>
      </c>
      <c r="G16" s="18">
        <v>4013</v>
      </c>
      <c r="H16" s="18">
        <v>1579</v>
      </c>
      <c r="I16" s="18">
        <v>2333</v>
      </c>
      <c r="J16" s="18">
        <f t="shared" si="4"/>
        <v>101</v>
      </c>
      <c r="K16" s="20">
        <f t="shared" si="2"/>
        <v>39.347121853974585</v>
      </c>
    </row>
    <row r="17" spans="1:11">
      <c r="A17" s="15" t="str">
        <f t="shared" si="3"/>
        <v/>
      </c>
      <c r="B17" s="15" t="str">
        <f t="shared" si="5"/>
        <v/>
      </c>
      <c r="C17" s="16">
        <v>44197</v>
      </c>
      <c r="D17" s="17" t="str">
        <f t="shared" si="0"/>
        <v xml:space="preserve"> </v>
      </c>
      <c r="E17" s="17" t="str">
        <f t="shared" si="1"/>
        <v>21</v>
      </c>
      <c r="F17" s="22">
        <v>5136</v>
      </c>
      <c r="G17" s="18">
        <v>3983</v>
      </c>
      <c r="H17" s="18">
        <v>1730</v>
      </c>
      <c r="I17" s="18">
        <v>2142</v>
      </c>
      <c r="J17" s="18">
        <f t="shared" si="4"/>
        <v>111</v>
      </c>
      <c r="K17" s="20">
        <f t="shared" si="2"/>
        <v>43.434597037408992</v>
      </c>
    </row>
    <row r="18" spans="1:11">
      <c r="A18" s="15" t="str">
        <f t="shared" si="3"/>
        <v/>
      </c>
      <c r="B18" s="15" t="str">
        <f t="shared" si="5"/>
        <v/>
      </c>
      <c r="C18" s="16">
        <v>44562</v>
      </c>
      <c r="D18" s="17" t="str">
        <f t="shared" si="0"/>
        <v xml:space="preserve"> </v>
      </c>
      <c r="E18" s="17" t="str">
        <f t="shared" si="1"/>
        <v>22</v>
      </c>
      <c r="F18" s="22">
        <v>5120</v>
      </c>
      <c r="G18" s="18">
        <v>3931</v>
      </c>
      <c r="H18" s="18">
        <v>1699</v>
      </c>
      <c r="I18" s="18">
        <v>2100</v>
      </c>
      <c r="J18" s="18">
        <f t="shared" si="4"/>
        <v>132</v>
      </c>
      <c r="K18" s="20">
        <f t="shared" si="2"/>
        <v>43.220554566268127</v>
      </c>
    </row>
    <row r="19" spans="1:11">
      <c r="A19" s="15" t="str">
        <f t="shared" si="3"/>
        <v/>
      </c>
      <c r="B19" s="15" t="str">
        <f t="shared" si="5"/>
        <v/>
      </c>
      <c r="C19" s="16">
        <v>44927</v>
      </c>
      <c r="D19" s="17" t="str">
        <f t="shared" si="0"/>
        <v xml:space="preserve"> </v>
      </c>
      <c r="E19" s="17" t="str">
        <f t="shared" si="1"/>
        <v>23</v>
      </c>
      <c r="F19" s="22">
        <v>5156</v>
      </c>
      <c r="G19" s="18">
        <v>3956</v>
      </c>
      <c r="H19" s="18">
        <v>1538</v>
      </c>
      <c r="I19" s="18">
        <v>2279</v>
      </c>
      <c r="J19" s="18">
        <f t="shared" si="4"/>
        <v>139</v>
      </c>
      <c r="K19" s="20">
        <f>H19/G19*100</f>
        <v>38.877654196157735</v>
      </c>
    </row>
    <row r="20" spans="1:11">
      <c r="A20" s="15" t="str">
        <f t="shared" si="3"/>
        <v/>
      </c>
      <c r="B20" s="15" t="str">
        <f t="shared" si="5"/>
        <v/>
      </c>
      <c r="C20" s="16">
        <v>45292</v>
      </c>
      <c r="D20" s="17" t="str">
        <f t="shared" ref="D20:D21" si="6">IF(OR(A20=1,B20=1,A20),TEXT(C20,"ge"),TEXT(C20," "))</f>
        <v xml:space="preserve"> </v>
      </c>
      <c r="E20" s="17" t="str">
        <f t="shared" ref="E20:E21" si="7">IF(OR(A20=1,A20),TEXT(C20,"yyyy"),TEXT(C20,"yy"))</f>
        <v>24</v>
      </c>
      <c r="F20" s="22">
        <v>5144</v>
      </c>
      <c r="G20" s="18">
        <v>3937</v>
      </c>
      <c r="H20" s="18">
        <v>1456</v>
      </c>
      <c r="I20" s="18">
        <v>2385</v>
      </c>
      <c r="J20" s="18">
        <f t="shared" si="4"/>
        <v>96</v>
      </c>
      <c r="K20" s="20">
        <f>H20/G20*100</f>
        <v>36.982473964947928</v>
      </c>
    </row>
    <row r="21" spans="1:11">
      <c r="A21" s="15" t="str">
        <f t="shared" si="3"/>
        <v/>
      </c>
      <c r="B21" s="15">
        <f t="shared" si="5"/>
        <v>1</v>
      </c>
      <c r="C21" s="16">
        <v>45658</v>
      </c>
      <c r="D21" s="17" t="str">
        <f t="shared" si="6"/>
        <v>R7</v>
      </c>
      <c r="E21" s="17" t="str">
        <f t="shared" si="7"/>
        <v>25</v>
      </c>
      <c r="F21" s="22">
        <v>4898</v>
      </c>
      <c r="G21" s="18">
        <v>3756</v>
      </c>
      <c r="H21" s="18">
        <v>1419</v>
      </c>
      <c r="I21" s="18">
        <v>2245</v>
      </c>
      <c r="J21" s="18">
        <f t="shared" si="4"/>
        <v>92</v>
      </c>
      <c r="K21" s="20">
        <f>H21/G21*100</f>
        <v>37.779552715654951</v>
      </c>
    </row>
    <row r="22" spans="1:11">
      <c r="A22" s="15" t="str">
        <f t="shared" si="3"/>
        <v/>
      </c>
      <c r="B22" s="15" t="str">
        <f t="shared" si="5"/>
        <v/>
      </c>
      <c r="C22" s="16"/>
      <c r="D22" s="17"/>
      <c r="E22" s="17"/>
      <c r="F22" s="22"/>
    </row>
    <row r="23" spans="1:11">
      <c r="A23" s="15" t="str">
        <f t="shared" si="3"/>
        <v/>
      </c>
      <c r="B23" s="15" t="str">
        <f t="shared" si="5"/>
        <v/>
      </c>
      <c r="C23" s="16"/>
      <c r="D23" s="17"/>
      <c r="E23" s="17"/>
      <c r="F23" s="22"/>
    </row>
    <row r="24" spans="1:11">
      <c r="A24" s="15" t="str">
        <f t="shared" si="3"/>
        <v/>
      </c>
      <c r="B24" s="15" t="str">
        <f t="shared" si="5"/>
        <v/>
      </c>
      <c r="C24" s="16"/>
      <c r="D24" s="17"/>
      <c r="E24" s="17"/>
      <c r="F24" s="22"/>
    </row>
    <row r="25" spans="1:11">
      <c r="A25" s="15" t="str">
        <f t="shared" si="3"/>
        <v/>
      </c>
      <c r="B25" s="15" t="str">
        <f t="shared" si="5"/>
        <v/>
      </c>
      <c r="C25" s="16"/>
      <c r="D25" s="17"/>
      <c r="E25" s="17"/>
      <c r="F25" s="22"/>
    </row>
    <row r="26" spans="1:11">
      <c r="A26" s="15" t="str">
        <f t="shared" si="3"/>
        <v/>
      </c>
      <c r="B26" s="15" t="str">
        <f t="shared" si="5"/>
        <v/>
      </c>
    </row>
    <row r="27" spans="1:11">
      <c r="A27" s="15" t="str">
        <f t="shared" si="3"/>
        <v/>
      </c>
      <c r="B27" s="15" t="str">
        <f t="shared" si="5"/>
        <v/>
      </c>
    </row>
    <row r="28" spans="1:11">
      <c r="A28" s="15" t="str">
        <f t="shared" si="3"/>
        <v/>
      </c>
      <c r="B28" s="15" t="str">
        <f t="shared" si="5"/>
        <v/>
      </c>
    </row>
    <row r="29" spans="1:11">
      <c r="A29" s="15" t="str">
        <f t="shared" si="3"/>
        <v/>
      </c>
      <c r="B29" s="15" t="str">
        <f t="shared" si="5"/>
        <v/>
      </c>
    </row>
    <row r="30" spans="1:11">
      <c r="A30" s="15" t="str">
        <f t="shared" si="3"/>
        <v/>
      </c>
      <c r="B30" s="15" t="str">
        <f t="shared" si="5"/>
        <v/>
      </c>
    </row>
    <row r="31" spans="1:11">
      <c r="A31" s="15" t="str">
        <f t="shared" si="3"/>
        <v/>
      </c>
      <c r="B31" s="15" t="str">
        <f t="shared" si="5"/>
        <v/>
      </c>
    </row>
    <row r="32" spans="1:11">
      <c r="A32" s="15" t="str">
        <f t="shared" si="3"/>
        <v/>
      </c>
      <c r="B32" s="15" t="str">
        <f t="shared" si="5"/>
        <v/>
      </c>
    </row>
    <row r="33" spans="1:2">
      <c r="A33" s="15" t="str">
        <f t="shared" si="3"/>
        <v/>
      </c>
      <c r="B33" s="15" t="str">
        <f t="shared" si="5"/>
        <v/>
      </c>
    </row>
    <row r="34" spans="1:2">
      <c r="A34" s="15" t="str">
        <f t="shared" si="3"/>
        <v/>
      </c>
      <c r="B34" s="15" t="str">
        <f t="shared" si="5"/>
        <v/>
      </c>
    </row>
    <row r="35" spans="1:2">
      <c r="A35" s="15" t="str">
        <f t="shared" si="3"/>
        <v/>
      </c>
      <c r="B35" s="15" t="str">
        <f t="shared" si="5"/>
        <v/>
      </c>
    </row>
    <row r="36" spans="1:2">
      <c r="A36" s="15" t="str">
        <f t="shared" si="3"/>
        <v/>
      </c>
      <c r="B36" s="15" t="str">
        <f t="shared" si="5"/>
        <v/>
      </c>
    </row>
    <row r="37" spans="1:2">
      <c r="A37" s="15" t="str">
        <f t="shared" si="3"/>
        <v/>
      </c>
      <c r="B37" s="15" t="str">
        <f t="shared" si="5"/>
        <v/>
      </c>
    </row>
    <row r="38" spans="1:2">
      <c r="A38" s="15" t="str">
        <f t="shared" si="3"/>
        <v/>
      </c>
      <c r="B38" s="15" t="str">
        <f t="shared" si="5"/>
        <v/>
      </c>
    </row>
    <row r="39" spans="1:2">
      <c r="A39" s="15" t="str">
        <f t="shared" si="3"/>
        <v/>
      </c>
      <c r="B39" s="15" t="str">
        <f t="shared" si="5"/>
        <v/>
      </c>
    </row>
    <row r="40" spans="1:2">
      <c r="A40" s="15" t="str">
        <f t="shared" si="3"/>
        <v/>
      </c>
      <c r="B40" s="15" t="str">
        <f t="shared" si="5"/>
        <v/>
      </c>
    </row>
    <row r="41" spans="1:2">
      <c r="A41" s="15" t="str">
        <f t="shared" si="3"/>
        <v/>
      </c>
      <c r="B41" s="15" t="str">
        <f t="shared" si="5"/>
        <v/>
      </c>
    </row>
    <row r="42" spans="1:2">
      <c r="A42" s="15" t="str">
        <f t="shared" si="3"/>
        <v/>
      </c>
      <c r="B42" s="15" t="str">
        <f t="shared" si="5"/>
        <v/>
      </c>
    </row>
    <row r="43" spans="1:2">
      <c r="A43" s="15" t="str">
        <f t="shared" si="3"/>
        <v/>
      </c>
      <c r="B43" s="15" t="str">
        <f t="shared" si="5"/>
        <v/>
      </c>
    </row>
    <row r="44" spans="1:2">
      <c r="A44" s="15" t="str">
        <f t="shared" si="3"/>
        <v/>
      </c>
      <c r="B44" s="15" t="str">
        <f t="shared" si="5"/>
        <v/>
      </c>
    </row>
    <row r="45" spans="1:2">
      <c r="A45" s="15" t="str">
        <f t="shared" si="3"/>
        <v/>
      </c>
      <c r="B45" s="15" t="str">
        <f t="shared" si="5"/>
        <v/>
      </c>
    </row>
    <row r="46" spans="1:2">
      <c r="A46" s="15" t="str">
        <f t="shared" si="3"/>
        <v/>
      </c>
      <c r="B46" s="15" t="str">
        <f t="shared" si="5"/>
        <v/>
      </c>
    </row>
    <row r="47" spans="1:2">
      <c r="A47" s="15" t="str">
        <f t="shared" si="3"/>
        <v/>
      </c>
      <c r="B47" s="15" t="str">
        <f t="shared" si="5"/>
        <v/>
      </c>
    </row>
    <row r="48" spans="1:2">
      <c r="A48" s="15" t="str">
        <f t="shared" si="3"/>
        <v/>
      </c>
      <c r="B48" s="15" t="str">
        <f t="shared" si="5"/>
        <v/>
      </c>
    </row>
    <row r="49" spans="1:2">
      <c r="A49" s="15" t="str">
        <f t="shared" si="3"/>
        <v/>
      </c>
      <c r="B49" s="15" t="str">
        <f t="shared" si="5"/>
        <v/>
      </c>
    </row>
    <row r="50" spans="1:2">
      <c r="A50" s="15" t="str">
        <f t="shared" si="3"/>
        <v/>
      </c>
      <c r="B50" s="15" t="str">
        <f t="shared" si="5"/>
        <v/>
      </c>
    </row>
    <row r="51" spans="1:2">
      <c r="A51" s="15" t="str">
        <f t="shared" si="3"/>
        <v/>
      </c>
      <c r="B51" s="15" t="str">
        <f t="shared" si="5"/>
        <v/>
      </c>
    </row>
    <row r="52" spans="1:2">
      <c r="A52" s="15" t="str">
        <f t="shared" si="3"/>
        <v/>
      </c>
      <c r="B52" s="15" t="str">
        <f t="shared" si="5"/>
        <v/>
      </c>
    </row>
    <row r="53" spans="1:2">
      <c r="A53" s="15" t="str">
        <f t="shared" si="3"/>
        <v/>
      </c>
      <c r="B53" s="15" t="str">
        <f t="shared" si="5"/>
        <v/>
      </c>
    </row>
    <row r="54" spans="1:2">
      <c r="A54" s="15" t="str">
        <f t="shared" si="3"/>
        <v/>
      </c>
      <c r="B54" s="15" t="str">
        <f t="shared" si="5"/>
        <v/>
      </c>
    </row>
    <row r="55" spans="1:2">
      <c r="A55" s="15" t="str">
        <f t="shared" si="3"/>
        <v/>
      </c>
      <c r="B55" s="15" t="str">
        <f t="shared" si="5"/>
        <v/>
      </c>
    </row>
    <row r="56" spans="1:2">
      <c r="A56" s="15" t="str">
        <f t="shared" si="3"/>
        <v/>
      </c>
      <c r="B56" s="15" t="str">
        <f t="shared" si="5"/>
        <v/>
      </c>
    </row>
    <row r="57" spans="1:2">
      <c r="A57" s="15" t="str">
        <f t="shared" si="3"/>
        <v/>
      </c>
      <c r="B57" s="15" t="str">
        <f t="shared" si="5"/>
        <v/>
      </c>
    </row>
    <row r="58" spans="1:2">
      <c r="A58" s="15" t="str">
        <f t="shared" si="3"/>
        <v/>
      </c>
      <c r="B58" s="15" t="str">
        <f t="shared" si="5"/>
        <v/>
      </c>
    </row>
    <row r="59" spans="1:2">
      <c r="A59" s="15" t="str">
        <f t="shared" si="3"/>
        <v/>
      </c>
      <c r="B59" s="15" t="str">
        <f t="shared" si="5"/>
        <v/>
      </c>
    </row>
    <row r="60" spans="1:2">
      <c r="A60" s="15" t="str">
        <f t="shared" si="3"/>
        <v/>
      </c>
      <c r="B60" s="15" t="str">
        <f t="shared" si="5"/>
        <v/>
      </c>
    </row>
    <row r="61" spans="1:2">
      <c r="A61" s="15" t="str">
        <f t="shared" si="3"/>
        <v/>
      </c>
      <c r="B61" s="15" t="str">
        <f t="shared" si="5"/>
        <v/>
      </c>
    </row>
    <row r="62" spans="1:2">
      <c r="A62" s="15" t="str">
        <f t="shared" si="3"/>
        <v/>
      </c>
      <c r="B62" s="15" t="str">
        <f t="shared" si="5"/>
        <v/>
      </c>
    </row>
    <row r="63" spans="1:2">
      <c r="A63" s="15" t="str">
        <f t="shared" si="3"/>
        <v/>
      </c>
      <c r="B63" s="15" t="str">
        <f t="shared" si="5"/>
        <v/>
      </c>
    </row>
    <row r="64" spans="1:2">
      <c r="A64" s="15" t="str">
        <f t="shared" si="3"/>
        <v/>
      </c>
      <c r="B64" s="15" t="str">
        <f t="shared" si="5"/>
        <v/>
      </c>
    </row>
    <row r="65" spans="1:2">
      <c r="A65" s="15" t="str">
        <f t="shared" si="3"/>
        <v/>
      </c>
      <c r="B65" s="15" t="str">
        <f t="shared" si="5"/>
        <v/>
      </c>
    </row>
    <row r="66" spans="1:2">
      <c r="A66" s="15" t="str">
        <f t="shared" si="3"/>
        <v/>
      </c>
      <c r="B66" s="15" t="str">
        <f t="shared" si="5"/>
        <v/>
      </c>
    </row>
    <row r="67" spans="1:2">
      <c r="A67" s="15" t="str">
        <f t="shared" si="3"/>
        <v/>
      </c>
      <c r="B67" s="15" t="str">
        <f t="shared" si="5"/>
        <v/>
      </c>
    </row>
    <row r="68" spans="1:2">
      <c r="A68" s="15" t="str">
        <f t="shared" si="3"/>
        <v/>
      </c>
      <c r="B68" s="15" t="str">
        <f t="shared" si="5"/>
        <v/>
      </c>
    </row>
    <row r="69" spans="1:2">
      <c r="A69" s="15" t="str">
        <f t="shared" si="3"/>
        <v/>
      </c>
      <c r="B69" s="15" t="str">
        <f t="shared" si="5"/>
        <v/>
      </c>
    </row>
    <row r="70" spans="1:2">
      <c r="A70" s="15" t="str">
        <f t="shared" si="3"/>
        <v/>
      </c>
      <c r="B70" s="15" t="str">
        <f t="shared" si="5"/>
        <v/>
      </c>
    </row>
    <row r="71" spans="1:2">
      <c r="A71" s="15" t="str">
        <f t="shared" si="3"/>
        <v/>
      </c>
      <c r="B71" s="15" t="str">
        <f t="shared" si="5"/>
        <v/>
      </c>
    </row>
    <row r="72" spans="1:2">
      <c r="A72" s="15" t="str">
        <f t="shared" si="3"/>
        <v/>
      </c>
      <c r="B72" s="15" t="str">
        <f t="shared" si="5"/>
        <v/>
      </c>
    </row>
    <row r="73" spans="1:2">
      <c r="A73" s="15" t="str">
        <f t="shared" si="3"/>
        <v/>
      </c>
      <c r="B73" s="15" t="str">
        <f t="shared" si="5"/>
        <v/>
      </c>
    </row>
    <row r="74" spans="1:2">
      <c r="A74" s="15" t="str">
        <f t="shared" ref="A74:A109" si="8">IF(C74=EDATE($C$5,0),1,"")</f>
        <v/>
      </c>
      <c r="B74" s="15" t="str">
        <f t="shared" si="5"/>
        <v/>
      </c>
    </row>
    <row r="75" spans="1:2">
      <c r="A75" s="15" t="str">
        <f t="shared" si="8"/>
        <v/>
      </c>
      <c r="B75" s="15" t="str">
        <f t="shared" si="5"/>
        <v/>
      </c>
    </row>
    <row r="76" spans="1:2">
      <c r="A76" s="15" t="str">
        <f t="shared" si="8"/>
        <v/>
      </c>
      <c r="B76" s="15" t="str">
        <f t="shared" ref="B76:B109" si="9">IF(OR(A76=1,C76=$E$5),1,"")</f>
        <v/>
      </c>
    </row>
    <row r="77" spans="1:2">
      <c r="A77" s="15" t="str">
        <f t="shared" si="8"/>
        <v/>
      </c>
      <c r="B77" s="15" t="str">
        <f t="shared" si="9"/>
        <v/>
      </c>
    </row>
    <row r="78" spans="1:2">
      <c r="A78" s="15" t="str">
        <f t="shared" si="8"/>
        <v/>
      </c>
      <c r="B78" s="15" t="str">
        <f t="shared" si="9"/>
        <v/>
      </c>
    </row>
    <row r="79" spans="1:2">
      <c r="A79" s="15" t="str">
        <f t="shared" si="8"/>
        <v/>
      </c>
      <c r="B79" s="15" t="str">
        <f t="shared" si="9"/>
        <v/>
      </c>
    </row>
    <row r="80" spans="1:2">
      <c r="A80" s="15" t="str">
        <f t="shared" si="8"/>
        <v/>
      </c>
      <c r="B80" s="15" t="str">
        <f t="shared" si="9"/>
        <v/>
      </c>
    </row>
    <row r="81" spans="1:2">
      <c r="A81" s="15" t="str">
        <f t="shared" si="8"/>
        <v/>
      </c>
      <c r="B81" s="15" t="str">
        <f t="shared" si="9"/>
        <v/>
      </c>
    </row>
    <row r="82" spans="1:2">
      <c r="A82" s="15" t="str">
        <f t="shared" si="8"/>
        <v/>
      </c>
      <c r="B82" s="15" t="str">
        <f t="shared" si="9"/>
        <v/>
      </c>
    </row>
    <row r="83" spans="1:2">
      <c r="A83" s="15" t="str">
        <f t="shared" si="8"/>
        <v/>
      </c>
      <c r="B83" s="15" t="str">
        <f t="shared" si="9"/>
        <v/>
      </c>
    </row>
    <row r="84" spans="1:2">
      <c r="A84" s="15" t="str">
        <f t="shared" si="8"/>
        <v/>
      </c>
      <c r="B84" s="15" t="str">
        <f t="shared" si="9"/>
        <v/>
      </c>
    </row>
    <row r="85" spans="1:2">
      <c r="A85" s="15" t="str">
        <f t="shared" si="8"/>
        <v/>
      </c>
      <c r="B85" s="15" t="str">
        <f t="shared" si="9"/>
        <v/>
      </c>
    </row>
    <row r="86" spans="1:2">
      <c r="A86" s="15" t="str">
        <f t="shared" si="8"/>
        <v/>
      </c>
      <c r="B86" s="15" t="str">
        <f t="shared" si="9"/>
        <v/>
      </c>
    </row>
    <row r="87" spans="1:2">
      <c r="A87" s="15" t="str">
        <f t="shared" si="8"/>
        <v/>
      </c>
      <c r="B87" s="15" t="str">
        <f t="shared" si="9"/>
        <v/>
      </c>
    </row>
    <row r="88" spans="1:2">
      <c r="A88" s="15" t="str">
        <f t="shared" si="8"/>
        <v/>
      </c>
      <c r="B88" s="15" t="str">
        <f t="shared" si="9"/>
        <v/>
      </c>
    </row>
    <row r="89" spans="1:2">
      <c r="A89" s="15" t="str">
        <f t="shared" si="8"/>
        <v/>
      </c>
      <c r="B89" s="15" t="str">
        <f t="shared" si="9"/>
        <v/>
      </c>
    </row>
    <row r="90" spans="1:2">
      <c r="A90" s="15" t="str">
        <f t="shared" si="8"/>
        <v/>
      </c>
      <c r="B90" s="15" t="str">
        <f t="shared" si="9"/>
        <v/>
      </c>
    </row>
    <row r="91" spans="1:2">
      <c r="A91" s="15" t="str">
        <f t="shared" si="8"/>
        <v/>
      </c>
      <c r="B91" s="15" t="str">
        <f t="shared" si="9"/>
        <v/>
      </c>
    </row>
    <row r="92" spans="1:2">
      <c r="A92" s="15" t="str">
        <f t="shared" si="8"/>
        <v/>
      </c>
      <c r="B92" s="15" t="str">
        <f t="shared" si="9"/>
        <v/>
      </c>
    </row>
    <row r="93" spans="1:2">
      <c r="A93" s="15" t="str">
        <f t="shared" si="8"/>
        <v/>
      </c>
      <c r="B93" s="15" t="str">
        <f t="shared" si="9"/>
        <v/>
      </c>
    </row>
    <row r="94" spans="1:2">
      <c r="A94" s="15" t="str">
        <f t="shared" si="8"/>
        <v/>
      </c>
      <c r="B94" s="15" t="str">
        <f t="shared" si="9"/>
        <v/>
      </c>
    </row>
    <row r="95" spans="1:2">
      <c r="A95" s="15" t="str">
        <f t="shared" si="8"/>
        <v/>
      </c>
      <c r="B95" s="15" t="str">
        <f t="shared" si="9"/>
        <v/>
      </c>
    </row>
    <row r="96" spans="1:2">
      <c r="A96" s="15" t="str">
        <f t="shared" si="8"/>
        <v/>
      </c>
      <c r="B96" s="15" t="str">
        <f t="shared" si="9"/>
        <v/>
      </c>
    </row>
    <row r="97" spans="1:2">
      <c r="A97" s="15" t="str">
        <f t="shared" si="8"/>
        <v/>
      </c>
      <c r="B97" s="15" t="str">
        <f t="shared" si="9"/>
        <v/>
      </c>
    </row>
    <row r="98" spans="1:2">
      <c r="A98" s="15" t="str">
        <f t="shared" si="8"/>
        <v/>
      </c>
      <c r="B98" s="15" t="str">
        <f t="shared" si="9"/>
        <v/>
      </c>
    </row>
    <row r="99" spans="1:2">
      <c r="A99" s="15" t="str">
        <f t="shared" si="8"/>
        <v/>
      </c>
      <c r="B99" s="15" t="str">
        <f t="shared" si="9"/>
        <v/>
      </c>
    </row>
    <row r="100" spans="1:2">
      <c r="A100" s="15" t="str">
        <f t="shared" si="8"/>
        <v/>
      </c>
      <c r="B100" s="15" t="str">
        <f t="shared" si="9"/>
        <v/>
      </c>
    </row>
    <row r="101" spans="1:2">
      <c r="A101" s="15" t="str">
        <f t="shared" si="8"/>
        <v/>
      </c>
      <c r="B101" s="15" t="str">
        <f t="shared" si="9"/>
        <v/>
      </c>
    </row>
    <row r="102" spans="1:2">
      <c r="A102" s="15" t="str">
        <f t="shared" si="8"/>
        <v/>
      </c>
      <c r="B102" s="15" t="str">
        <f t="shared" si="9"/>
        <v/>
      </c>
    </row>
    <row r="103" spans="1:2">
      <c r="A103" s="15" t="str">
        <f t="shared" si="8"/>
        <v/>
      </c>
      <c r="B103" s="15" t="str">
        <f t="shared" si="9"/>
        <v/>
      </c>
    </row>
    <row r="104" spans="1:2">
      <c r="A104" s="15" t="str">
        <f t="shared" si="8"/>
        <v/>
      </c>
      <c r="B104" s="15" t="str">
        <f t="shared" si="9"/>
        <v/>
      </c>
    </row>
    <row r="105" spans="1:2">
      <c r="A105" s="15" t="str">
        <f t="shared" si="8"/>
        <v/>
      </c>
      <c r="B105" s="15" t="str">
        <f t="shared" si="9"/>
        <v/>
      </c>
    </row>
    <row r="106" spans="1:2">
      <c r="A106" s="15" t="str">
        <f t="shared" si="8"/>
        <v/>
      </c>
      <c r="B106" s="15" t="str">
        <f t="shared" si="9"/>
        <v/>
      </c>
    </row>
    <row r="107" spans="1:2">
      <c r="A107" s="15" t="str">
        <f t="shared" si="8"/>
        <v/>
      </c>
      <c r="B107" s="15" t="str">
        <f t="shared" si="9"/>
        <v/>
      </c>
    </row>
    <row r="108" spans="1:2">
      <c r="A108" s="15" t="str">
        <f t="shared" si="8"/>
        <v/>
      </c>
      <c r="B108" s="15" t="str">
        <f t="shared" si="9"/>
        <v/>
      </c>
    </row>
    <row r="109" spans="1:2">
      <c r="A109" s="15" t="str">
        <f t="shared" si="8"/>
        <v/>
      </c>
      <c r="B109" s="15" t="str">
        <f t="shared" si="9"/>
        <v/>
      </c>
    </row>
  </sheetData>
  <phoneticPr fontId="1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pckikaku02ｕ</dc:creator>
  <cp:lastModifiedBy>福士　聡子</cp:lastModifiedBy>
  <cp:lastPrinted>2016-11-17T12:30:50Z</cp:lastPrinted>
  <dcterms:created xsi:type="dcterms:W3CDTF">2009-02-04T00:10:11Z</dcterms:created>
  <dcterms:modified xsi:type="dcterms:W3CDTF">2025-07-30T04:13:17Z</dcterms:modified>
</cp:coreProperties>
</file>