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2_健康\(3)福祉\"/>
    </mc:Choice>
  </mc:AlternateContent>
  <xr:revisionPtr revIDLastSave="0" documentId="13_ncr:1_{EEA3B56B-3493-42F8-895C-915D4D64F76B}" xr6:coauthVersionLast="47" xr6:coauthVersionMax="47" xr10:uidLastSave="{00000000-0000-0000-0000-000000000000}"/>
  <bookViews>
    <workbookView xWindow="-110" yWindow="-110" windowWidth="19420" windowHeight="11500" activeTab="1" xr2:uid="{77AA2D25-3FB2-44B0-8F46-2B9C06DE5909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青森県">OFFSET(データ!$F$9,MATCH(データ!$C$5,データ!$C$9:$C$109,0)-1,0,データ!$B$6,1)</definedName>
    <definedName name="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2" l="1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E22" i="2" s="1"/>
  <c r="A21" i="2"/>
  <c r="E21" i="2" s="1"/>
  <c r="A20" i="2"/>
  <c r="E20" i="2" s="1"/>
  <c r="A19" i="2"/>
  <c r="A18" i="2"/>
  <c r="E18" i="2" s="1"/>
  <c r="A17" i="2"/>
  <c r="E17" i="2" s="1"/>
  <c r="A16" i="2"/>
  <c r="E16" i="2" s="1"/>
  <c r="A15" i="2"/>
  <c r="E15" i="2" s="1"/>
  <c r="A14" i="2"/>
  <c r="E14" i="2" s="1"/>
  <c r="A13" i="2"/>
  <c r="E13" i="2" s="1"/>
  <c r="A12" i="2"/>
  <c r="E12" i="2" s="1"/>
  <c r="A11" i="2"/>
  <c r="B10" i="2"/>
  <c r="A10" i="2"/>
  <c r="E10" i="2" s="1"/>
  <c r="B9" i="2"/>
  <c r="A9" i="2"/>
  <c r="D9" i="2" s="1"/>
  <c r="E5" i="2"/>
  <c r="E23" i="2" l="1"/>
  <c r="E9" i="2"/>
  <c r="D10" i="2"/>
  <c r="E11" i="2"/>
  <c r="E19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9" i="2"/>
  <c r="B45" i="2"/>
  <c r="B61" i="2"/>
  <c r="B77" i="2"/>
  <c r="B101" i="2"/>
  <c r="B21" i="2"/>
  <c r="D21" i="2" s="1"/>
  <c r="B37" i="2"/>
  <c r="B53" i="2"/>
  <c r="B69" i="2"/>
  <c r="B85" i="2"/>
  <c r="B93" i="2"/>
  <c r="B109" i="2"/>
  <c r="B14" i="2"/>
  <c r="D14" i="2" s="1"/>
  <c r="B38" i="2"/>
  <c r="B54" i="2"/>
  <c r="B70" i="2"/>
  <c r="B86" i="2"/>
  <c r="B102" i="2"/>
  <c r="B23" i="2"/>
  <c r="D23" i="2" s="1"/>
  <c r="B47" i="2"/>
  <c r="B71" i="2"/>
  <c r="B95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B30" i="2"/>
  <c r="B62" i="2"/>
  <c r="B39" i="2"/>
  <c r="B63" i="2"/>
  <c r="B103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B46" i="2"/>
  <c r="B78" i="2"/>
  <c r="B94" i="2"/>
  <c r="B31" i="2"/>
  <c r="B55" i="2"/>
  <c r="B87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22" i="2"/>
  <c r="D22" i="2" s="1"/>
  <c r="B15" i="2"/>
  <c r="D15" i="2" s="1"/>
  <c r="B79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A7286B59-3302-471E-AE7C-492D1F4E6380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<sst xmlns="http://schemas.openxmlformats.org/spreadsheetml/2006/main" count="15" uniqueCount="15">
  <si>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青森県</t>
    <rPh sb="0" eb="3">
      <t>アオモリケン</t>
    </rPh>
    <phoneticPr fontId="4"/>
  </si>
  <si>
    <t>全国</t>
    <rPh sb="0" eb="2">
      <t>ゼンコク</t>
    </rPh>
    <phoneticPr fontId="4"/>
  </si>
  <si>
    <t>列A、Ｂは</t>
    <rPh sb="0" eb="1">
      <t>レツ</t>
    </rPh>
    <phoneticPr fontId="6"/>
  </si>
  <si>
    <t>【「グラフ1」シートにデータが反映されます】</t>
    <rPh sb="15" eb="17">
      <t>ハンエイ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</si>
  <si>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</si>
  <si>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</si>
  <si>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</si>
  <si>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</si>
  <si>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</si>
  <si>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</si>
  <si>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</si>
  <si>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</si>
  <si>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</si>
  <si>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</si>
  <si>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民間企業の障害者雇用率　※各年６月１日時点（資料：厚生労働省「障害者雇用状況」）（単位：％）</t>
    <rPh sb="13" eb="15">
      <t>カクネン</t>
    </rPh>
    <rPh sb="16" eb="17">
      <t>ガツ</t>
    </rPh>
    <rPh sb="18" eb="19">
      <t>ニチ</t>
    </rPh>
    <rPh sb="19" eb="21">
      <t>ジテン</t>
    </rPh>
    <rPh sb="22" eb="24">
      <t>シリョウ</t>
    </rPh>
    <rPh sb="41" eb="43">
      <t>タンイ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</si>
</sst>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yyyy"/>
  </numFmts>
  <fonts count="1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25">
    <xf numFmtId="0" fontId="0" fillId="0" borderId="0" xfId="0">
      <alignment vertical="center"/>
    </xf>
    <xf numFmtId="0" fontId="5" fillId="0" borderId="1" xfId="0" applyFont="1" applyBorder="1">
      <alignment vertical="center"/>
    </xf>
    <xf numFmtId="0" fontId="7" fillId="2" borderId="0" xfId="0" applyFont="1" applyFill="1" applyAlignment="1"/>
    <xf numFmtId="0" fontId="8" fillId="0" borderId="0" xfId="0" applyFont="1" applyAlignment="1">
      <alignment horizontal="right"/>
    </xf>
    <xf numFmtId="0" fontId="9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10" fillId="0" borderId="4" xfId="0" applyFont="1" applyBorder="1">
      <alignment vertical="center"/>
    </xf>
    <xf numFmtId="0" fontId="5" fillId="0" borderId="5" xfId="0" applyFont="1" applyBorder="1">
      <alignment vertical="center"/>
    </xf>
    <xf numFmtId="38" fontId="8" fillId="0" borderId="0" xfId="1" applyFont="1">
      <alignment vertical="center"/>
    </xf>
    <xf numFmtId="38" fontId="8" fillId="0" borderId="0" xfId="1" applyFont="1" applyFill="1">
      <alignment vertical="center"/>
    </xf>
    <xf numFmtId="38" fontId="5" fillId="0" borderId="0" xfId="1" applyFont="1">
      <alignment vertical="center"/>
    </xf>
    <xf numFmtId="0" fontId="12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77" fontId="5" fillId="0" borderId="7" xfId="0" applyNumberFormat="1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177" fontId="5" fillId="2" borderId="0" xfId="0" applyNumberFormat="1" applyFont="1" applyFill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6" fontId="5" fillId="0" borderId="0" xfId="0" applyNumberFormat="1" applyFont="1">
      <alignment vertical="center"/>
    </xf>
    <xf numFmtId="177" fontId="5" fillId="0" borderId="0" xfId="0" applyNumberFormat="1" applyFont="1">
      <alignment vertical="center"/>
    </xf>
  </cellXfs>
  <cellStyles count="3">
    <cellStyle name="桁区切り" xfId="1" builtinId="6"/>
    <cellStyle name="標準" xfId="0" builtinId="0"/>
    <cellStyle name="標準 2" xfId="2" xr:uid="{D8C27829-3E12-42C5-AF3D-2165A608DF8F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民間企業の障害者雇用率</a:t>
            </a:r>
          </a:p>
        </c:rich>
      </c:tx>
      <c:layout>
        <c:manualLayout>
          <c:xMode val="edge"/>
          <c:yMode val="edge"/>
          <c:x val="0.37848420323193022"/>
          <c:y val="3.1374597442552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5224780026589661E-2"/>
          <c:y val="0.11539510534688634"/>
          <c:w val="0.8997498386949494"/>
          <c:h val="0.70699434852491316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[0]!青森県</c:f>
              <c:numCache>
                <c:formatCode>0.00_ </c:formatCode>
                <c:ptCount val="10"/>
                <c:pt idx="0">
                  <c:v>1.89</c:v>
                </c:pt>
                <c:pt idx="1">
                  <c:v>1.98</c:v>
                </c:pt>
                <c:pt idx="2">
                  <c:v>2.06</c:v>
                </c:pt>
                <c:pt idx="3">
                  <c:v>2.23</c:v>
                </c:pt>
                <c:pt idx="4">
                  <c:v>2.29</c:v>
                </c:pt>
                <c:pt idx="5">
                  <c:v>2.2999999999999998</c:v>
                </c:pt>
                <c:pt idx="6">
                  <c:v>2.36</c:v>
                </c:pt>
                <c:pt idx="7">
                  <c:v>2.41</c:v>
                </c:pt>
                <c:pt idx="8">
                  <c:v>2.5499999999999998</c:v>
                </c:pt>
                <c:pt idx="9">
                  <c:v>2.4900000000000002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E9-4E1E-BD74-1A2EC8AB6FED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[0]!全国</c:f>
              <c:numCache>
                <c:formatCode>0.00_ </c:formatCode>
                <c:ptCount val="10"/>
                <c:pt idx="0">
                  <c:v>1.88</c:v>
                </c:pt>
                <c:pt idx="1">
                  <c:v>1.92</c:v>
                </c:pt>
                <c:pt idx="2">
                  <c:v>1.97</c:v>
                </c:pt>
                <c:pt idx="3">
                  <c:v>2.0499999999999998</c:v>
                </c:pt>
                <c:pt idx="4">
                  <c:v>2.11</c:v>
                </c:pt>
                <c:pt idx="5">
                  <c:v>2.15</c:v>
                </c:pt>
                <c:pt idx="6">
                  <c:v>2.2000000000000002</c:v>
                </c:pt>
                <c:pt idx="7">
                  <c:v>2.25</c:v>
                </c:pt>
                <c:pt idx="8">
                  <c:v>2.33</c:v>
                </c:pt>
                <c:pt idx="9">
                  <c:v>2.41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E9-4E1E-BD74-1A2EC8AB6F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3980856"/>
        <c:axId val="503979872"/>
      </c:lineChart>
      <c:catAx>
        <c:axId val="503980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3979872"/>
        <c:crosses val="autoZero"/>
        <c:auto val="1"/>
        <c:lblAlgn val="ctr"/>
        <c:lblOffset val="100"/>
        <c:noMultiLvlLbl val="0"/>
      </c:catAx>
      <c:valAx>
        <c:axId val="503979872"/>
        <c:scaling>
          <c:orientation val="minMax"/>
        </c:scaling>
        <c:delete val="0"/>
        <c:axPos val="l"/>
        <c:numFmt formatCode="0.0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398085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0615695382066838"/>
          <c:y val="0.13172076594070684"/>
          <c:w val="0.31"/>
          <c:h val="7.812554680664918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443D2A8-F7F4-452F-AA16-5A36135863DA}">
  <sheetPr/>
  <sheetViews>
    <sheetView tabSelected="1"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7C6EA66-CF25-4F46-AC52-54B4C301B08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0.38854</cdr:x>
      <cdr:y>0.9315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678DF67-FA13-4B5E-B6D8-14558D33BEF8}"/>
            </a:ext>
          </a:extLst>
        </cdr:cNvPr>
        <cdr:cNvSpPr txBox="1"/>
      </cdr:nvSpPr>
      <cdr:spPr>
        <a:xfrm xmlns:a="http://schemas.openxmlformats.org/drawingml/2006/main">
          <a:off x="3612490" y="5659223"/>
          <a:ext cx="5685111" cy="4161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資料：厚生労働省「障害者雇用状況」</a:t>
          </a:r>
        </a:p>
      </cdr:txBody>
    </cdr:sp>
  </cdr:relSizeAnchor>
  <cdr:relSizeAnchor xmlns:cdr="http://schemas.openxmlformats.org/drawingml/2006/chartDrawing">
    <cdr:from>
      <cdr:x>0.68855</cdr:x>
      <cdr:y>0.51653</cdr:y>
    </cdr:from>
    <cdr:to>
      <cdr:x>0.9872</cdr:x>
      <cdr:y>0.81617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23F31F2-7F44-41B0-AEF7-D6E8F767CB2C}"/>
            </a:ext>
          </a:extLst>
        </cdr:cNvPr>
        <cdr:cNvSpPr txBox="1"/>
      </cdr:nvSpPr>
      <cdr:spPr>
        <a:xfrm xmlns:a="http://schemas.openxmlformats.org/drawingml/2006/main">
          <a:off x="6402917" y="3139630"/>
          <a:ext cx="2777170" cy="18213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法定雇用率（民間企業）</a:t>
          </a:r>
        </a:p>
        <a:p xmlns:a="http://schemas.openxmlformats.org/drawingml/2006/main"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2.0%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：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2013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年～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2017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  <a:endParaRPr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2.2%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：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2018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年～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2020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  <a:endParaRPr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2.3%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：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2021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年～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2023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  <a:p xmlns:a="http://schemas.openxmlformats.org/drawingml/2006/main"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2.5%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：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2024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年～</a:t>
          </a:r>
          <a:endParaRPr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endParaRPr lang="ja-JP" altLang="en-US" sz="12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0.02627</cdr:x>
      <cdr:y>0.03555</cdr:y>
    </cdr:from>
    <cdr:to>
      <cdr:x>0.12743</cdr:x>
      <cdr:y>0.12793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3A0EAE6-E5C1-41C4-846B-71F92928A20A}"/>
            </a:ext>
          </a:extLst>
        </cdr:cNvPr>
        <cdr:cNvSpPr txBox="1"/>
      </cdr:nvSpPr>
      <cdr:spPr>
        <a:xfrm xmlns:a="http://schemas.openxmlformats.org/drawingml/2006/main">
          <a:off x="244008" y="215855"/>
          <a:ext cx="939460" cy="5609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0.89237</cdr:x>
      <cdr:y>0.8763</cdr:y>
    </cdr:from>
    <cdr:to>
      <cdr:x>0.99354</cdr:x>
      <cdr:y>0.96869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CDA1F9F-EB86-4DD1-957B-0346A34CBCA9}"/>
            </a:ext>
          </a:extLst>
        </cdr:cNvPr>
        <cdr:cNvSpPr txBox="1"/>
      </cdr:nvSpPr>
      <cdr:spPr>
        <a:xfrm xmlns:a="http://schemas.openxmlformats.org/drawingml/2006/main">
          <a:off x="8296925" y="5323875"/>
          <a:ext cx="940609" cy="5612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0.0826</cdr:x>
      <cdr:y>0.89266</cdr:y>
    </cdr:from>
    <cdr:to>
      <cdr:x>0.39732</cdr:x>
      <cdr:y>1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B79533CA-A491-4A54-A8C6-C51A98467478}"/>
            </a:ext>
          </a:extLst>
        </cdr:cNvPr>
        <cdr:cNvSpPr txBox="1"/>
      </cdr:nvSpPr>
      <cdr:spPr>
        <a:xfrm xmlns:a="http://schemas.openxmlformats.org/drawingml/2006/main">
          <a:off x="768007" y="5423243"/>
          <a:ext cx="2926147" cy="6521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各年６月１日時点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1237D-5A43-4C0B-B965-BCE8E6E82CEF}">
  <dimension ref="A1:R109"/>
  <sheetViews>
    <sheetView workbookViewId="0">
      <selection activeCell="C8" sqref="C8"/>
    </sheetView>
  </sheetViews>
  <sheetFormatPr defaultColWidth="9" defaultRowHeight="13"/>
  <cols>
    <col min="1" max="2" width="5.58203125" style="5" customWidth="1"/>
    <col min="3" max="3" width="9.5" style="9" bestFit="1" customWidth="1"/>
    <col min="4" max="4" width="11.75" style="9" customWidth="1"/>
    <col min="5" max="5" width="9" style="9"/>
    <col min="6" max="7" width="9" style="23"/>
    <col min="8" max="16384" width="9" style="9"/>
  </cols>
  <sheetData>
    <row r="1" spans="1:18">
      <c r="A1" s="4" t="s">
        <v>2</v>
      </c>
      <c r="C1" s="1" t="s">
        <v>3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4" t="s">
        <v>4</v>
      </c>
      <c r="C2" s="10" t="s">
        <v>5</v>
      </c>
      <c r="F2" s="9"/>
      <c r="G2" s="9"/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4" t="s">
        <v>6</v>
      </c>
      <c r="C3" s="10" t="s">
        <v>13</v>
      </c>
      <c r="F3" s="9"/>
      <c r="G3" s="9"/>
      <c r="I3" s="11"/>
      <c r="J3" s="14"/>
      <c r="K3" s="14"/>
      <c r="L3" s="14"/>
      <c r="M3" s="14"/>
      <c r="N3" s="14"/>
      <c r="O3" s="14"/>
    </row>
    <row r="4" spans="1:18">
      <c r="A4" s="4"/>
      <c r="C4" s="15" t="s">
        <v>7</v>
      </c>
      <c r="F4" s="9"/>
      <c r="G4" s="9"/>
      <c r="I4" s="11"/>
      <c r="J4" s="14"/>
      <c r="K4" s="14"/>
      <c r="L4" s="14"/>
      <c r="M4" s="14"/>
      <c r="N4" s="14"/>
      <c r="O4" s="14"/>
    </row>
    <row r="5" spans="1:18" ht="21" customHeight="1">
      <c r="C5" s="16">
        <v>42005</v>
      </c>
      <c r="D5" s="17" t="s">
        <v>8</v>
      </c>
      <c r="E5" s="18">
        <f>MAX($C$9:$C$109)</f>
        <v>45292</v>
      </c>
      <c r="F5" s="17" t="s">
        <v>9</v>
      </c>
      <c r="G5" s="17"/>
      <c r="H5" s="17"/>
      <c r="I5" s="19"/>
      <c r="J5" s="14"/>
      <c r="K5" s="14"/>
      <c r="L5" s="14"/>
      <c r="M5" s="14"/>
      <c r="N5" s="14"/>
      <c r="O5" s="14"/>
    </row>
    <row r="6" spans="1:18">
      <c r="B6" s="5">
        <f>COUNTA(C9:C109)-MATCH(C5,C9:C109,0)+1</f>
        <v>10</v>
      </c>
      <c r="F6" s="9"/>
      <c r="G6" s="9"/>
    </row>
    <row r="7" spans="1:18">
      <c r="A7" s="20"/>
      <c r="C7" s="9" t="s">
        <v>14</v>
      </c>
      <c r="F7" s="9"/>
      <c r="G7" s="9"/>
    </row>
    <row r="8" spans="1:18" ht="26">
      <c r="A8" s="21"/>
      <c r="B8" s="21"/>
      <c r="C8" s="9" t="s">
        <v>10</v>
      </c>
      <c r="D8" s="22" t="s">
        <v>11</v>
      </c>
      <c r="E8" s="22" t="s">
        <v>12</v>
      </c>
      <c r="F8" s="23" t="s">
        <v>0</v>
      </c>
      <c r="G8" s="23" t="s">
        <v>1</v>
      </c>
    </row>
    <row r="9" spans="1:18">
      <c r="A9" s="2" t="str">
        <f>IF(C9=EDATE($C$5,0),1,"")</f>
        <v/>
      </c>
      <c r="B9" s="2" t="str">
        <f>IF(C9=EDATE($C$5,0),1,"")</f>
        <v/>
      </c>
      <c r="C9" s="24">
        <v>40179</v>
      </c>
      <c r="D9" s="3" t="str">
        <f t="shared" ref="D9:D20" si="0">IF(OR(A9=1,B9=1,A9),TEXT(C9,"ge"),TEXT(C9," "))</f>
        <v xml:space="preserve"> </v>
      </c>
      <c r="E9" s="3" t="str">
        <f t="shared" ref="E9:E20" si="1">IF(OR(A9=1,A9),TEXT(C9,"yyyy"),TEXT(C9,"yy"))</f>
        <v>10</v>
      </c>
      <c r="F9" s="23">
        <v>1.71</v>
      </c>
      <c r="G9" s="23">
        <v>1.68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4">
        <v>40544</v>
      </c>
      <c r="D10" s="3" t="str">
        <f t="shared" si="0"/>
        <v xml:space="preserve"> </v>
      </c>
      <c r="E10" s="3" t="str">
        <f t="shared" si="1"/>
        <v>11</v>
      </c>
      <c r="F10" s="23">
        <v>1.67</v>
      </c>
      <c r="G10" s="23">
        <v>1.65</v>
      </c>
    </row>
    <row r="11" spans="1:18">
      <c r="A11" s="2" t="str">
        <f t="shared" si="2"/>
        <v/>
      </c>
      <c r="B11" s="2" t="str">
        <f>IF(OR(A11=1,C11=$E$5),1,"")</f>
        <v/>
      </c>
      <c r="C11" s="24">
        <v>40909</v>
      </c>
      <c r="D11" s="3" t="str">
        <f t="shared" si="0"/>
        <v xml:space="preserve"> </v>
      </c>
      <c r="E11" s="3" t="str">
        <f t="shared" si="1"/>
        <v>12</v>
      </c>
      <c r="F11" s="23">
        <v>1.7</v>
      </c>
      <c r="G11" s="23">
        <v>1.69</v>
      </c>
    </row>
    <row r="12" spans="1:18">
      <c r="A12" s="2" t="str">
        <f t="shared" si="2"/>
        <v/>
      </c>
      <c r="B12" s="2" t="str">
        <f t="shared" ref="B12:B75" si="3">IF(OR(A12=1,C12=$E$5),1,"")</f>
        <v/>
      </c>
      <c r="C12" s="24">
        <v>41275</v>
      </c>
      <c r="D12" s="3" t="str">
        <f t="shared" si="0"/>
        <v xml:space="preserve"> </v>
      </c>
      <c r="E12" s="3" t="str">
        <f t="shared" si="1"/>
        <v>13</v>
      </c>
      <c r="F12" s="23">
        <v>1.78</v>
      </c>
      <c r="G12" s="23">
        <v>1.76</v>
      </c>
    </row>
    <row r="13" spans="1:18">
      <c r="A13" s="2" t="str">
        <f t="shared" si="2"/>
        <v/>
      </c>
      <c r="B13" s="2" t="str">
        <f t="shared" si="3"/>
        <v/>
      </c>
      <c r="C13" s="24">
        <v>41640</v>
      </c>
      <c r="D13" s="3" t="str">
        <f t="shared" si="0"/>
        <v xml:space="preserve"> </v>
      </c>
      <c r="E13" s="3" t="str">
        <f t="shared" si="1"/>
        <v>14</v>
      </c>
      <c r="F13" s="23">
        <v>1.83</v>
      </c>
      <c r="G13" s="23">
        <v>1.82</v>
      </c>
    </row>
    <row r="14" spans="1:18">
      <c r="A14" s="2">
        <f t="shared" si="2"/>
        <v>1</v>
      </c>
      <c r="B14" s="2">
        <f t="shared" si="3"/>
        <v>1</v>
      </c>
      <c r="C14" s="24">
        <v>42005</v>
      </c>
      <c r="D14" s="3" t="str">
        <f t="shared" si="0"/>
        <v>H27</v>
      </c>
      <c r="E14" s="3" t="str">
        <f t="shared" si="1"/>
        <v>2015</v>
      </c>
      <c r="F14" s="23">
        <v>1.89</v>
      </c>
      <c r="G14" s="23">
        <v>1.88</v>
      </c>
    </row>
    <row r="15" spans="1:18">
      <c r="A15" s="2" t="str">
        <f t="shared" si="2"/>
        <v/>
      </c>
      <c r="B15" s="2" t="str">
        <f t="shared" si="3"/>
        <v/>
      </c>
      <c r="C15" s="24">
        <v>42370</v>
      </c>
      <c r="D15" s="3" t="str">
        <f t="shared" si="0"/>
        <v xml:space="preserve"> </v>
      </c>
      <c r="E15" s="3" t="str">
        <f t="shared" si="1"/>
        <v>16</v>
      </c>
      <c r="F15" s="23">
        <v>1.98</v>
      </c>
      <c r="G15" s="23">
        <v>1.92</v>
      </c>
    </row>
    <row r="16" spans="1:18">
      <c r="A16" s="2" t="str">
        <f t="shared" si="2"/>
        <v/>
      </c>
      <c r="B16" s="2" t="str">
        <f t="shared" si="3"/>
        <v/>
      </c>
      <c r="C16" s="24">
        <v>42736</v>
      </c>
      <c r="D16" s="3" t="str">
        <f t="shared" si="0"/>
        <v xml:space="preserve"> </v>
      </c>
      <c r="E16" s="3" t="str">
        <f t="shared" si="1"/>
        <v>17</v>
      </c>
      <c r="F16" s="23">
        <v>2.06</v>
      </c>
      <c r="G16" s="23">
        <v>1.97</v>
      </c>
    </row>
    <row r="17" spans="1:7">
      <c r="A17" s="2" t="str">
        <f t="shared" si="2"/>
        <v/>
      </c>
      <c r="B17" s="2" t="str">
        <f t="shared" si="3"/>
        <v/>
      </c>
      <c r="C17" s="24">
        <v>43101</v>
      </c>
      <c r="D17" s="3" t="str">
        <f t="shared" si="0"/>
        <v xml:space="preserve"> </v>
      </c>
      <c r="E17" s="3" t="str">
        <f t="shared" si="1"/>
        <v>18</v>
      </c>
      <c r="F17" s="23">
        <v>2.23</v>
      </c>
      <c r="G17" s="23">
        <v>2.0499999999999998</v>
      </c>
    </row>
    <row r="18" spans="1:7">
      <c r="A18" s="2" t="str">
        <f t="shared" si="2"/>
        <v/>
      </c>
      <c r="B18" s="2" t="str">
        <f t="shared" si="3"/>
        <v/>
      </c>
      <c r="C18" s="24">
        <v>43466</v>
      </c>
      <c r="D18" s="3" t="str">
        <f t="shared" si="0"/>
        <v xml:space="preserve"> </v>
      </c>
      <c r="E18" s="3" t="str">
        <f t="shared" si="1"/>
        <v>19</v>
      </c>
      <c r="F18" s="23">
        <v>2.29</v>
      </c>
      <c r="G18" s="23">
        <v>2.11</v>
      </c>
    </row>
    <row r="19" spans="1:7">
      <c r="A19" s="2" t="str">
        <f t="shared" si="2"/>
        <v/>
      </c>
      <c r="B19" s="2" t="str">
        <f t="shared" si="3"/>
        <v/>
      </c>
      <c r="C19" s="24">
        <v>43831</v>
      </c>
      <c r="D19" s="3" t="str">
        <f t="shared" si="0"/>
        <v xml:space="preserve"> </v>
      </c>
      <c r="E19" s="3" t="str">
        <f t="shared" si="1"/>
        <v>20</v>
      </c>
      <c r="F19" s="23">
        <v>2.2999999999999998</v>
      </c>
      <c r="G19" s="23">
        <v>2.15</v>
      </c>
    </row>
    <row r="20" spans="1:7">
      <c r="A20" s="2" t="str">
        <f t="shared" si="2"/>
        <v/>
      </c>
      <c r="B20" s="2" t="str">
        <f t="shared" si="3"/>
        <v/>
      </c>
      <c r="C20" s="24">
        <v>44197</v>
      </c>
      <c r="D20" s="3" t="str">
        <f t="shared" si="0"/>
        <v xml:space="preserve"> </v>
      </c>
      <c r="E20" s="3" t="str">
        <f t="shared" si="1"/>
        <v>21</v>
      </c>
      <c r="F20" s="23">
        <v>2.36</v>
      </c>
      <c r="G20" s="23">
        <v>2.2000000000000002</v>
      </c>
    </row>
    <row r="21" spans="1:7">
      <c r="A21" s="2" t="str">
        <f t="shared" si="2"/>
        <v/>
      </c>
      <c r="B21" s="2" t="str">
        <f t="shared" si="3"/>
        <v/>
      </c>
      <c r="C21" s="24">
        <v>44562</v>
      </c>
      <c r="D21" s="3" t="str">
        <f t="shared" ref="D21:D22" si="4">IF(OR(A21=1,B21=1,A21),TEXT(C21,"ge"),TEXT(C21," "))</f>
        <v xml:space="preserve"> </v>
      </c>
      <c r="E21" s="3" t="str">
        <f t="shared" ref="E21:E22" si="5">IF(OR(A21=1,A21),TEXT(C21,"yyyy"),TEXT(C21,"yy"))</f>
        <v>22</v>
      </c>
      <c r="F21" s="23">
        <v>2.41</v>
      </c>
      <c r="G21" s="23">
        <v>2.25</v>
      </c>
    </row>
    <row r="22" spans="1:7">
      <c r="A22" s="2" t="str">
        <f t="shared" si="2"/>
        <v/>
      </c>
      <c r="B22" s="2" t="str">
        <f t="shared" si="3"/>
        <v/>
      </c>
      <c r="C22" s="24">
        <v>44927</v>
      </c>
      <c r="D22" s="3" t="str">
        <f t="shared" si="4"/>
        <v xml:space="preserve"> </v>
      </c>
      <c r="E22" s="3" t="str">
        <f t="shared" si="5"/>
        <v>23</v>
      </c>
      <c r="F22" s="23">
        <v>2.5499999999999998</v>
      </c>
      <c r="G22" s="23">
        <v>2.33</v>
      </c>
    </row>
    <row r="23" spans="1:7">
      <c r="A23" s="2" t="str">
        <f t="shared" si="2"/>
        <v/>
      </c>
      <c r="B23" s="2">
        <f t="shared" si="3"/>
        <v>1</v>
      </c>
      <c r="C23" s="24">
        <v>45292</v>
      </c>
      <c r="D23" s="3" t="str">
        <f t="shared" ref="D23" si="6">IF(OR(A23=1,B23=1,A23),TEXT(C23,"ge"),TEXT(C23," "))</f>
        <v>R6</v>
      </c>
      <c r="E23" s="3" t="str">
        <f t="shared" ref="E23" si="7">IF(OR(A23=1,A23),TEXT(C23,"yyyy"),TEXT(C23,"yy"))</f>
        <v>24</v>
      </c>
      <c r="F23" s="23">
        <v>2.4900000000000002</v>
      </c>
      <c r="G23" s="23">
        <v>2.41</v>
      </c>
    </row>
    <row r="24" spans="1:7">
      <c r="A24" s="2" t="str">
        <f t="shared" si="2"/>
        <v/>
      </c>
      <c r="B24" s="2" t="str">
        <f t="shared" si="3"/>
        <v/>
      </c>
    </row>
    <row r="25" spans="1:7">
      <c r="A25" s="2" t="str">
        <f t="shared" si="2"/>
        <v/>
      </c>
      <c r="B25" s="2" t="str">
        <f t="shared" si="3"/>
        <v/>
      </c>
    </row>
    <row r="26" spans="1:7">
      <c r="A26" s="2" t="str">
        <f t="shared" si="2"/>
        <v/>
      </c>
      <c r="B26" s="2" t="str">
        <f t="shared" si="3"/>
        <v/>
      </c>
    </row>
    <row r="27" spans="1:7">
      <c r="A27" s="2" t="str">
        <f t="shared" si="2"/>
        <v/>
      </c>
      <c r="B27" s="2" t="str">
        <f t="shared" si="3"/>
        <v/>
      </c>
    </row>
    <row r="28" spans="1:7">
      <c r="A28" s="2" t="str">
        <f t="shared" si="2"/>
        <v/>
      </c>
      <c r="B28" s="2" t="str">
        <f t="shared" si="3"/>
        <v/>
      </c>
    </row>
    <row r="29" spans="1:7">
      <c r="A29" s="2" t="str">
        <f t="shared" si="2"/>
        <v/>
      </c>
      <c r="B29" s="2" t="str">
        <f t="shared" si="3"/>
        <v/>
      </c>
    </row>
    <row r="30" spans="1:7">
      <c r="A30" s="2" t="str">
        <f t="shared" si="2"/>
        <v/>
      </c>
      <c r="B30" s="2" t="str">
        <f t="shared" si="3"/>
        <v/>
      </c>
    </row>
    <row r="31" spans="1:7">
      <c r="A31" s="2" t="str">
        <f t="shared" si="2"/>
        <v/>
      </c>
      <c r="B31" s="2" t="str">
        <f t="shared" si="3"/>
        <v/>
      </c>
    </row>
    <row r="32" spans="1:7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8">IF(C74=EDATE($C$5,0),1,"")</f>
        <v/>
      </c>
      <c r="B74" s="2" t="str">
        <f t="shared" si="3"/>
        <v/>
      </c>
    </row>
    <row r="75" spans="1:2">
      <c r="A75" s="2" t="str">
        <f t="shared" si="8"/>
        <v/>
      </c>
      <c r="B75" s="2" t="str">
        <f t="shared" si="3"/>
        <v/>
      </c>
    </row>
    <row r="76" spans="1:2">
      <c r="A76" s="2" t="str">
        <f t="shared" si="8"/>
        <v/>
      </c>
      <c r="B76" s="2" t="str">
        <f t="shared" ref="B76:B109" si="9">IF(OR(A76=1,C76=$E$5),1,"")</f>
        <v/>
      </c>
    </row>
    <row r="77" spans="1:2">
      <c r="A77" s="2" t="str">
        <f t="shared" si="8"/>
        <v/>
      </c>
      <c r="B77" s="2" t="str">
        <f t="shared" si="9"/>
        <v/>
      </c>
    </row>
    <row r="78" spans="1:2">
      <c r="A78" s="2" t="str">
        <f t="shared" si="8"/>
        <v/>
      </c>
      <c r="B78" s="2" t="str">
        <f t="shared" si="9"/>
        <v/>
      </c>
    </row>
    <row r="79" spans="1:2">
      <c r="A79" s="2" t="str">
        <f t="shared" si="8"/>
        <v/>
      </c>
      <c r="B79" s="2" t="str">
        <f t="shared" si="9"/>
        <v/>
      </c>
    </row>
    <row r="80" spans="1:2">
      <c r="A80" s="2" t="str">
        <f t="shared" si="8"/>
        <v/>
      </c>
      <c r="B80" s="2" t="str">
        <f t="shared" si="9"/>
        <v/>
      </c>
    </row>
    <row r="81" spans="1:2">
      <c r="A81" s="2" t="str">
        <f t="shared" si="8"/>
        <v/>
      </c>
      <c r="B81" s="2" t="str">
        <f t="shared" si="9"/>
        <v/>
      </c>
    </row>
    <row r="82" spans="1:2">
      <c r="A82" s="2" t="str">
        <f t="shared" si="8"/>
        <v/>
      </c>
      <c r="B82" s="2" t="str">
        <f t="shared" si="9"/>
        <v/>
      </c>
    </row>
    <row r="83" spans="1:2">
      <c r="A83" s="2" t="str">
        <f t="shared" si="8"/>
        <v/>
      </c>
      <c r="B83" s="2" t="str">
        <f t="shared" si="9"/>
        <v/>
      </c>
    </row>
    <row r="84" spans="1:2">
      <c r="A84" s="2" t="str">
        <f t="shared" si="8"/>
        <v/>
      </c>
      <c r="B84" s="2" t="str">
        <f t="shared" si="9"/>
        <v/>
      </c>
    </row>
    <row r="85" spans="1:2">
      <c r="A85" s="2" t="str">
        <f t="shared" si="8"/>
        <v/>
      </c>
      <c r="B85" s="2" t="str">
        <f t="shared" si="9"/>
        <v/>
      </c>
    </row>
    <row r="86" spans="1:2">
      <c r="A86" s="2" t="str">
        <f t="shared" si="8"/>
        <v/>
      </c>
      <c r="B86" s="2" t="str">
        <f t="shared" si="9"/>
        <v/>
      </c>
    </row>
    <row r="87" spans="1:2">
      <c r="A87" s="2" t="str">
        <f t="shared" si="8"/>
        <v/>
      </c>
      <c r="B87" s="2" t="str">
        <f t="shared" si="9"/>
        <v/>
      </c>
    </row>
    <row r="88" spans="1:2">
      <c r="A88" s="2" t="str">
        <f t="shared" si="8"/>
        <v/>
      </c>
      <c r="B88" s="2" t="str">
        <f t="shared" si="9"/>
        <v/>
      </c>
    </row>
    <row r="89" spans="1:2">
      <c r="A89" s="2" t="str">
        <f t="shared" si="8"/>
        <v/>
      </c>
      <c r="B89" s="2" t="str">
        <f t="shared" si="9"/>
        <v/>
      </c>
    </row>
    <row r="90" spans="1:2">
      <c r="A90" s="2" t="str">
        <f t="shared" si="8"/>
        <v/>
      </c>
      <c r="B90" s="2" t="str">
        <f t="shared" si="9"/>
        <v/>
      </c>
    </row>
    <row r="91" spans="1:2">
      <c r="A91" s="2" t="str">
        <f t="shared" si="8"/>
        <v/>
      </c>
      <c r="B91" s="2" t="str">
        <f t="shared" si="9"/>
        <v/>
      </c>
    </row>
    <row r="92" spans="1:2">
      <c r="A92" s="2" t="str">
        <f t="shared" si="8"/>
        <v/>
      </c>
      <c r="B92" s="2" t="str">
        <f t="shared" si="9"/>
        <v/>
      </c>
    </row>
    <row r="93" spans="1:2">
      <c r="A93" s="2" t="str">
        <f t="shared" si="8"/>
        <v/>
      </c>
      <c r="B93" s="2" t="str">
        <f t="shared" si="9"/>
        <v/>
      </c>
    </row>
    <row r="94" spans="1:2">
      <c r="A94" s="2" t="str">
        <f t="shared" si="8"/>
        <v/>
      </c>
      <c r="B94" s="2" t="str">
        <f t="shared" si="9"/>
        <v/>
      </c>
    </row>
    <row r="95" spans="1:2">
      <c r="A95" s="2" t="str">
        <f t="shared" si="8"/>
        <v/>
      </c>
      <c r="B95" s="2" t="str">
        <f t="shared" si="9"/>
        <v/>
      </c>
    </row>
    <row r="96" spans="1:2">
      <c r="A96" s="2" t="str">
        <f t="shared" si="8"/>
        <v/>
      </c>
      <c r="B96" s="2" t="str">
        <f t="shared" si="9"/>
        <v/>
      </c>
    </row>
    <row r="97" spans="1:2">
      <c r="A97" s="2" t="str">
        <f t="shared" si="8"/>
        <v/>
      </c>
      <c r="B97" s="2" t="str">
        <f t="shared" si="9"/>
        <v/>
      </c>
    </row>
    <row r="98" spans="1:2">
      <c r="A98" s="2" t="str">
        <f t="shared" si="8"/>
        <v/>
      </c>
      <c r="B98" s="2" t="str">
        <f t="shared" si="9"/>
        <v/>
      </c>
    </row>
    <row r="99" spans="1:2">
      <c r="A99" s="2" t="str">
        <f t="shared" si="8"/>
        <v/>
      </c>
      <c r="B99" s="2" t="str">
        <f t="shared" si="9"/>
        <v/>
      </c>
    </row>
    <row r="100" spans="1:2">
      <c r="A100" s="2" t="str">
        <f t="shared" si="8"/>
        <v/>
      </c>
      <c r="B100" s="2" t="str">
        <f t="shared" si="9"/>
        <v/>
      </c>
    </row>
    <row r="101" spans="1:2">
      <c r="A101" s="2" t="str">
        <f t="shared" si="8"/>
        <v/>
      </c>
      <c r="B101" s="2" t="str">
        <f t="shared" si="9"/>
        <v/>
      </c>
    </row>
    <row r="102" spans="1:2">
      <c r="A102" s="2" t="str">
        <f t="shared" si="8"/>
        <v/>
      </c>
      <c r="B102" s="2" t="str">
        <f t="shared" si="9"/>
        <v/>
      </c>
    </row>
    <row r="103" spans="1:2">
      <c r="A103" s="2" t="str">
        <f t="shared" si="8"/>
        <v/>
      </c>
      <c r="B103" s="2" t="str">
        <f t="shared" si="9"/>
        <v/>
      </c>
    </row>
    <row r="104" spans="1:2">
      <c r="A104" s="2" t="str">
        <f t="shared" si="8"/>
        <v/>
      </c>
      <c r="B104" s="2" t="str">
        <f t="shared" si="9"/>
        <v/>
      </c>
    </row>
    <row r="105" spans="1:2">
      <c r="A105" s="2" t="str">
        <f t="shared" si="8"/>
        <v/>
      </c>
      <c r="B105" s="2" t="str">
        <f t="shared" si="9"/>
        <v/>
      </c>
    </row>
    <row r="106" spans="1:2">
      <c r="A106" s="2" t="str">
        <f t="shared" si="8"/>
        <v/>
      </c>
      <c r="B106" s="2" t="str">
        <f t="shared" si="9"/>
        <v/>
      </c>
    </row>
    <row r="107" spans="1:2">
      <c r="A107" s="2" t="str">
        <f t="shared" si="8"/>
        <v/>
      </c>
      <c r="B107" s="2" t="str">
        <f t="shared" si="9"/>
        <v/>
      </c>
    </row>
    <row r="108" spans="1:2">
      <c r="A108" s="2" t="str">
        <f t="shared" si="8"/>
        <v/>
      </c>
      <c r="B108" s="2" t="str">
        <f t="shared" si="9"/>
        <v/>
      </c>
    </row>
    <row r="109" spans="1:2">
      <c r="A109" s="2" t="str">
        <f t="shared" si="8"/>
        <v/>
      </c>
      <c r="B109" s="2" t="str">
        <f t="shared" si="9"/>
        <v/>
      </c>
    </row>
  </sheetData>
  <phoneticPr fontId="3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2024-12-25T01:44:10Z</cp:lastPrinted>
  <dcterms:created xsi:type="dcterms:W3CDTF">2023-11-15T01:42:33Z</dcterms:created>
  <dcterms:modified xsi:type="dcterms:W3CDTF">2025-02-17T07:10:10Z</dcterms:modified>
</cp:coreProperties>
</file>