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3_こども\(2)子育て・様々な支援\"/>
    </mc:Choice>
  </mc:AlternateContent>
  <xr:revisionPtr revIDLastSave="0" documentId="13_ncr:1_{D13CCBD8-F68E-4452-8DBB-01E4C679DBEA}" xr6:coauthVersionLast="47" xr6:coauthVersionMax="47" xr10:uidLastSave="{00000000-0000-0000-0000-000000000000}"/>
  <bookViews>
    <workbookView xWindow="-110" yWindow="-110" windowWidth="19420" windowHeight="11500" activeTab="1" xr2:uid="{FFDCAC42-C933-4E9B-8057-CCFECA0CD7AF}"/>
  </bookViews>
  <sheets>
    <sheet name="データ" sheetId="2" r:id="rId1"/>
    <sheet name="グラフ1" sheetId="3" r:id="rId2"/>
  </sheets>
  <definedNames>
    <definedName name="_xlnm.Print_Area" localSheetId="0">データ!$A$1:$T$28</definedName>
    <definedName name="ぐ犯行為等">OFFSET(データ!$M$9,MATCH(データ!$C$5,データ!$C$9:$C$109,0)-1,0,データ!$B$6,1)</definedName>
    <definedName name="その他">OFFSET(データ!$S$9,MATCH(データ!$C$5,データ!$C$9:$C$109,0)-1,0,データ!$B$6,1)</definedName>
    <definedName name="育児・しつけ">OFFSET(データ!$R$9,MATCH(データ!$C$5,データ!$C$9:$C$109,0)-1,0,データ!$B$6,1)</definedName>
    <definedName name="横軸ラベル_西暦">OFFSET(データ!$E$9,MATCH(データ!$C$5,データ!$C$9:$C$109,0)-1,0,データ!$B$6,1)</definedName>
    <definedName name="計">OFFSET(データ!$T$9,MATCH(データ!$C$5,データ!$C$9:$C$109,0)-1,0,データ!$B$6,1)</definedName>
    <definedName name="肢体不自由児">OFFSET(データ!$H$9,MATCH(データ!$C$5,データ!$C$9:$C$109,0)-1,0,データ!$B$6,1)</definedName>
    <definedName name="視聴覚・言語障害">OFFSET(データ!$I$9,MATCH(データ!$C$5,データ!$C$9:$C$109,0)-1,0,データ!$B$6,1)</definedName>
    <definedName name="重度心身障害">OFFSET(データ!$J$9,MATCH(データ!$C$5,データ!$C$9:$C$109,0)-1,0,データ!$B$6,1)</definedName>
    <definedName name="触法行為等">OFFSET(データ!$N$9,MATCH(データ!$C$5,データ!$C$9:$C$109,0)-1,0,データ!$B$6,1)</definedName>
    <definedName name="性格行動">OFFSET(データ!$O$9,MATCH(データ!$C$5,データ!$C$9:$C$109,0)-1,0,データ!$B$6,1)</definedName>
    <definedName name="知的障害">OFFSET(データ!$K$9,MATCH(データ!$C$5,データ!$C$9:$C$109,0)-1,0,データ!$B$6,1)</definedName>
    <definedName name="適性">OFFSET(データ!$Q$9,MATCH(データ!$C$5,データ!$C$9:$C$109,0)-1,0,データ!$B$6,1)</definedName>
    <definedName name="発達障害">OFFSET(データ!$L$9,MATCH(データ!$C$5,データ!$C$9:$C$109,0)-1,0,データ!$B$6,1)</definedName>
    <definedName name="不登校">OFFSET(データ!$P$9,MATCH(データ!$C$5,データ!$C$9:$C$109,0)-1,0,データ!$B$6,1)</definedName>
    <definedName name="保健">OFFSET(データ!$G$9,MATCH(データ!$C$5,データ!$C$9:$C$109,0)-1,0,データ!$B$6,1)</definedName>
    <definedName name="養護">OFFSET(データ!$F$9,MATCH(データ!$C$5,データ!$C$9:$C$109,0)-1,0,データ!$B$6,1)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26" i="2" l="1"/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E23" i="2" s="1"/>
  <c r="A22" i="2"/>
  <c r="A21" i="2"/>
  <c r="A20" i="2"/>
  <c r="A19" i="2"/>
  <c r="A18" i="2"/>
  <c r="A17" i="2"/>
  <c r="E17" i="2" s="1"/>
  <c r="A16" i="2"/>
  <c r="A15" i="2"/>
  <c r="A14" i="2"/>
  <c r="A13" i="2"/>
  <c r="A12" i="2"/>
  <c r="A11" i="2"/>
  <c r="B10" i="2"/>
  <c r="A10" i="2"/>
  <c r="E10" i="2" s="1"/>
  <c r="B9" i="2"/>
  <c r="A9" i="2"/>
  <c r="E9" i="2" s="1"/>
  <c r="B6" i="2"/>
  <c r="E5" i="2"/>
  <c r="B105" i="2" s="1"/>
  <c r="E26" i="2" l="1"/>
  <c r="E22" i="2"/>
  <c r="E25" i="2"/>
  <c r="E21" i="2"/>
  <c r="E24" i="2"/>
  <c r="E20" i="2"/>
  <c r="E18" i="2"/>
  <c r="E16" i="2"/>
  <c r="E19" i="2"/>
  <c r="E15" i="2"/>
  <c r="E14" i="2"/>
  <c r="E13" i="2"/>
  <c r="E12" i="2"/>
  <c r="E11" i="2"/>
  <c r="B18" i="2"/>
  <c r="D18" i="2" s="1"/>
  <c r="B13" i="2"/>
  <c r="D13" i="2" s="1"/>
  <c r="B27" i="2"/>
  <c r="B36" i="2"/>
  <c r="B19" i="2"/>
  <c r="D19" i="2" s="1"/>
  <c r="B28" i="2"/>
  <c r="B37" i="2"/>
  <c r="B24" i="2"/>
  <c r="D24" i="2" s="1"/>
  <c r="B33" i="2"/>
  <c r="B42" i="2"/>
  <c r="B46" i="2"/>
  <c r="B50" i="2"/>
  <c r="B54" i="2"/>
  <c r="B58" i="2"/>
  <c r="B62" i="2"/>
  <c r="B66" i="2"/>
  <c r="B70" i="2"/>
  <c r="B74" i="2"/>
  <c r="B78" i="2"/>
  <c r="B82" i="2"/>
  <c r="B86" i="2"/>
  <c r="B90" i="2"/>
  <c r="B94" i="2"/>
  <c r="B98" i="2"/>
  <c r="B102" i="2"/>
  <c r="B107" i="2"/>
  <c r="B106" i="2"/>
  <c r="B15" i="2"/>
  <c r="D15" i="2" s="1"/>
  <c r="B38" i="2"/>
  <c r="B11" i="2"/>
  <c r="D11" i="2" s="1"/>
  <c r="B20" i="2"/>
  <c r="D20" i="2" s="1"/>
  <c r="B29" i="2"/>
  <c r="B34" i="2"/>
  <c r="B108" i="2"/>
  <c r="B16" i="2"/>
  <c r="D16" i="2" s="1"/>
  <c r="B25" i="2"/>
  <c r="D25" i="2" s="1"/>
  <c r="B30" i="2"/>
  <c r="B39" i="2"/>
  <c r="B43" i="2"/>
  <c r="B47" i="2"/>
  <c r="B51" i="2"/>
  <c r="B55" i="2"/>
  <c r="B59" i="2"/>
  <c r="B63" i="2"/>
  <c r="B67" i="2"/>
  <c r="B71" i="2"/>
  <c r="B75" i="2"/>
  <c r="B79" i="2"/>
  <c r="B83" i="2"/>
  <c r="B87" i="2"/>
  <c r="B91" i="2"/>
  <c r="B95" i="2"/>
  <c r="B99" i="2"/>
  <c r="B103" i="2"/>
  <c r="B109" i="2"/>
  <c r="B12" i="2"/>
  <c r="D12" i="2" s="1"/>
  <c r="B21" i="2"/>
  <c r="D21" i="2" s="1"/>
  <c r="B26" i="2"/>
  <c r="D26" i="2" s="1"/>
  <c r="B35" i="2"/>
  <c r="D9" i="2"/>
  <c r="B17" i="2"/>
  <c r="D17" i="2" s="1"/>
  <c r="B22" i="2"/>
  <c r="D22" i="2" s="1"/>
  <c r="B31" i="2"/>
  <c r="B40" i="2"/>
  <c r="B44" i="2"/>
  <c r="B48" i="2"/>
  <c r="B52" i="2"/>
  <c r="B56" i="2"/>
  <c r="B60" i="2"/>
  <c r="B64" i="2"/>
  <c r="B68" i="2"/>
  <c r="B72" i="2"/>
  <c r="B76" i="2"/>
  <c r="B80" i="2"/>
  <c r="B84" i="2"/>
  <c r="B88" i="2"/>
  <c r="B92" i="2"/>
  <c r="B96" i="2"/>
  <c r="B100" i="2"/>
  <c r="B104" i="2"/>
  <c r="D10" i="2"/>
  <c r="B14" i="2"/>
  <c r="D14" i="2" s="1"/>
  <c r="B23" i="2"/>
  <c r="D23" i="2" s="1"/>
  <c r="B32" i="2"/>
  <c r="B41" i="2"/>
  <c r="B45" i="2"/>
  <c r="B49" i="2"/>
  <c r="B53" i="2"/>
  <c r="B57" i="2"/>
  <c r="B61" i="2"/>
  <c r="B65" i="2"/>
  <c r="B69" i="2"/>
  <c r="B73" i="2"/>
  <c r="B77" i="2"/>
  <c r="B81" i="2"/>
  <c r="B85" i="2"/>
  <c r="B89" i="2"/>
  <c r="B93" i="2"/>
  <c r="B97" i="2"/>
  <c r="B101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23272131-78FF-4443-8B43-DAF9483E26B1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<sst xmlns="http://schemas.openxmlformats.org/spreadsheetml/2006/main" count="28" uniqueCount="28">
  <si>
    <t>養護相談</t>
    <rPh sb="0" eb="2">
      <t>ヨウゴ</t>
    </rPh>
    <rPh sb="2" eb="4">
      <t>ソウダン</t>
    </rPh>
    <phoneticPr fontId="2"/>
  </si>
  <si>
    <t>保健相談</t>
    <rPh sb="0" eb="2">
      <t>ホケン</t>
    </rPh>
    <rPh sb="2" eb="4">
      <t>ソウダン</t>
    </rPh>
    <phoneticPr fontId="2"/>
  </si>
  <si>
    <t>視聴覚・言語障害相談</t>
    <rPh sb="0" eb="3">
      <t>シチョウカク</t>
    </rPh>
    <rPh sb="4" eb="6">
      <t>ゲンゴ</t>
    </rPh>
    <rPh sb="6" eb="8">
      <t>ショウガイ</t>
    </rPh>
    <rPh sb="8" eb="10">
      <t>ソウダン</t>
    </rPh>
    <phoneticPr fontId="2"/>
  </si>
  <si>
    <t>重度心身障害相談</t>
    <rPh sb="0" eb="2">
      <t>ジュウド</t>
    </rPh>
    <rPh sb="2" eb="4">
      <t>シンシン</t>
    </rPh>
    <rPh sb="4" eb="6">
      <t>ショウガイ</t>
    </rPh>
    <rPh sb="6" eb="8">
      <t>ソウダン</t>
    </rPh>
    <phoneticPr fontId="2"/>
  </si>
  <si>
    <t>ぐ犯行為等相談</t>
    <rPh sb="1" eb="2">
      <t>オカ</t>
    </rPh>
    <rPh sb="2" eb="5">
      <t>コウイトウ</t>
    </rPh>
    <rPh sb="5" eb="7">
      <t>ソウダン</t>
    </rPh>
    <phoneticPr fontId="2"/>
  </si>
  <si>
    <t>触法行為等相談</t>
    <rPh sb="0" eb="2">
      <t>ショクホウ</t>
    </rPh>
    <rPh sb="2" eb="4">
      <t>コウイ</t>
    </rPh>
    <rPh sb="4" eb="5">
      <t>トウ</t>
    </rPh>
    <rPh sb="5" eb="7">
      <t>ソウダン</t>
    </rPh>
    <phoneticPr fontId="2"/>
  </si>
  <si>
    <t>不登校相談</t>
    <rPh sb="0" eb="3">
      <t>フトウコウ</t>
    </rPh>
    <rPh sb="3" eb="5">
      <t>ソウダン</t>
    </rPh>
    <phoneticPr fontId="2"/>
  </si>
  <si>
    <t>適性相談</t>
    <rPh sb="0" eb="2">
      <t>テキセイ</t>
    </rPh>
    <rPh sb="2" eb="4">
      <t>ソウダン</t>
    </rPh>
    <phoneticPr fontId="2"/>
  </si>
  <si>
    <t>育児・しつけ相談</t>
    <rPh sb="0" eb="2">
      <t>イクジ</t>
    </rPh>
    <rPh sb="6" eb="8">
      <t>ソウダン</t>
    </rPh>
    <phoneticPr fontId="2"/>
  </si>
  <si>
    <t>計</t>
    <rPh sb="0" eb="1">
      <t>ケイ</t>
    </rPh>
    <phoneticPr fontId="2"/>
  </si>
  <si>
    <t>列A、Ｂは</t>
    <rPh sb="0" eb="1">
      <t>レツ</t>
    </rPh>
    <phoneticPr fontId="2"/>
  </si>
  <si>
    <t>上書きしないで</t>
    <rPh sb="0" eb="2">
      <t>ウワガ</t>
    </rPh>
    <phoneticPr fontId="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</si>
  <si>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"/>
  </si>
  <si>
    <t>ください。</t>
    <phoneticPr fontId="2"/>
  </si>
  <si>
    <t>↓</t>
    <phoneticPr fontId="2"/>
  </si>
  <si>
    <t>年（年度）から</t>
    <rPh sb="0" eb="1">
      <t>ネン</t>
    </rPh>
    <rPh sb="2" eb="3">
      <t>ネン</t>
    </rPh>
    <rPh sb="3" eb="4">
      <t>ド</t>
    </rPh>
    <phoneticPr fontId="2"/>
  </si>
  <si>
    <t>年（年度）までのグラフを作成します</t>
    <phoneticPr fontId="2"/>
  </si>
  <si>
    <t>西暦</t>
    <rPh sb="0" eb="2">
      <t>セイレキ</t>
    </rPh>
    <phoneticPr fontId="2"/>
  </si>
  <si>
    <t>横軸ラベル_元号</t>
    <rPh sb="0" eb="2">
      <t>ヨコジク</t>
    </rPh>
    <rPh sb="6" eb="8">
      <t>ゲンゴウ</t>
    </rPh>
    <phoneticPr fontId="2"/>
  </si>
  <si>
    <t>横軸ラベル_西暦</t>
    <rPh sb="0" eb="2">
      <t>ヨコジク</t>
    </rPh>
    <rPh sb="6" eb="8">
      <t>セイレキ</t>
    </rPh>
    <phoneticPr fontId="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</si>
  <si>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"/>
  </si>
  <si>
    <t>肢体不自由児相談</t>
    <rPh sb="0" eb="2">
      <t>シタイ</t>
    </rPh>
    <rPh sb="2" eb="5">
      <t>フジユウ</t>
    </rPh>
    <rPh sb="5" eb="6">
      <t>ジ</t>
    </rPh>
    <rPh sb="6" eb="8">
      <t>ソウダン</t>
    </rPh>
    <phoneticPr fontId="2"/>
  </si>
  <si>
    <t>知的障害相談</t>
    <rPh sb="0" eb="2">
      <t>チテキ</t>
    </rPh>
    <rPh sb="2" eb="4">
      <t>ショウガイ</t>
    </rPh>
    <rPh sb="4" eb="6">
      <t>ソウダン</t>
    </rPh>
    <phoneticPr fontId="2"/>
  </si>
  <si>
    <t>発達障害相談</t>
    <rPh sb="0" eb="2">
      <t>ハッタツ</t>
    </rPh>
    <rPh sb="2" eb="4">
      <t>ショウガイ</t>
    </rPh>
    <rPh sb="4" eb="6">
      <t>ソウダン</t>
    </rPh>
    <phoneticPr fontId="2"/>
  </si>
  <si>
    <t>性格行動相談</t>
    <rPh sb="0" eb="2">
      <t>セイカク</t>
    </rPh>
    <rPh sb="2" eb="4">
      <t>コウドウ</t>
    </rPh>
    <rPh sb="4" eb="6">
      <t>ソウダン</t>
    </rPh>
    <phoneticPr fontId="2"/>
  </si>
  <si>
    <t>その他の相談</t>
    <rPh sb="2" eb="3">
      <t>タ</t>
    </rPh>
    <rPh sb="4" eb="6">
      <t>ソウダン</t>
    </rPh>
    <phoneticPr fontId="2"/>
  </si>
  <si>
    <t>【「グラフ1」シートにデータが反映されます】</t>
    <rPh sb="15" eb="17">
      <t>ハンエイ</t>
    </rPh>
    <phoneticPr fontId="2"/>
  </si>
  <si>
    <t>児童相談所相談件数（資料：県こども家庭部「児童相談」）（単位：件）</t>
    <rPh sb="0" eb="2">
      <t>ジドウ</t>
    </rPh>
    <rPh sb="2" eb="4">
      <t>ソウダン</t>
    </rPh>
    <rPh sb="4" eb="5">
      <t>ジョ</t>
    </rPh>
    <rPh sb="5" eb="7">
      <t>ソウダン</t>
    </rPh>
    <rPh sb="7" eb="9">
      <t>ケンスウ</t>
    </rPh>
    <rPh sb="17" eb="19">
      <t>カテイ</t>
    </rPh>
    <rPh sb="19" eb="20">
      <t>ブ</t>
    </rPh>
    <rPh sb="28" eb="30">
      <t>タンイ</t>
    </rPh>
    <rPh sb="31" eb="32">
      <t>ケン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</si>
</sst>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"/>
    <numFmt numFmtId="177" formatCode="#,##0_);[Red]\(#,##0\)"/>
  </numFmts>
  <fonts count="12">
    <font>
      <sz val="11"/>
      <color indexed="8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4" fillId="2" borderId="0" xfId="0" applyFont="1" applyFill="1" applyAlignment="1"/>
    <xf numFmtId="0" fontId="3" fillId="0" borderId="0" xfId="0" applyFont="1" applyAlignment="1">
      <alignment horizontal="right"/>
    </xf>
    <xf numFmtId="0" fontId="5" fillId="2" borderId="0" xfId="0" applyFont="1" applyFill="1">
      <alignment vertical="center"/>
    </xf>
    <xf numFmtId="0" fontId="0" fillId="2" borderId="0" xfId="0" applyFill="1">
      <alignment vertical="center"/>
    </xf>
    <xf numFmtId="0" fontId="0" fillId="0" borderId="5" xfId="0" applyBorder="1">
      <alignment vertical="center"/>
    </xf>
    <xf numFmtId="0" fontId="6" fillId="0" borderId="1" xfId="0" applyFont="1" applyBorder="1">
      <alignment vertical="center"/>
    </xf>
    <xf numFmtId="0" fontId="9" fillId="0" borderId="1" xfId="0" applyFont="1" applyBorder="1" applyAlignment="1">
      <alignment horizontal="center" vertical="center"/>
    </xf>
    <xf numFmtId="14" fontId="0" fillId="3" borderId="2" xfId="0" applyNumberFormat="1" applyFill="1" applyBorder="1">
      <alignment vertical="center"/>
    </xf>
    <xf numFmtId="0" fontId="0" fillId="0" borderId="3" xfId="0" applyBorder="1">
      <alignment vertical="center"/>
    </xf>
    <xf numFmtId="176" fontId="0" fillId="0" borderId="3" xfId="0" applyNumberFormat="1" applyBorder="1" applyAlignment="1">
      <alignment horizontal="center" vertical="center"/>
    </xf>
    <xf numFmtId="176" fontId="0" fillId="2" borderId="0" xfId="0" applyNumberFormat="1" applyFill="1">
      <alignment vertical="center"/>
    </xf>
    <xf numFmtId="0" fontId="0" fillId="2" borderId="0" xfId="0" applyFill="1" applyAlignment="1">
      <alignment vertical="center" wrapText="1"/>
    </xf>
    <xf numFmtId="0" fontId="0" fillId="0" borderId="0" xfId="0" applyAlignment="1">
      <alignment vertical="center" wrapText="1"/>
    </xf>
    <xf numFmtId="176" fontId="0" fillId="0" borderId="0" xfId="0" applyNumberFormat="1">
      <alignment vertical="center"/>
    </xf>
    <xf numFmtId="177" fontId="0" fillId="0" borderId="5" xfId="0" applyNumberFormat="1" applyBorder="1">
      <alignment vertical="center"/>
    </xf>
    <xf numFmtId="177" fontId="0" fillId="0" borderId="6" xfId="0" applyNumberFormat="1" applyBorder="1">
      <alignment vertical="center"/>
    </xf>
    <xf numFmtId="177" fontId="0" fillId="0" borderId="0" xfId="0" applyNumberFormat="1" applyAlignment="1">
      <alignment horizontal="center" vertical="center"/>
    </xf>
    <xf numFmtId="177" fontId="0" fillId="0" borderId="0" xfId="0" applyNumberFormat="1">
      <alignment vertical="center"/>
    </xf>
    <xf numFmtId="177" fontId="0" fillId="0" borderId="7" xfId="0" applyNumberFormat="1" applyBorder="1">
      <alignment vertical="center"/>
    </xf>
    <xf numFmtId="177" fontId="3" fillId="0" borderId="0" xfId="1" applyNumberFormat="1" applyFont="1">
      <alignment vertical="center"/>
    </xf>
    <xf numFmtId="177" fontId="3" fillId="0" borderId="0" xfId="1" applyNumberFormat="1" applyFont="1" applyFill="1">
      <alignment vertical="center"/>
    </xf>
    <xf numFmtId="177" fontId="8" fillId="0" borderId="0" xfId="1" applyNumberFormat="1" applyFont="1">
      <alignment vertical="center"/>
    </xf>
    <xf numFmtId="177" fontId="0" fillId="0" borderId="3" xfId="0" applyNumberFormat="1" applyBorder="1">
      <alignment vertical="center"/>
    </xf>
    <xf numFmtId="177" fontId="0" fillId="0" borderId="8" xfId="0" applyNumberFormat="1" applyBorder="1">
      <alignment vertical="center"/>
    </xf>
    <xf numFmtId="177" fontId="0" fillId="0" borderId="0" xfId="0" applyNumberFormat="1" applyAlignment="1">
      <alignment vertical="center" wrapText="1"/>
    </xf>
    <xf numFmtId="0" fontId="8" fillId="0" borderId="4" xfId="0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0066"/>
      <color rgb="FF0000FF"/>
      <color rgb="FFCC99FF"/>
      <color rgb="FF00FF00"/>
      <color rgb="FFFFCC99"/>
      <color rgb="FFFF6600"/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 sz="2160"/>
              <a:t>児童相談所相談件数</a:t>
            </a:r>
          </a:p>
        </c:rich>
      </c:tx>
      <c:layout>
        <c:manualLayout>
          <c:xMode val="edge"/>
          <c:yMode val="edge"/>
          <c:x val="0.37537330480211334"/>
          <c:y val="2.092675536754797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6315808941491406E-2"/>
          <c:y val="0.10227451822547626"/>
          <c:w val="0.88910382077447725"/>
          <c:h val="0.7269194772822378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養護相談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2013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17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21</c:v>
                </c:pt>
                <c:pt idx="9">
                  <c:v>22</c:v>
                </c:pt>
              </c:strCache>
            </c:strRef>
          </c:cat>
          <c:val>
            <c:numRef>
              <c:f>[0]!養護</c:f>
              <c:numCache>
                <c:formatCode>#,##0_);[Red]\(#,##0\)</c:formatCode>
                <c:ptCount val="10"/>
                <c:pt idx="0">
                  <c:v>1312</c:v>
                </c:pt>
                <c:pt idx="1">
                  <c:v>1371</c:v>
                </c:pt>
                <c:pt idx="2">
                  <c:v>1410</c:v>
                </c:pt>
                <c:pt idx="3">
                  <c:v>1505</c:v>
                </c:pt>
                <c:pt idx="4">
                  <c:v>1607</c:v>
                </c:pt>
                <c:pt idx="5">
                  <c:v>2022</c:v>
                </c:pt>
                <c:pt idx="6">
                  <c:v>2387</c:v>
                </c:pt>
                <c:pt idx="7">
                  <c:v>2392</c:v>
                </c:pt>
                <c:pt idx="8">
                  <c:v>2402</c:v>
                </c:pt>
                <c:pt idx="9">
                  <c:v>2704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118-4F81-8450-E66D33AFA431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保健相談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10"/>
                <c:pt idx="0">
                  <c:v>2013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17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21</c:v>
                </c:pt>
                <c:pt idx="9">
                  <c:v>22</c:v>
                </c:pt>
              </c:strCache>
            </c:strRef>
          </c:cat>
          <c:val>
            <c:numRef>
              <c:f>[0]!保健</c:f>
              <c:numCache>
                <c:formatCode>#,##0_);[Red]\(#,##0\)</c:formatCode>
                <c:ptCount val="10"/>
                <c:pt idx="0">
                  <c:v>7</c:v>
                </c:pt>
                <c:pt idx="1">
                  <c:v>3</c:v>
                </c:pt>
                <c:pt idx="2">
                  <c:v>5</c:v>
                </c:pt>
                <c:pt idx="3">
                  <c:v>2</c:v>
                </c:pt>
                <c:pt idx="4">
                  <c:v>0</c:v>
                </c:pt>
                <c:pt idx="5">
                  <c:v>1</c:v>
                </c:pt>
                <c:pt idx="6">
                  <c:v>3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118-4F81-8450-E66D33AFA431}"/>
            </c:ext>
          </c:extLst>
        </c:ser>
        <c:ser>
          <c:idx val="2"/>
          <c:order val="2"/>
          <c:tx>
            <c:strRef>
              <c:f>データ!$H$8</c:f>
              <c:strCache>
                <c:ptCount val="1"/>
                <c:pt idx="0">
                  <c:v>肢体不自由児相談</c:v>
                </c:pt>
              </c:strCache>
            </c:strRef>
          </c:tx>
          <c:spPr>
            <a:solidFill>
              <a:srgbClr val="FF0066"/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10"/>
                <c:pt idx="0">
                  <c:v>2013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17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21</c:v>
                </c:pt>
                <c:pt idx="9">
                  <c:v>22</c:v>
                </c:pt>
              </c:strCache>
            </c:strRef>
          </c:cat>
          <c:val>
            <c:numRef>
              <c:f>[0]!肢体不自由児</c:f>
              <c:numCache>
                <c:formatCode>#,##0_);[Red]\(#,##0\)</c:formatCode>
                <c:ptCount val="10"/>
                <c:pt idx="0">
                  <c:v>48</c:v>
                </c:pt>
                <c:pt idx="1">
                  <c:v>44</c:v>
                </c:pt>
                <c:pt idx="2">
                  <c:v>59</c:v>
                </c:pt>
                <c:pt idx="3">
                  <c:v>37</c:v>
                </c:pt>
                <c:pt idx="4">
                  <c:v>51</c:v>
                </c:pt>
                <c:pt idx="5">
                  <c:v>59</c:v>
                </c:pt>
                <c:pt idx="6">
                  <c:v>18</c:v>
                </c:pt>
                <c:pt idx="7">
                  <c:v>36</c:v>
                </c:pt>
                <c:pt idx="8">
                  <c:v>41</c:v>
                </c:pt>
                <c:pt idx="9">
                  <c:v>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118-4F81-8450-E66D33AFA431}"/>
            </c:ext>
          </c:extLst>
        </c:ser>
        <c:ser>
          <c:idx val="3"/>
          <c:order val="3"/>
          <c:tx>
            <c:strRef>
              <c:f>データ!$I$8</c:f>
              <c:strCache>
                <c:ptCount val="1"/>
                <c:pt idx="0">
                  <c:v>視聴覚・言語障害相談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10"/>
                <c:pt idx="0">
                  <c:v>2013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17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21</c:v>
                </c:pt>
                <c:pt idx="9">
                  <c:v>22</c:v>
                </c:pt>
              </c:strCache>
            </c:strRef>
          </c:cat>
          <c:val>
            <c:numRef>
              <c:f>[0]!視聴覚・言語障害</c:f>
              <c:numCache>
                <c:formatCode>#,##0_);[Red]\(#,##0\)</c:formatCode>
                <c:ptCount val="10"/>
                <c:pt idx="0">
                  <c:v>67</c:v>
                </c:pt>
                <c:pt idx="1">
                  <c:v>32</c:v>
                </c:pt>
                <c:pt idx="2">
                  <c:v>42</c:v>
                </c:pt>
                <c:pt idx="3">
                  <c:v>14</c:v>
                </c:pt>
                <c:pt idx="4">
                  <c:v>21</c:v>
                </c:pt>
                <c:pt idx="5">
                  <c:v>4</c:v>
                </c:pt>
                <c:pt idx="6">
                  <c:v>2</c:v>
                </c:pt>
                <c:pt idx="7">
                  <c:v>14</c:v>
                </c:pt>
                <c:pt idx="8">
                  <c:v>4</c:v>
                </c:pt>
                <c:pt idx="9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118-4F81-8450-E66D33AFA431}"/>
            </c:ext>
          </c:extLst>
        </c:ser>
        <c:ser>
          <c:idx val="4"/>
          <c:order val="4"/>
          <c:tx>
            <c:strRef>
              <c:f>データ!$J$8</c:f>
              <c:strCache>
                <c:ptCount val="1"/>
                <c:pt idx="0">
                  <c:v>重度心身障害相談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10"/>
                <c:pt idx="0">
                  <c:v>2013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17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21</c:v>
                </c:pt>
                <c:pt idx="9">
                  <c:v>22</c:v>
                </c:pt>
              </c:strCache>
            </c:strRef>
          </c:cat>
          <c:val>
            <c:numRef>
              <c:f>[0]!重度心身障害</c:f>
              <c:numCache>
                <c:formatCode>#,##0_);[Red]\(#,##0\)</c:formatCode>
                <c:ptCount val="10"/>
                <c:pt idx="0">
                  <c:v>15</c:v>
                </c:pt>
                <c:pt idx="1">
                  <c:v>10</c:v>
                </c:pt>
                <c:pt idx="2">
                  <c:v>26</c:v>
                </c:pt>
                <c:pt idx="3">
                  <c:v>20</c:v>
                </c:pt>
                <c:pt idx="4">
                  <c:v>21</c:v>
                </c:pt>
                <c:pt idx="5">
                  <c:v>21</c:v>
                </c:pt>
                <c:pt idx="6">
                  <c:v>23</c:v>
                </c:pt>
                <c:pt idx="7">
                  <c:v>18</c:v>
                </c:pt>
                <c:pt idx="8">
                  <c:v>21</c:v>
                </c:pt>
                <c:pt idx="9">
                  <c:v>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118-4F81-8450-E66D33AFA431}"/>
            </c:ext>
          </c:extLst>
        </c:ser>
        <c:ser>
          <c:idx val="5"/>
          <c:order val="5"/>
          <c:tx>
            <c:strRef>
              <c:f>データ!$K$8</c:f>
              <c:strCache>
                <c:ptCount val="1"/>
                <c:pt idx="0">
                  <c:v>知的障害相談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2013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17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21</c:v>
                </c:pt>
                <c:pt idx="9">
                  <c:v>22</c:v>
                </c:pt>
              </c:strCache>
            </c:strRef>
          </c:cat>
          <c:val>
            <c:numRef>
              <c:f>[0]!知的障害</c:f>
              <c:numCache>
                <c:formatCode>#,##0_);[Red]\(#,##0\)</c:formatCode>
                <c:ptCount val="10"/>
                <c:pt idx="0">
                  <c:v>1321</c:v>
                </c:pt>
                <c:pt idx="1">
                  <c:v>1219</c:v>
                </c:pt>
                <c:pt idx="2">
                  <c:v>1359</c:v>
                </c:pt>
                <c:pt idx="3">
                  <c:v>1422</c:v>
                </c:pt>
                <c:pt idx="4">
                  <c:v>1290</c:v>
                </c:pt>
                <c:pt idx="5">
                  <c:v>1460</c:v>
                </c:pt>
                <c:pt idx="6">
                  <c:v>1478</c:v>
                </c:pt>
                <c:pt idx="7">
                  <c:v>1367</c:v>
                </c:pt>
                <c:pt idx="8">
                  <c:v>1629</c:v>
                </c:pt>
                <c:pt idx="9">
                  <c:v>1429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118-4F81-8450-E66D33AFA431}"/>
            </c:ext>
          </c:extLst>
        </c:ser>
        <c:ser>
          <c:idx val="6"/>
          <c:order val="6"/>
          <c:tx>
            <c:strRef>
              <c:f>データ!$L$8</c:f>
              <c:strCache>
                <c:ptCount val="1"/>
                <c:pt idx="0">
                  <c:v>発達障害相談</c:v>
                </c:pt>
              </c:strCache>
            </c:strRef>
          </c:tx>
          <c:spPr>
            <a:solidFill>
              <a:srgbClr val="FF6600"/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10"/>
                <c:pt idx="0">
                  <c:v>2013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17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21</c:v>
                </c:pt>
                <c:pt idx="9">
                  <c:v>22</c:v>
                </c:pt>
              </c:strCache>
            </c:strRef>
          </c:cat>
          <c:val>
            <c:numRef>
              <c:f>[0]!発達障害</c:f>
              <c:numCache>
                <c:formatCode>#,##0_);[Red]\(#,##0\)</c:formatCode>
                <c:ptCount val="10"/>
                <c:pt idx="0">
                  <c:v>22</c:v>
                </c:pt>
                <c:pt idx="1">
                  <c:v>83</c:v>
                </c:pt>
                <c:pt idx="2">
                  <c:v>63</c:v>
                </c:pt>
                <c:pt idx="3">
                  <c:v>90</c:v>
                </c:pt>
                <c:pt idx="4">
                  <c:v>90</c:v>
                </c:pt>
                <c:pt idx="5">
                  <c:v>76</c:v>
                </c:pt>
                <c:pt idx="6">
                  <c:v>73</c:v>
                </c:pt>
                <c:pt idx="7">
                  <c:v>60</c:v>
                </c:pt>
                <c:pt idx="8">
                  <c:v>62</c:v>
                </c:pt>
                <c:pt idx="9">
                  <c:v>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118-4F81-8450-E66D33AFA431}"/>
            </c:ext>
          </c:extLst>
        </c:ser>
        <c:ser>
          <c:idx val="7"/>
          <c:order val="7"/>
          <c:tx>
            <c:strRef>
              <c:f>データ!$M$8</c:f>
              <c:strCache>
                <c:ptCount val="1"/>
                <c:pt idx="0">
                  <c:v>ぐ犯行為等相談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10"/>
                <c:pt idx="0">
                  <c:v>2013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17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21</c:v>
                </c:pt>
                <c:pt idx="9">
                  <c:v>22</c:v>
                </c:pt>
              </c:strCache>
            </c:strRef>
          </c:cat>
          <c:val>
            <c:numRef>
              <c:f>[0]!ぐ犯行為等</c:f>
              <c:numCache>
                <c:formatCode>#,##0_);[Red]\(#,##0\)</c:formatCode>
                <c:ptCount val="10"/>
                <c:pt idx="0">
                  <c:v>113</c:v>
                </c:pt>
                <c:pt idx="1">
                  <c:v>97</c:v>
                </c:pt>
                <c:pt idx="2">
                  <c:v>80</c:v>
                </c:pt>
                <c:pt idx="3">
                  <c:v>88</c:v>
                </c:pt>
                <c:pt idx="4">
                  <c:v>95</c:v>
                </c:pt>
                <c:pt idx="5">
                  <c:v>77</c:v>
                </c:pt>
                <c:pt idx="6">
                  <c:v>66</c:v>
                </c:pt>
                <c:pt idx="7">
                  <c:v>44</c:v>
                </c:pt>
                <c:pt idx="8">
                  <c:v>48</c:v>
                </c:pt>
                <c:pt idx="9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8118-4F81-8450-E66D33AFA431}"/>
            </c:ext>
          </c:extLst>
        </c:ser>
        <c:ser>
          <c:idx val="8"/>
          <c:order val="8"/>
          <c:tx>
            <c:strRef>
              <c:f>データ!$N$8</c:f>
              <c:strCache>
                <c:ptCount val="1"/>
                <c:pt idx="0">
                  <c:v>触法行為等相談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10"/>
                <c:pt idx="0">
                  <c:v>2013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17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21</c:v>
                </c:pt>
                <c:pt idx="9">
                  <c:v>22</c:v>
                </c:pt>
              </c:strCache>
            </c:strRef>
          </c:cat>
          <c:val>
            <c:numRef>
              <c:f>[0]!触法行為等</c:f>
              <c:numCache>
                <c:formatCode>#,##0_);[Red]\(#,##0\)</c:formatCode>
                <c:ptCount val="10"/>
                <c:pt idx="0">
                  <c:v>65</c:v>
                </c:pt>
                <c:pt idx="1">
                  <c:v>59</c:v>
                </c:pt>
                <c:pt idx="2">
                  <c:v>54</c:v>
                </c:pt>
                <c:pt idx="3">
                  <c:v>56</c:v>
                </c:pt>
                <c:pt idx="4">
                  <c:v>35</c:v>
                </c:pt>
                <c:pt idx="5">
                  <c:v>44</c:v>
                </c:pt>
                <c:pt idx="6">
                  <c:v>26</c:v>
                </c:pt>
                <c:pt idx="7">
                  <c:v>21</c:v>
                </c:pt>
                <c:pt idx="8">
                  <c:v>31</c:v>
                </c:pt>
                <c:pt idx="9">
                  <c:v>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8118-4F81-8450-E66D33AFA431}"/>
            </c:ext>
          </c:extLst>
        </c:ser>
        <c:ser>
          <c:idx val="9"/>
          <c:order val="9"/>
          <c:tx>
            <c:strRef>
              <c:f>データ!$O$8</c:f>
              <c:strCache>
                <c:ptCount val="1"/>
                <c:pt idx="0">
                  <c:v>性格行動相談</c:v>
                </c:pt>
              </c:strCache>
            </c:strRef>
          </c:tx>
          <c:spPr>
            <a:solidFill>
              <a:srgbClr val="FFCC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2013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17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21</c:v>
                </c:pt>
                <c:pt idx="9">
                  <c:v>22</c:v>
                </c:pt>
              </c:strCache>
            </c:strRef>
          </c:cat>
          <c:val>
            <c:numRef>
              <c:f>[0]!性格行動</c:f>
              <c:numCache>
                <c:formatCode>#,##0_);[Red]\(#,##0\)</c:formatCode>
                <c:ptCount val="10"/>
                <c:pt idx="0">
                  <c:v>304</c:v>
                </c:pt>
                <c:pt idx="1">
                  <c:v>279</c:v>
                </c:pt>
                <c:pt idx="2">
                  <c:v>299</c:v>
                </c:pt>
                <c:pt idx="3">
                  <c:v>276</c:v>
                </c:pt>
                <c:pt idx="4">
                  <c:v>178</c:v>
                </c:pt>
                <c:pt idx="5">
                  <c:v>264</c:v>
                </c:pt>
                <c:pt idx="6">
                  <c:v>242</c:v>
                </c:pt>
                <c:pt idx="7">
                  <c:v>242</c:v>
                </c:pt>
                <c:pt idx="8">
                  <c:v>221</c:v>
                </c:pt>
                <c:pt idx="9">
                  <c:v>269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8118-4F81-8450-E66D33AFA431}"/>
            </c:ext>
          </c:extLst>
        </c:ser>
        <c:ser>
          <c:idx val="10"/>
          <c:order val="10"/>
          <c:tx>
            <c:strRef>
              <c:f>データ!$P$8</c:f>
              <c:strCache>
                <c:ptCount val="1"/>
                <c:pt idx="0">
                  <c:v>不登校相談</c:v>
                </c:pt>
              </c:strCache>
            </c:strRef>
          </c:tx>
          <c:spPr>
            <a:solidFill>
              <a:srgbClr val="00FF00"/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10"/>
                <c:pt idx="0">
                  <c:v>2013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17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21</c:v>
                </c:pt>
                <c:pt idx="9">
                  <c:v>22</c:v>
                </c:pt>
              </c:strCache>
            </c:strRef>
          </c:cat>
          <c:val>
            <c:numRef>
              <c:f>[0]!不登校</c:f>
              <c:numCache>
                <c:formatCode>#,##0_);[Red]\(#,##0\)</c:formatCode>
                <c:ptCount val="10"/>
                <c:pt idx="0">
                  <c:v>78</c:v>
                </c:pt>
                <c:pt idx="1">
                  <c:v>91</c:v>
                </c:pt>
                <c:pt idx="2">
                  <c:v>81</c:v>
                </c:pt>
                <c:pt idx="3">
                  <c:v>85</c:v>
                </c:pt>
                <c:pt idx="4">
                  <c:v>43</c:v>
                </c:pt>
                <c:pt idx="5">
                  <c:v>60</c:v>
                </c:pt>
                <c:pt idx="6">
                  <c:v>40</c:v>
                </c:pt>
                <c:pt idx="7">
                  <c:v>40</c:v>
                </c:pt>
                <c:pt idx="8">
                  <c:v>45</c:v>
                </c:pt>
                <c:pt idx="9">
                  <c:v>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8118-4F81-8450-E66D33AFA431}"/>
            </c:ext>
          </c:extLst>
        </c:ser>
        <c:ser>
          <c:idx val="11"/>
          <c:order val="11"/>
          <c:tx>
            <c:strRef>
              <c:f>データ!$Q$8</c:f>
              <c:strCache>
                <c:ptCount val="1"/>
                <c:pt idx="0">
                  <c:v>適性相談</c:v>
                </c:pt>
              </c:strCache>
            </c:strRef>
          </c:tx>
          <c:spPr>
            <a:solidFill>
              <a:srgbClr val="CC99FF"/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10"/>
                <c:pt idx="0">
                  <c:v>2013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17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21</c:v>
                </c:pt>
                <c:pt idx="9">
                  <c:v>22</c:v>
                </c:pt>
              </c:strCache>
            </c:strRef>
          </c:cat>
          <c:val>
            <c:numRef>
              <c:f>[0]!適性</c:f>
              <c:numCache>
                <c:formatCode>#,##0_);[Red]\(#,##0\)</c:formatCode>
                <c:ptCount val="10"/>
                <c:pt idx="0">
                  <c:v>96</c:v>
                </c:pt>
                <c:pt idx="1">
                  <c:v>74</c:v>
                </c:pt>
                <c:pt idx="2">
                  <c:v>69</c:v>
                </c:pt>
                <c:pt idx="3">
                  <c:v>54</c:v>
                </c:pt>
                <c:pt idx="4">
                  <c:v>77</c:v>
                </c:pt>
                <c:pt idx="5">
                  <c:v>69</c:v>
                </c:pt>
                <c:pt idx="6">
                  <c:v>74</c:v>
                </c:pt>
                <c:pt idx="7">
                  <c:v>84</c:v>
                </c:pt>
                <c:pt idx="8">
                  <c:v>76</c:v>
                </c:pt>
                <c:pt idx="9">
                  <c:v>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8118-4F81-8450-E66D33AFA431}"/>
            </c:ext>
          </c:extLst>
        </c:ser>
        <c:ser>
          <c:idx val="12"/>
          <c:order val="12"/>
          <c:tx>
            <c:strRef>
              <c:f>データ!$R$8</c:f>
              <c:strCache>
                <c:ptCount val="1"/>
                <c:pt idx="0">
                  <c:v>育児・しつけ相談</c:v>
                </c:pt>
              </c:strCache>
            </c:strRef>
          </c:tx>
          <c:spPr>
            <a:solidFill>
              <a:srgbClr val="0000FF"/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10"/>
                <c:pt idx="0">
                  <c:v>2013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17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21</c:v>
                </c:pt>
                <c:pt idx="9">
                  <c:v>22</c:v>
                </c:pt>
              </c:strCache>
            </c:strRef>
          </c:cat>
          <c:val>
            <c:numRef>
              <c:f>[0]!育児・しつけ</c:f>
              <c:numCache>
                <c:formatCode>#,##0_);[Red]\(#,##0\)</c:formatCode>
                <c:ptCount val="10"/>
                <c:pt idx="0">
                  <c:v>42</c:v>
                </c:pt>
                <c:pt idx="1">
                  <c:v>27</c:v>
                </c:pt>
                <c:pt idx="2">
                  <c:v>25</c:v>
                </c:pt>
                <c:pt idx="3">
                  <c:v>39</c:v>
                </c:pt>
                <c:pt idx="4">
                  <c:v>27</c:v>
                </c:pt>
                <c:pt idx="5">
                  <c:v>14</c:v>
                </c:pt>
                <c:pt idx="6">
                  <c:v>11</c:v>
                </c:pt>
                <c:pt idx="7">
                  <c:v>22</c:v>
                </c:pt>
                <c:pt idx="8">
                  <c:v>21</c:v>
                </c:pt>
                <c:pt idx="9">
                  <c:v>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8118-4F81-8450-E66D33AFA431}"/>
            </c:ext>
          </c:extLst>
        </c:ser>
        <c:ser>
          <c:idx val="13"/>
          <c:order val="13"/>
          <c:tx>
            <c:strRef>
              <c:f>データ!$S$8</c:f>
              <c:strCache>
                <c:ptCount val="1"/>
                <c:pt idx="0">
                  <c:v>その他の相談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10"/>
                <c:pt idx="0">
                  <c:v>2013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17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21</c:v>
                </c:pt>
                <c:pt idx="9">
                  <c:v>22</c:v>
                </c:pt>
              </c:strCache>
            </c:strRef>
          </c:cat>
          <c:val>
            <c:numRef>
              <c:f>[0]!その他</c:f>
              <c:numCache>
                <c:formatCode>#,##0_);[Red]\(#,##0\)</c:formatCode>
                <c:ptCount val="10"/>
                <c:pt idx="0">
                  <c:v>275</c:v>
                </c:pt>
                <c:pt idx="1">
                  <c:v>199</c:v>
                </c:pt>
                <c:pt idx="2">
                  <c:v>205</c:v>
                </c:pt>
                <c:pt idx="3">
                  <c:v>253</c:v>
                </c:pt>
                <c:pt idx="4">
                  <c:v>224</c:v>
                </c:pt>
                <c:pt idx="5">
                  <c:v>190</c:v>
                </c:pt>
                <c:pt idx="6">
                  <c:v>199</c:v>
                </c:pt>
                <c:pt idx="7">
                  <c:v>178</c:v>
                </c:pt>
                <c:pt idx="8">
                  <c:v>144</c:v>
                </c:pt>
                <c:pt idx="9">
                  <c:v>249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8118-4F81-8450-E66D33AFA431}"/>
            </c:ext>
          </c:extLst>
        </c:ser>
        <c:ser>
          <c:idx val="14"/>
          <c:order val="14"/>
          <c:tx>
            <c:strRef>
              <c:f>データ!$T$8</c:f>
              <c:strCache>
                <c:ptCount val="1"/>
                <c:pt idx="0">
                  <c:v>計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accent1">
                        <a:lumMod val="75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2013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17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21</c:v>
                </c:pt>
                <c:pt idx="9">
                  <c:v>22</c:v>
                </c:pt>
              </c:strCache>
            </c:strRef>
          </c:cat>
          <c:val>
            <c:numRef>
              <c:f>[0]!計</c:f>
              <c:numCache>
                <c:formatCode>#,##0_);[Red]\(#,##0\)</c:formatCode>
                <c:ptCount val="10"/>
                <c:pt idx="0">
                  <c:v>3765</c:v>
                </c:pt>
                <c:pt idx="1">
                  <c:v>3588</c:v>
                </c:pt>
                <c:pt idx="2">
                  <c:v>3777</c:v>
                </c:pt>
                <c:pt idx="3">
                  <c:v>3941</c:v>
                </c:pt>
                <c:pt idx="4">
                  <c:v>3759</c:v>
                </c:pt>
                <c:pt idx="5">
                  <c:v>4361</c:v>
                </c:pt>
                <c:pt idx="6">
                  <c:v>4642</c:v>
                </c:pt>
                <c:pt idx="7">
                  <c:v>4518</c:v>
                </c:pt>
                <c:pt idx="8">
                  <c:v>4746</c:v>
                </c:pt>
                <c:pt idx="9">
                  <c:v>5015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118-4F81-8450-E66D33AFA4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55429944"/>
        <c:axId val="555431584"/>
      </c:barChart>
      <c:catAx>
        <c:axId val="555429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55431584"/>
        <c:crosses val="autoZero"/>
        <c:auto val="1"/>
        <c:lblAlgn val="ctr"/>
        <c:lblOffset val="100"/>
        <c:noMultiLvlLbl val="0"/>
      </c:catAx>
      <c:valAx>
        <c:axId val="555431584"/>
        <c:scaling>
          <c:orientation val="minMax"/>
          <c:max val="7000"/>
        </c:scaling>
        <c:delete val="0"/>
        <c:axPos val="l"/>
        <c:numFmt formatCode="#,##0_);[Red]\(#,##0\)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55429944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14"/>
        <c:delete val="1"/>
      </c:legendEntry>
      <c:layout>
        <c:manualLayout>
          <c:xMode val="edge"/>
          <c:yMode val="edge"/>
          <c:x val="8.7311601788699622E-2"/>
          <c:y val="0.11075427606114303"/>
          <c:w val="0.89366988035631534"/>
          <c:h val="0.154641142396518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5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6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871D36B2-31AE-4A68-B246-0E9B230ABB27}">
  <sheetPr/>
  <sheetViews>
    <sheetView tabSelected="1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6400" cy="6070600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247FDAAE-D287-43C0-9B5B-87827FF305A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0.88762</cdr:x>
      <cdr:y>0.87582</cdr:y>
    </cdr:from>
    <cdr:to>
      <cdr:x>0.98595</cdr:x>
      <cdr:y>0.93246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4BF5B61D-40DD-488C-909B-6DF53714FDDA}"/>
            </a:ext>
          </a:extLst>
        </cdr:cNvPr>
        <cdr:cNvSpPr txBox="1"/>
      </cdr:nvSpPr>
      <cdr:spPr>
        <a:xfrm xmlns:a="http://schemas.openxmlformats.org/drawingml/2006/main">
          <a:off x="8255000" y="5318124"/>
          <a:ext cx="914400" cy="3439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0.02644</cdr:x>
      <cdr:y>0.03012</cdr:y>
    </cdr:from>
    <cdr:to>
      <cdr:x>0.12476</cdr:x>
      <cdr:y>0.0933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90A30E50-BE9B-4D21-B5A3-2F517EB7F68B}"/>
            </a:ext>
          </a:extLst>
        </cdr:cNvPr>
        <cdr:cNvSpPr txBox="1"/>
      </cdr:nvSpPr>
      <cdr:spPr>
        <a:xfrm xmlns:a="http://schemas.openxmlformats.org/drawingml/2006/main">
          <a:off x="245745" y="182774"/>
          <a:ext cx="913755" cy="3834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（件）</a:t>
          </a:r>
        </a:p>
      </cdr:txBody>
    </cdr:sp>
  </cdr:relSizeAnchor>
  <cdr:relSizeAnchor xmlns:cdr="http://schemas.openxmlformats.org/drawingml/2006/chartDrawing">
    <cdr:from>
      <cdr:x>0.61493</cdr:x>
      <cdr:y>0.93647</cdr:y>
    </cdr:from>
    <cdr:to>
      <cdr:x>0.99121</cdr:x>
      <cdr:y>0.99965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293025E4-76C7-4CD8-B774-CEC2E0977A8C}"/>
            </a:ext>
          </a:extLst>
        </cdr:cNvPr>
        <cdr:cNvSpPr txBox="1"/>
      </cdr:nvSpPr>
      <cdr:spPr>
        <a:xfrm xmlns:a="http://schemas.openxmlformats.org/drawingml/2006/main">
          <a:off x="5712173" y="5674740"/>
          <a:ext cx="3495327" cy="38285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資料：県こども家庭部「児童相談」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7DC67F-4DB5-4E71-8D32-4416ECBA04CC}">
  <sheetPr>
    <pageSetUpPr fitToPage="1"/>
  </sheetPr>
  <dimension ref="A1:T109"/>
  <sheetViews>
    <sheetView zoomScaleNormal="100" workbookViewId="0">
      <selection activeCell="C7" sqref="C7"/>
    </sheetView>
  </sheetViews>
  <sheetFormatPr defaultColWidth="9" defaultRowHeight="13"/>
  <cols>
    <col min="1" max="2" width="6" style="4" customWidth="1"/>
    <col min="3" max="3" width="9.453125" bestFit="1" customWidth="1"/>
    <col min="4" max="4" width="12" customWidth="1"/>
    <col min="5" max="5" width="9.08984375" bestFit="1" customWidth="1"/>
    <col min="6" max="20" width="9.08984375" style="18" bestFit="1" customWidth="1"/>
  </cols>
  <sheetData>
    <row r="1" spans="1:20">
      <c r="A1" s="3" t="s">
        <v>10</v>
      </c>
      <c r="C1" s="26" t="s">
        <v>26</v>
      </c>
      <c r="D1" s="5"/>
      <c r="E1" s="5"/>
      <c r="F1" s="15"/>
      <c r="G1" s="15"/>
      <c r="H1" s="15"/>
      <c r="I1" s="16"/>
      <c r="J1" s="17"/>
      <c r="K1" s="17"/>
      <c r="L1" s="17"/>
      <c r="M1" s="17"/>
      <c r="N1" s="17"/>
      <c r="O1" s="17"/>
      <c r="P1" s="17"/>
      <c r="Q1" s="17"/>
      <c r="R1" s="17"/>
    </row>
    <row r="2" spans="1:20">
      <c r="A2" s="3" t="s">
        <v>11</v>
      </c>
      <c r="C2" s="6" t="s">
        <v>12</v>
      </c>
      <c r="I2" s="19"/>
      <c r="J2" s="20"/>
      <c r="K2" s="20"/>
      <c r="L2" s="20"/>
      <c r="M2" s="20"/>
      <c r="N2" s="20"/>
      <c r="O2" s="21"/>
      <c r="Q2" s="21"/>
      <c r="R2" s="21"/>
    </row>
    <row r="3" spans="1:20">
      <c r="A3" s="3" t="s">
        <v>13</v>
      </c>
      <c r="C3" s="6" t="s">
        <v>20</v>
      </c>
      <c r="I3" s="19"/>
      <c r="J3" s="22"/>
      <c r="K3" s="22"/>
      <c r="L3" s="22"/>
      <c r="M3" s="22"/>
      <c r="N3" s="22"/>
      <c r="O3" s="22"/>
    </row>
    <row r="4" spans="1:20">
      <c r="A4" s="3"/>
      <c r="C4" s="7" t="s">
        <v>14</v>
      </c>
      <c r="I4" s="19"/>
      <c r="J4" s="22"/>
      <c r="K4" s="22"/>
      <c r="L4" s="22"/>
      <c r="M4" s="22"/>
      <c r="N4" s="22"/>
      <c r="O4" s="22"/>
    </row>
    <row r="5" spans="1:20" ht="21" customHeight="1">
      <c r="C5" s="8">
        <v>41275</v>
      </c>
      <c r="D5" s="9" t="s">
        <v>15</v>
      </c>
      <c r="E5" s="10">
        <f>MAX($C$9:$C$109)</f>
        <v>44562</v>
      </c>
      <c r="F5" s="23" t="s">
        <v>16</v>
      </c>
      <c r="G5" s="23"/>
      <c r="H5" s="23"/>
      <c r="I5" s="24"/>
      <c r="J5" s="22"/>
      <c r="K5" s="22"/>
      <c r="L5" s="22"/>
      <c r="M5" s="22"/>
      <c r="N5" s="22"/>
      <c r="O5" s="22"/>
    </row>
    <row r="6" spans="1:20">
      <c r="B6" s="4">
        <f>COUNTA(C9:C109)-MATCH(C5,C9:C109,0)+1</f>
        <v>10</v>
      </c>
    </row>
    <row r="7" spans="1:20">
      <c r="A7" s="11"/>
      <c r="C7" t="s">
        <v>27</v>
      </c>
    </row>
    <row r="8" spans="1:20" s="13" customFormat="1" ht="39">
      <c r="A8" s="12"/>
      <c r="B8" s="12"/>
      <c r="C8" t="s">
        <v>17</v>
      </c>
      <c r="D8" s="13" t="s">
        <v>18</v>
      </c>
      <c r="E8" s="13" t="s">
        <v>19</v>
      </c>
      <c r="F8" s="25" t="s">
        <v>0</v>
      </c>
      <c r="G8" s="25" t="s">
        <v>1</v>
      </c>
      <c r="H8" s="25" t="s">
        <v>21</v>
      </c>
      <c r="I8" s="25" t="s">
        <v>2</v>
      </c>
      <c r="J8" s="25" t="s">
        <v>3</v>
      </c>
      <c r="K8" s="25" t="s">
        <v>22</v>
      </c>
      <c r="L8" s="25" t="s">
        <v>23</v>
      </c>
      <c r="M8" s="25" t="s">
        <v>4</v>
      </c>
      <c r="N8" s="25" t="s">
        <v>5</v>
      </c>
      <c r="O8" s="25" t="s">
        <v>24</v>
      </c>
      <c r="P8" s="25" t="s">
        <v>6</v>
      </c>
      <c r="Q8" s="25" t="s">
        <v>7</v>
      </c>
      <c r="R8" s="25" t="s">
        <v>8</v>
      </c>
      <c r="S8" s="25" t="s">
        <v>25</v>
      </c>
      <c r="T8" s="25" t="s">
        <v>9</v>
      </c>
    </row>
    <row r="9" spans="1:20">
      <c r="A9" s="1" t="str">
        <f>IF(C9=EDATE($C$5,0),1,"")</f>
        <v/>
      </c>
      <c r="B9" s="1" t="str">
        <f>IF(C9=EDATE($C$5,0),1,"")</f>
        <v/>
      </c>
      <c r="C9" s="14">
        <v>38353</v>
      </c>
      <c r="D9" s="2" t="str">
        <f t="shared" ref="D9:D10" si="0">IF(OR(A9=1,B9=1,A9),TEXT(C9,"ge"),TEXT(C9," "))</f>
        <v xml:space="preserve"> </v>
      </c>
      <c r="E9" s="2" t="str">
        <f t="shared" ref="E9:E10" si="1">IF(OR(A9=1,A9),TEXT(C9,"yyyy"),TEXT(C9,"yy"))</f>
        <v>05</v>
      </c>
      <c r="F9" s="18">
        <v>778</v>
      </c>
      <c r="G9" s="18">
        <v>6</v>
      </c>
      <c r="H9" s="18">
        <v>89</v>
      </c>
      <c r="I9" s="18">
        <v>499</v>
      </c>
      <c r="J9" s="18">
        <v>146</v>
      </c>
      <c r="K9" s="18">
        <v>1347</v>
      </c>
      <c r="L9" s="18">
        <v>22</v>
      </c>
      <c r="M9" s="18">
        <v>98</v>
      </c>
      <c r="N9" s="18">
        <v>53</v>
      </c>
      <c r="O9" s="18">
        <v>284</v>
      </c>
      <c r="P9" s="18">
        <v>102</v>
      </c>
      <c r="Q9" s="18">
        <v>96</v>
      </c>
      <c r="R9" s="18">
        <v>31</v>
      </c>
      <c r="S9" s="18">
        <v>156</v>
      </c>
      <c r="T9" s="18">
        <v>3707</v>
      </c>
    </row>
    <row r="10" spans="1:20">
      <c r="A10" s="1" t="str">
        <f t="shared" ref="A10:A73" si="2">IF(C10=EDATE($C$5,0),1,"")</f>
        <v/>
      </c>
      <c r="B10" s="1" t="str">
        <f>IF(C10=EDATE($C$5,0),1,"")</f>
        <v/>
      </c>
      <c r="C10" s="14">
        <v>38718</v>
      </c>
      <c r="D10" s="2" t="str">
        <f t="shared" si="0"/>
        <v xml:space="preserve"> </v>
      </c>
      <c r="E10" s="2" t="str">
        <f t="shared" si="1"/>
        <v>06</v>
      </c>
      <c r="F10" s="18">
        <v>780</v>
      </c>
      <c r="G10" s="18">
        <v>6</v>
      </c>
      <c r="H10" s="18">
        <v>172</v>
      </c>
      <c r="I10" s="18">
        <v>493</v>
      </c>
      <c r="J10" s="18">
        <v>366</v>
      </c>
      <c r="K10" s="18">
        <v>2042</v>
      </c>
      <c r="L10" s="18">
        <v>21</v>
      </c>
      <c r="M10" s="18">
        <v>120</v>
      </c>
      <c r="N10" s="18">
        <v>87</v>
      </c>
      <c r="O10" s="18">
        <v>293</v>
      </c>
      <c r="P10" s="18">
        <v>109</v>
      </c>
      <c r="Q10" s="18">
        <v>92</v>
      </c>
      <c r="R10" s="18">
        <v>29</v>
      </c>
      <c r="S10" s="18">
        <v>199</v>
      </c>
      <c r="T10" s="18">
        <v>4809</v>
      </c>
    </row>
    <row r="11" spans="1:20">
      <c r="A11" s="1" t="str">
        <f t="shared" si="2"/>
        <v/>
      </c>
      <c r="B11" s="1" t="str">
        <f>IF(OR(A11=1,C11=$E$5),1,"")</f>
        <v/>
      </c>
      <c r="C11" s="14">
        <v>39083</v>
      </c>
      <c r="D11" s="2" t="str">
        <f t="shared" ref="D11:D16" si="3">IF(OR(A11=1,B11=1,A11),TEXT(C11,"ge"),TEXT(C11," "))</f>
        <v xml:space="preserve"> </v>
      </c>
      <c r="E11" s="2" t="str">
        <f t="shared" ref="E11:E16" si="4">IF(OR(A11=1,A11),TEXT(C11,"yyyy"),TEXT(C11,"yy"))</f>
        <v>07</v>
      </c>
      <c r="F11" s="18">
        <v>941</v>
      </c>
      <c r="G11" s="18">
        <v>3</v>
      </c>
      <c r="H11" s="18">
        <v>87</v>
      </c>
      <c r="I11" s="18">
        <v>497</v>
      </c>
      <c r="J11" s="18">
        <v>113</v>
      </c>
      <c r="K11" s="18">
        <v>1554</v>
      </c>
      <c r="L11" s="18">
        <v>41</v>
      </c>
      <c r="M11" s="18">
        <v>114</v>
      </c>
      <c r="N11" s="18">
        <v>83</v>
      </c>
      <c r="O11" s="18">
        <v>306</v>
      </c>
      <c r="P11" s="18">
        <v>88</v>
      </c>
      <c r="Q11" s="18">
        <v>54</v>
      </c>
      <c r="R11" s="18">
        <v>17</v>
      </c>
      <c r="S11" s="18">
        <v>156</v>
      </c>
      <c r="T11" s="18">
        <v>4054</v>
      </c>
    </row>
    <row r="12" spans="1:20">
      <c r="A12" s="1" t="str">
        <f t="shared" si="2"/>
        <v/>
      </c>
      <c r="B12" s="1" t="str">
        <f t="shared" ref="B12:B75" si="5">IF(OR(A12=1,C12=$E$5),1,"")</f>
        <v/>
      </c>
      <c r="C12" s="14">
        <v>39448</v>
      </c>
      <c r="D12" s="2" t="str">
        <f t="shared" si="3"/>
        <v xml:space="preserve"> </v>
      </c>
      <c r="E12" s="2" t="str">
        <f t="shared" si="4"/>
        <v>08</v>
      </c>
      <c r="F12" s="18">
        <v>968</v>
      </c>
      <c r="G12" s="18">
        <v>5</v>
      </c>
      <c r="H12" s="18">
        <v>147</v>
      </c>
      <c r="I12" s="18">
        <v>407</v>
      </c>
      <c r="J12" s="18">
        <v>117</v>
      </c>
      <c r="K12" s="18">
        <v>1650</v>
      </c>
      <c r="L12" s="18">
        <v>44</v>
      </c>
      <c r="M12" s="18">
        <v>97</v>
      </c>
      <c r="N12" s="18">
        <v>75</v>
      </c>
      <c r="O12" s="18">
        <v>283</v>
      </c>
      <c r="P12" s="18">
        <v>74</v>
      </c>
      <c r="Q12" s="18">
        <v>90</v>
      </c>
      <c r="R12" s="18">
        <v>9</v>
      </c>
      <c r="S12" s="18">
        <v>174</v>
      </c>
      <c r="T12" s="18">
        <v>4140</v>
      </c>
    </row>
    <row r="13" spans="1:20">
      <c r="A13" s="1" t="str">
        <f t="shared" si="2"/>
        <v/>
      </c>
      <c r="B13" s="1" t="str">
        <f t="shared" si="5"/>
        <v/>
      </c>
      <c r="C13" s="14">
        <v>39814</v>
      </c>
      <c r="D13" s="2" t="str">
        <f t="shared" si="3"/>
        <v xml:space="preserve"> </v>
      </c>
      <c r="E13" s="2" t="str">
        <f t="shared" si="4"/>
        <v>09</v>
      </c>
      <c r="F13" s="18">
        <v>1073</v>
      </c>
      <c r="G13" s="18">
        <v>5</v>
      </c>
      <c r="H13" s="18">
        <v>154</v>
      </c>
      <c r="I13" s="18">
        <v>338</v>
      </c>
      <c r="J13" s="18">
        <v>260</v>
      </c>
      <c r="K13" s="18">
        <v>1731</v>
      </c>
      <c r="L13" s="18">
        <v>25</v>
      </c>
      <c r="M13" s="18">
        <v>106</v>
      </c>
      <c r="N13" s="18">
        <v>83</v>
      </c>
      <c r="O13" s="18">
        <v>281</v>
      </c>
      <c r="P13" s="18">
        <v>53</v>
      </c>
      <c r="Q13" s="18">
        <v>58</v>
      </c>
      <c r="R13" s="18">
        <v>25</v>
      </c>
      <c r="S13" s="18">
        <v>225</v>
      </c>
      <c r="T13" s="18">
        <v>4417</v>
      </c>
    </row>
    <row r="14" spans="1:20">
      <c r="A14" s="1" t="str">
        <f t="shared" si="2"/>
        <v/>
      </c>
      <c r="B14" s="1" t="str">
        <f t="shared" si="5"/>
        <v/>
      </c>
      <c r="C14" s="14">
        <v>40179</v>
      </c>
      <c r="D14" s="2" t="str">
        <f t="shared" si="3"/>
        <v xml:space="preserve"> </v>
      </c>
      <c r="E14" s="2" t="str">
        <f t="shared" si="4"/>
        <v>10</v>
      </c>
      <c r="F14" s="18">
        <v>1132</v>
      </c>
      <c r="G14" s="18">
        <v>6</v>
      </c>
      <c r="H14" s="18">
        <v>105</v>
      </c>
      <c r="I14" s="18">
        <v>280</v>
      </c>
      <c r="J14" s="18">
        <v>15</v>
      </c>
      <c r="K14" s="18">
        <v>1451</v>
      </c>
      <c r="L14" s="18">
        <v>38</v>
      </c>
      <c r="M14" s="18">
        <v>98</v>
      </c>
      <c r="N14" s="18">
        <v>94</v>
      </c>
      <c r="O14" s="18">
        <v>286</v>
      </c>
      <c r="P14" s="18">
        <v>75</v>
      </c>
      <c r="Q14" s="18">
        <v>59</v>
      </c>
      <c r="R14" s="18">
        <v>28</v>
      </c>
      <c r="S14" s="18">
        <v>339</v>
      </c>
      <c r="T14" s="18">
        <v>4006</v>
      </c>
    </row>
    <row r="15" spans="1:20">
      <c r="A15" s="1" t="str">
        <f t="shared" si="2"/>
        <v/>
      </c>
      <c r="B15" s="1" t="str">
        <f t="shared" si="5"/>
        <v/>
      </c>
      <c r="C15" s="14">
        <v>40544</v>
      </c>
      <c r="D15" s="2" t="str">
        <f t="shared" si="3"/>
        <v xml:space="preserve"> </v>
      </c>
      <c r="E15" s="2" t="str">
        <f t="shared" si="4"/>
        <v>11</v>
      </c>
      <c r="F15" s="18">
        <v>1126</v>
      </c>
      <c r="G15" s="18">
        <v>1</v>
      </c>
      <c r="H15" s="18">
        <v>102</v>
      </c>
      <c r="I15" s="18">
        <v>257</v>
      </c>
      <c r="J15" s="18">
        <v>17</v>
      </c>
      <c r="K15" s="18">
        <v>1451</v>
      </c>
      <c r="L15" s="18">
        <v>28</v>
      </c>
      <c r="M15" s="18">
        <v>90</v>
      </c>
      <c r="N15" s="18">
        <v>72</v>
      </c>
      <c r="O15" s="18">
        <v>355</v>
      </c>
      <c r="P15" s="18">
        <v>80</v>
      </c>
      <c r="Q15" s="18">
        <v>72</v>
      </c>
      <c r="R15" s="18">
        <v>41</v>
      </c>
      <c r="S15" s="18">
        <v>220</v>
      </c>
      <c r="T15" s="18">
        <v>3912</v>
      </c>
    </row>
    <row r="16" spans="1:20">
      <c r="A16" s="1" t="str">
        <f t="shared" si="2"/>
        <v/>
      </c>
      <c r="B16" s="1" t="str">
        <f t="shared" si="5"/>
        <v/>
      </c>
      <c r="C16" s="14">
        <v>40909</v>
      </c>
      <c r="D16" s="2" t="str">
        <f t="shared" si="3"/>
        <v xml:space="preserve"> </v>
      </c>
      <c r="E16" s="2" t="str">
        <f t="shared" si="4"/>
        <v>12</v>
      </c>
      <c r="F16" s="18">
        <v>1258</v>
      </c>
      <c r="G16" s="18">
        <v>2</v>
      </c>
      <c r="H16" s="18">
        <v>92</v>
      </c>
      <c r="I16" s="18">
        <v>91</v>
      </c>
      <c r="J16" s="18">
        <v>36</v>
      </c>
      <c r="K16" s="18">
        <v>1304</v>
      </c>
      <c r="L16" s="18">
        <v>30</v>
      </c>
      <c r="M16" s="18">
        <v>113</v>
      </c>
      <c r="N16" s="18">
        <v>74</v>
      </c>
      <c r="O16" s="18">
        <v>335</v>
      </c>
      <c r="P16" s="18">
        <v>61</v>
      </c>
      <c r="Q16" s="18">
        <v>77</v>
      </c>
      <c r="R16" s="18">
        <v>43</v>
      </c>
      <c r="S16" s="18">
        <v>181</v>
      </c>
      <c r="T16" s="18">
        <v>3697</v>
      </c>
    </row>
    <row r="17" spans="1:20">
      <c r="A17" s="1">
        <f t="shared" si="2"/>
        <v>1</v>
      </c>
      <c r="B17" s="1">
        <f t="shared" si="5"/>
        <v>1</v>
      </c>
      <c r="C17" s="14">
        <v>41275</v>
      </c>
      <c r="D17" s="2" t="str">
        <f t="shared" ref="D17:D26" si="6">IF(OR(A17=1,B17=1,A17),TEXT(C17,"ge"),TEXT(C17," "))</f>
        <v>H25</v>
      </c>
      <c r="E17" s="2" t="str">
        <f t="shared" ref="E17:E26" si="7">IF(OR(A17=1,A17),TEXT(C17,"yyyy"),TEXT(C17,"yy"))</f>
        <v>2013</v>
      </c>
      <c r="F17" s="18">
        <v>1312</v>
      </c>
      <c r="G17" s="18">
        <v>7</v>
      </c>
      <c r="H17" s="18">
        <v>48</v>
      </c>
      <c r="I17" s="18">
        <v>67</v>
      </c>
      <c r="J17" s="18">
        <v>15</v>
      </c>
      <c r="K17" s="18">
        <v>1321</v>
      </c>
      <c r="L17" s="18">
        <v>22</v>
      </c>
      <c r="M17" s="18">
        <v>113</v>
      </c>
      <c r="N17" s="18">
        <v>65</v>
      </c>
      <c r="O17" s="18">
        <v>304</v>
      </c>
      <c r="P17" s="18">
        <v>78</v>
      </c>
      <c r="Q17" s="18">
        <v>96</v>
      </c>
      <c r="R17" s="18">
        <v>42</v>
      </c>
      <c r="S17" s="18">
        <v>275</v>
      </c>
      <c r="T17" s="18">
        <v>3765</v>
      </c>
    </row>
    <row r="18" spans="1:20">
      <c r="A18" s="1" t="str">
        <f t="shared" si="2"/>
        <v/>
      </c>
      <c r="B18" s="1" t="str">
        <f t="shared" si="5"/>
        <v/>
      </c>
      <c r="C18" s="14">
        <v>41640</v>
      </c>
      <c r="D18" s="2" t="str">
        <f t="shared" si="6"/>
        <v xml:space="preserve"> </v>
      </c>
      <c r="E18" s="2" t="str">
        <f t="shared" si="7"/>
        <v>14</v>
      </c>
      <c r="F18" s="18">
        <v>1371</v>
      </c>
      <c r="G18" s="18">
        <v>3</v>
      </c>
      <c r="H18" s="18">
        <v>44</v>
      </c>
      <c r="I18" s="18">
        <v>32</v>
      </c>
      <c r="J18" s="18">
        <v>10</v>
      </c>
      <c r="K18" s="18">
        <v>1219</v>
      </c>
      <c r="L18" s="18">
        <v>83</v>
      </c>
      <c r="M18" s="18">
        <v>97</v>
      </c>
      <c r="N18" s="18">
        <v>59</v>
      </c>
      <c r="O18" s="18">
        <v>279</v>
      </c>
      <c r="P18" s="18">
        <v>91</v>
      </c>
      <c r="Q18" s="18">
        <v>74</v>
      </c>
      <c r="R18" s="18">
        <v>27</v>
      </c>
      <c r="S18" s="18">
        <v>199</v>
      </c>
      <c r="T18" s="18">
        <v>3588</v>
      </c>
    </row>
    <row r="19" spans="1:20">
      <c r="A19" s="1" t="str">
        <f t="shared" si="2"/>
        <v/>
      </c>
      <c r="B19" s="1" t="str">
        <f t="shared" si="5"/>
        <v/>
      </c>
      <c r="C19" s="14">
        <v>42005</v>
      </c>
      <c r="D19" s="2" t="str">
        <f t="shared" si="6"/>
        <v xml:space="preserve"> </v>
      </c>
      <c r="E19" s="2" t="str">
        <f t="shared" si="7"/>
        <v>15</v>
      </c>
      <c r="F19" s="18">
        <v>1410</v>
      </c>
      <c r="G19" s="18">
        <v>5</v>
      </c>
      <c r="H19" s="18">
        <v>59</v>
      </c>
      <c r="I19" s="18">
        <v>42</v>
      </c>
      <c r="J19" s="18">
        <v>26</v>
      </c>
      <c r="K19" s="18">
        <v>1359</v>
      </c>
      <c r="L19" s="18">
        <v>63</v>
      </c>
      <c r="M19" s="18">
        <v>80</v>
      </c>
      <c r="N19" s="18">
        <v>54</v>
      </c>
      <c r="O19" s="18">
        <v>299</v>
      </c>
      <c r="P19" s="18">
        <v>81</v>
      </c>
      <c r="Q19" s="18">
        <v>69</v>
      </c>
      <c r="R19" s="18">
        <v>25</v>
      </c>
      <c r="S19" s="18">
        <v>205</v>
      </c>
      <c r="T19" s="18">
        <v>3777</v>
      </c>
    </row>
    <row r="20" spans="1:20">
      <c r="A20" s="1" t="str">
        <f t="shared" si="2"/>
        <v/>
      </c>
      <c r="B20" s="1" t="str">
        <f t="shared" si="5"/>
        <v/>
      </c>
      <c r="C20" s="14">
        <v>42370</v>
      </c>
      <c r="D20" s="2" t="str">
        <f t="shared" si="6"/>
        <v xml:space="preserve"> </v>
      </c>
      <c r="E20" s="2" t="str">
        <f t="shared" si="7"/>
        <v>16</v>
      </c>
      <c r="F20" s="18">
        <v>1505</v>
      </c>
      <c r="G20" s="18">
        <v>2</v>
      </c>
      <c r="H20" s="18">
        <v>37</v>
      </c>
      <c r="I20" s="18">
        <v>14</v>
      </c>
      <c r="J20" s="18">
        <v>20</v>
      </c>
      <c r="K20" s="18">
        <v>1422</v>
      </c>
      <c r="L20" s="18">
        <v>90</v>
      </c>
      <c r="M20" s="18">
        <v>88</v>
      </c>
      <c r="N20" s="18">
        <v>56</v>
      </c>
      <c r="O20" s="18">
        <v>276</v>
      </c>
      <c r="P20" s="18">
        <v>85</v>
      </c>
      <c r="Q20" s="18">
        <v>54</v>
      </c>
      <c r="R20" s="18">
        <v>39</v>
      </c>
      <c r="S20" s="18">
        <v>253</v>
      </c>
      <c r="T20" s="18">
        <v>3941</v>
      </c>
    </row>
    <row r="21" spans="1:20">
      <c r="A21" s="1" t="str">
        <f t="shared" si="2"/>
        <v/>
      </c>
      <c r="B21" s="1" t="str">
        <f t="shared" si="5"/>
        <v/>
      </c>
      <c r="C21" s="14">
        <v>42736</v>
      </c>
      <c r="D21" s="2" t="str">
        <f t="shared" si="6"/>
        <v xml:space="preserve"> </v>
      </c>
      <c r="E21" s="2" t="str">
        <f t="shared" si="7"/>
        <v>17</v>
      </c>
      <c r="F21" s="18">
        <v>1607</v>
      </c>
      <c r="G21" s="18">
        <v>0</v>
      </c>
      <c r="H21" s="18">
        <v>51</v>
      </c>
      <c r="I21" s="18">
        <v>21</v>
      </c>
      <c r="J21" s="18">
        <v>21</v>
      </c>
      <c r="K21" s="18">
        <v>1290</v>
      </c>
      <c r="L21" s="18">
        <v>90</v>
      </c>
      <c r="M21" s="18">
        <v>95</v>
      </c>
      <c r="N21" s="18">
        <v>35</v>
      </c>
      <c r="O21" s="18">
        <v>178</v>
      </c>
      <c r="P21" s="18">
        <v>43</v>
      </c>
      <c r="Q21" s="18">
        <v>77</v>
      </c>
      <c r="R21" s="18">
        <v>27</v>
      </c>
      <c r="S21" s="18">
        <v>224</v>
      </c>
      <c r="T21" s="18">
        <v>3759</v>
      </c>
    </row>
    <row r="22" spans="1:20">
      <c r="A22" s="1" t="str">
        <f t="shared" si="2"/>
        <v/>
      </c>
      <c r="B22" s="1" t="str">
        <f t="shared" si="5"/>
        <v/>
      </c>
      <c r="C22" s="14">
        <v>43101</v>
      </c>
      <c r="D22" s="2" t="str">
        <f t="shared" si="6"/>
        <v xml:space="preserve"> </v>
      </c>
      <c r="E22" s="2" t="str">
        <f t="shared" si="7"/>
        <v>18</v>
      </c>
      <c r="F22" s="18">
        <v>2022</v>
      </c>
      <c r="G22" s="18">
        <v>1</v>
      </c>
      <c r="H22" s="18">
        <v>59</v>
      </c>
      <c r="I22" s="18">
        <v>4</v>
      </c>
      <c r="J22" s="18">
        <v>21</v>
      </c>
      <c r="K22" s="18">
        <v>1460</v>
      </c>
      <c r="L22" s="18">
        <v>76</v>
      </c>
      <c r="M22" s="18">
        <v>77</v>
      </c>
      <c r="N22" s="18">
        <v>44</v>
      </c>
      <c r="O22" s="18">
        <v>264</v>
      </c>
      <c r="P22" s="18">
        <v>60</v>
      </c>
      <c r="Q22" s="18">
        <v>69</v>
      </c>
      <c r="R22" s="18">
        <v>14</v>
      </c>
      <c r="S22" s="18">
        <v>190</v>
      </c>
      <c r="T22" s="18">
        <v>4361</v>
      </c>
    </row>
    <row r="23" spans="1:20">
      <c r="A23" s="1" t="str">
        <f t="shared" si="2"/>
        <v/>
      </c>
      <c r="B23" s="1" t="str">
        <f t="shared" si="5"/>
        <v/>
      </c>
      <c r="C23" s="14">
        <v>43466</v>
      </c>
      <c r="D23" s="2" t="str">
        <f t="shared" si="6"/>
        <v xml:space="preserve"> </v>
      </c>
      <c r="E23" s="2" t="str">
        <f t="shared" si="7"/>
        <v>19</v>
      </c>
      <c r="F23" s="18">
        <v>2387</v>
      </c>
      <c r="G23" s="18">
        <v>3</v>
      </c>
      <c r="H23" s="18">
        <v>18</v>
      </c>
      <c r="I23" s="18">
        <v>2</v>
      </c>
      <c r="J23" s="18">
        <v>23</v>
      </c>
      <c r="K23" s="18">
        <v>1478</v>
      </c>
      <c r="L23" s="18">
        <v>73</v>
      </c>
      <c r="M23" s="18">
        <v>66</v>
      </c>
      <c r="N23" s="18">
        <v>26</v>
      </c>
      <c r="O23" s="18">
        <v>242</v>
      </c>
      <c r="P23" s="18">
        <v>40</v>
      </c>
      <c r="Q23" s="18">
        <v>74</v>
      </c>
      <c r="R23" s="18">
        <v>11</v>
      </c>
      <c r="S23" s="18">
        <v>199</v>
      </c>
      <c r="T23" s="18">
        <v>4642</v>
      </c>
    </row>
    <row r="24" spans="1:20">
      <c r="A24" s="1" t="str">
        <f t="shared" si="2"/>
        <v/>
      </c>
      <c r="B24" s="1" t="str">
        <f t="shared" si="5"/>
        <v/>
      </c>
      <c r="C24" s="14">
        <v>43831</v>
      </c>
      <c r="D24" s="2" t="str">
        <f t="shared" si="6"/>
        <v xml:space="preserve"> </v>
      </c>
      <c r="E24" s="2" t="str">
        <f t="shared" si="7"/>
        <v>20</v>
      </c>
      <c r="F24" s="18">
        <v>2392</v>
      </c>
      <c r="G24" s="18">
        <v>0</v>
      </c>
      <c r="H24" s="18">
        <v>36</v>
      </c>
      <c r="I24" s="18">
        <v>14</v>
      </c>
      <c r="J24" s="18">
        <v>18</v>
      </c>
      <c r="K24" s="18">
        <v>1367</v>
      </c>
      <c r="L24" s="18">
        <v>60</v>
      </c>
      <c r="M24" s="18">
        <v>44</v>
      </c>
      <c r="N24" s="18">
        <v>21</v>
      </c>
      <c r="O24" s="18">
        <v>242</v>
      </c>
      <c r="P24" s="18">
        <v>40</v>
      </c>
      <c r="Q24" s="18">
        <v>84</v>
      </c>
      <c r="R24" s="18">
        <v>22</v>
      </c>
      <c r="S24" s="18">
        <v>178</v>
      </c>
      <c r="T24" s="18">
        <v>4518</v>
      </c>
    </row>
    <row r="25" spans="1:20">
      <c r="A25" s="1" t="str">
        <f t="shared" si="2"/>
        <v/>
      </c>
      <c r="B25" s="1" t="str">
        <f t="shared" si="5"/>
        <v/>
      </c>
      <c r="C25" s="14">
        <v>44197</v>
      </c>
      <c r="D25" s="2" t="str">
        <f t="shared" si="6"/>
        <v xml:space="preserve"> </v>
      </c>
      <c r="E25" s="2" t="str">
        <f t="shared" si="7"/>
        <v>21</v>
      </c>
      <c r="F25" s="18">
        <v>2402</v>
      </c>
      <c r="G25" s="18">
        <v>1</v>
      </c>
      <c r="H25" s="18">
        <v>41</v>
      </c>
      <c r="I25" s="18">
        <v>4</v>
      </c>
      <c r="J25" s="18">
        <v>21</v>
      </c>
      <c r="K25" s="18">
        <v>1629</v>
      </c>
      <c r="L25" s="18">
        <v>62</v>
      </c>
      <c r="M25" s="18">
        <v>48</v>
      </c>
      <c r="N25" s="18">
        <v>31</v>
      </c>
      <c r="O25" s="18">
        <v>221</v>
      </c>
      <c r="P25" s="18">
        <v>45</v>
      </c>
      <c r="Q25" s="18">
        <v>76</v>
      </c>
      <c r="R25" s="18">
        <v>21</v>
      </c>
      <c r="S25" s="18">
        <v>144</v>
      </c>
      <c r="T25" s="18">
        <v>4746</v>
      </c>
    </row>
    <row r="26" spans="1:20">
      <c r="A26" s="1" t="str">
        <f t="shared" si="2"/>
        <v/>
      </c>
      <c r="B26" s="1">
        <f t="shared" si="5"/>
        <v>1</v>
      </c>
      <c r="C26" s="14">
        <v>44562</v>
      </c>
      <c r="D26" s="2" t="str">
        <f t="shared" si="6"/>
        <v>R4</v>
      </c>
      <c r="E26" s="2" t="str">
        <f t="shared" si="7"/>
        <v>22</v>
      </c>
      <c r="F26" s="18">
        <v>2704</v>
      </c>
      <c r="G26" s="18">
        <v>1</v>
      </c>
      <c r="H26" s="18">
        <v>22</v>
      </c>
      <c r="I26" s="18">
        <v>2</v>
      </c>
      <c r="J26" s="18">
        <v>31</v>
      </c>
      <c r="K26" s="18">
        <v>1429</v>
      </c>
      <c r="L26" s="18">
        <v>46</v>
      </c>
      <c r="M26" s="18">
        <v>30</v>
      </c>
      <c r="N26" s="18">
        <v>37</v>
      </c>
      <c r="O26" s="18">
        <v>269</v>
      </c>
      <c r="P26" s="18">
        <v>65</v>
      </c>
      <c r="Q26" s="18">
        <v>76</v>
      </c>
      <c r="R26" s="18">
        <v>54</v>
      </c>
      <c r="S26" s="18">
        <v>249</v>
      </c>
      <c r="T26" s="18">
        <f>SUM(F26:S26)</f>
        <v>5015</v>
      </c>
    </row>
    <row r="27" spans="1:20">
      <c r="A27" s="1" t="str">
        <f t="shared" si="2"/>
        <v/>
      </c>
      <c r="B27" s="1" t="str">
        <f t="shared" si="5"/>
        <v/>
      </c>
    </row>
    <row r="28" spans="1:20">
      <c r="A28" s="1" t="str">
        <f t="shared" si="2"/>
        <v/>
      </c>
      <c r="B28" s="1" t="str">
        <f t="shared" si="5"/>
        <v/>
      </c>
    </row>
    <row r="29" spans="1:20">
      <c r="A29" s="1" t="str">
        <f t="shared" si="2"/>
        <v/>
      </c>
      <c r="B29" s="1" t="str">
        <f t="shared" si="5"/>
        <v/>
      </c>
    </row>
    <row r="30" spans="1:20">
      <c r="A30" s="1" t="str">
        <f t="shared" si="2"/>
        <v/>
      </c>
      <c r="B30" s="1" t="str">
        <f t="shared" si="5"/>
        <v/>
      </c>
    </row>
    <row r="31" spans="1:20">
      <c r="A31" s="1" t="str">
        <f t="shared" si="2"/>
        <v/>
      </c>
      <c r="B31" s="1" t="str">
        <f t="shared" si="5"/>
        <v/>
      </c>
    </row>
    <row r="32" spans="1:20">
      <c r="A32" s="1" t="str">
        <f t="shared" si="2"/>
        <v/>
      </c>
      <c r="B32" s="1" t="str">
        <f t="shared" si="5"/>
        <v/>
      </c>
    </row>
    <row r="33" spans="1:2">
      <c r="A33" s="1" t="str">
        <f t="shared" si="2"/>
        <v/>
      </c>
      <c r="B33" s="1" t="str">
        <f t="shared" si="5"/>
        <v/>
      </c>
    </row>
    <row r="34" spans="1:2">
      <c r="A34" s="1" t="str">
        <f t="shared" si="2"/>
        <v/>
      </c>
      <c r="B34" s="1" t="str">
        <f t="shared" si="5"/>
        <v/>
      </c>
    </row>
    <row r="35" spans="1:2">
      <c r="A35" s="1" t="str">
        <f t="shared" si="2"/>
        <v/>
      </c>
      <c r="B35" s="1" t="str">
        <f t="shared" si="5"/>
        <v/>
      </c>
    </row>
    <row r="36" spans="1:2">
      <c r="A36" s="1" t="str">
        <f t="shared" si="2"/>
        <v/>
      </c>
      <c r="B36" s="1" t="str">
        <f t="shared" si="5"/>
        <v/>
      </c>
    </row>
    <row r="37" spans="1:2">
      <c r="A37" s="1" t="str">
        <f t="shared" si="2"/>
        <v/>
      </c>
      <c r="B37" s="1" t="str">
        <f t="shared" si="5"/>
        <v/>
      </c>
    </row>
    <row r="38" spans="1:2">
      <c r="A38" s="1" t="str">
        <f t="shared" si="2"/>
        <v/>
      </c>
      <c r="B38" s="1" t="str">
        <f t="shared" si="5"/>
        <v/>
      </c>
    </row>
    <row r="39" spans="1:2">
      <c r="A39" s="1" t="str">
        <f t="shared" si="2"/>
        <v/>
      </c>
      <c r="B39" s="1" t="str">
        <f t="shared" si="5"/>
        <v/>
      </c>
    </row>
    <row r="40" spans="1:2">
      <c r="A40" s="1" t="str">
        <f t="shared" si="2"/>
        <v/>
      </c>
      <c r="B40" s="1" t="str">
        <f t="shared" si="5"/>
        <v/>
      </c>
    </row>
    <row r="41" spans="1:2">
      <c r="A41" s="1" t="str">
        <f t="shared" si="2"/>
        <v/>
      </c>
      <c r="B41" s="1" t="str">
        <f t="shared" si="5"/>
        <v/>
      </c>
    </row>
    <row r="42" spans="1:2">
      <c r="A42" s="1" t="str">
        <f t="shared" si="2"/>
        <v/>
      </c>
      <c r="B42" s="1" t="str">
        <f t="shared" si="5"/>
        <v/>
      </c>
    </row>
    <row r="43" spans="1:2">
      <c r="A43" s="1" t="str">
        <f t="shared" si="2"/>
        <v/>
      </c>
      <c r="B43" s="1" t="str">
        <f t="shared" si="5"/>
        <v/>
      </c>
    </row>
    <row r="44" spans="1:2">
      <c r="A44" s="1" t="str">
        <f t="shared" si="2"/>
        <v/>
      </c>
      <c r="B44" s="1" t="str">
        <f t="shared" si="5"/>
        <v/>
      </c>
    </row>
    <row r="45" spans="1:2">
      <c r="A45" s="1" t="str">
        <f t="shared" si="2"/>
        <v/>
      </c>
      <c r="B45" s="1" t="str">
        <f t="shared" si="5"/>
        <v/>
      </c>
    </row>
    <row r="46" spans="1:2">
      <c r="A46" s="1" t="str">
        <f t="shared" si="2"/>
        <v/>
      </c>
      <c r="B46" s="1" t="str">
        <f t="shared" si="5"/>
        <v/>
      </c>
    </row>
    <row r="47" spans="1:2">
      <c r="A47" s="1" t="str">
        <f t="shared" si="2"/>
        <v/>
      </c>
      <c r="B47" s="1" t="str">
        <f t="shared" si="5"/>
        <v/>
      </c>
    </row>
    <row r="48" spans="1:2">
      <c r="A48" s="1" t="str">
        <f t="shared" si="2"/>
        <v/>
      </c>
      <c r="B48" s="1" t="str">
        <f t="shared" si="5"/>
        <v/>
      </c>
    </row>
    <row r="49" spans="1:2">
      <c r="A49" s="1" t="str">
        <f t="shared" si="2"/>
        <v/>
      </c>
      <c r="B49" s="1" t="str">
        <f t="shared" si="5"/>
        <v/>
      </c>
    </row>
    <row r="50" spans="1:2">
      <c r="A50" s="1" t="str">
        <f t="shared" si="2"/>
        <v/>
      </c>
      <c r="B50" s="1" t="str">
        <f t="shared" si="5"/>
        <v/>
      </c>
    </row>
    <row r="51" spans="1:2">
      <c r="A51" s="1" t="str">
        <f t="shared" si="2"/>
        <v/>
      </c>
      <c r="B51" s="1" t="str">
        <f t="shared" si="5"/>
        <v/>
      </c>
    </row>
    <row r="52" spans="1:2">
      <c r="A52" s="1" t="str">
        <f t="shared" si="2"/>
        <v/>
      </c>
      <c r="B52" s="1" t="str">
        <f t="shared" si="5"/>
        <v/>
      </c>
    </row>
    <row r="53" spans="1:2">
      <c r="A53" s="1" t="str">
        <f t="shared" si="2"/>
        <v/>
      </c>
      <c r="B53" s="1" t="str">
        <f t="shared" si="5"/>
        <v/>
      </c>
    </row>
    <row r="54" spans="1:2">
      <c r="A54" s="1" t="str">
        <f t="shared" si="2"/>
        <v/>
      </c>
      <c r="B54" s="1" t="str">
        <f t="shared" si="5"/>
        <v/>
      </c>
    </row>
    <row r="55" spans="1:2">
      <c r="A55" s="1" t="str">
        <f t="shared" si="2"/>
        <v/>
      </c>
      <c r="B55" s="1" t="str">
        <f t="shared" si="5"/>
        <v/>
      </c>
    </row>
    <row r="56" spans="1:2">
      <c r="A56" s="1" t="str">
        <f t="shared" si="2"/>
        <v/>
      </c>
      <c r="B56" s="1" t="str">
        <f t="shared" si="5"/>
        <v/>
      </c>
    </row>
    <row r="57" spans="1:2">
      <c r="A57" s="1" t="str">
        <f t="shared" si="2"/>
        <v/>
      </c>
      <c r="B57" s="1" t="str">
        <f t="shared" si="5"/>
        <v/>
      </c>
    </row>
    <row r="58" spans="1:2">
      <c r="A58" s="1" t="str">
        <f t="shared" si="2"/>
        <v/>
      </c>
      <c r="B58" s="1" t="str">
        <f t="shared" si="5"/>
        <v/>
      </c>
    </row>
    <row r="59" spans="1:2">
      <c r="A59" s="1" t="str">
        <f t="shared" si="2"/>
        <v/>
      </c>
      <c r="B59" s="1" t="str">
        <f t="shared" si="5"/>
        <v/>
      </c>
    </row>
    <row r="60" spans="1:2">
      <c r="A60" s="1" t="str">
        <f t="shared" si="2"/>
        <v/>
      </c>
      <c r="B60" s="1" t="str">
        <f t="shared" si="5"/>
        <v/>
      </c>
    </row>
    <row r="61" spans="1:2">
      <c r="A61" s="1" t="str">
        <f t="shared" si="2"/>
        <v/>
      </c>
      <c r="B61" s="1" t="str">
        <f t="shared" si="5"/>
        <v/>
      </c>
    </row>
    <row r="62" spans="1:2">
      <c r="A62" s="1" t="str">
        <f t="shared" si="2"/>
        <v/>
      </c>
      <c r="B62" s="1" t="str">
        <f t="shared" si="5"/>
        <v/>
      </c>
    </row>
    <row r="63" spans="1:2">
      <c r="A63" s="1" t="str">
        <f t="shared" si="2"/>
        <v/>
      </c>
      <c r="B63" s="1" t="str">
        <f t="shared" si="5"/>
        <v/>
      </c>
    </row>
    <row r="64" spans="1:2">
      <c r="A64" s="1" t="str">
        <f t="shared" si="2"/>
        <v/>
      </c>
      <c r="B64" s="1" t="str">
        <f t="shared" si="5"/>
        <v/>
      </c>
    </row>
    <row r="65" spans="1:2">
      <c r="A65" s="1" t="str">
        <f t="shared" si="2"/>
        <v/>
      </c>
      <c r="B65" s="1" t="str">
        <f t="shared" si="5"/>
        <v/>
      </c>
    </row>
    <row r="66" spans="1:2">
      <c r="A66" s="1" t="str">
        <f t="shared" si="2"/>
        <v/>
      </c>
      <c r="B66" s="1" t="str">
        <f t="shared" si="5"/>
        <v/>
      </c>
    </row>
    <row r="67" spans="1:2">
      <c r="A67" s="1" t="str">
        <f t="shared" si="2"/>
        <v/>
      </c>
      <c r="B67" s="1" t="str">
        <f t="shared" si="5"/>
        <v/>
      </c>
    </row>
    <row r="68" spans="1:2">
      <c r="A68" s="1" t="str">
        <f t="shared" si="2"/>
        <v/>
      </c>
      <c r="B68" s="1" t="str">
        <f t="shared" si="5"/>
        <v/>
      </c>
    </row>
    <row r="69" spans="1:2">
      <c r="A69" s="1" t="str">
        <f t="shared" si="2"/>
        <v/>
      </c>
      <c r="B69" s="1" t="str">
        <f t="shared" si="5"/>
        <v/>
      </c>
    </row>
    <row r="70" spans="1:2">
      <c r="A70" s="1" t="str">
        <f t="shared" si="2"/>
        <v/>
      </c>
      <c r="B70" s="1" t="str">
        <f t="shared" si="5"/>
        <v/>
      </c>
    </row>
    <row r="71" spans="1:2">
      <c r="A71" s="1" t="str">
        <f t="shared" si="2"/>
        <v/>
      </c>
      <c r="B71" s="1" t="str">
        <f t="shared" si="5"/>
        <v/>
      </c>
    </row>
    <row r="72" spans="1:2">
      <c r="A72" s="1" t="str">
        <f t="shared" si="2"/>
        <v/>
      </c>
      <c r="B72" s="1" t="str">
        <f t="shared" si="5"/>
        <v/>
      </c>
    </row>
    <row r="73" spans="1:2">
      <c r="A73" s="1" t="str">
        <f t="shared" si="2"/>
        <v/>
      </c>
      <c r="B73" s="1" t="str">
        <f t="shared" si="5"/>
        <v/>
      </c>
    </row>
    <row r="74" spans="1:2">
      <c r="A74" s="1" t="str">
        <f t="shared" ref="A74:A109" si="8">IF(C74=EDATE($C$5,0),1,"")</f>
        <v/>
      </c>
      <c r="B74" s="1" t="str">
        <f t="shared" si="5"/>
        <v/>
      </c>
    </row>
    <row r="75" spans="1:2">
      <c r="A75" s="1" t="str">
        <f t="shared" si="8"/>
        <v/>
      </c>
      <c r="B75" s="1" t="str">
        <f t="shared" si="5"/>
        <v/>
      </c>
    </row>
    <row r="76" spans="1:2">
      <c r="A76" s="1" t="str">
        <f t="shared" si="8"/>
        <v/>
      </c>
      <c r="B76" s="1" t="str">
        <f t="shared" ref="B76:B109" si="9">IF(OR(A76=1,C76=$E$5),1,"")</f>
        <v/>
      </c>
    </row>
    <row r="77" spans="1:2">
      <c r="A77" s="1" t="str">
        <f t="shared" si="8"/>
        <v/>
      </c>
      <c r="B77" s="1" t="str">
        <f t="shared" si="9"/>
        <v/>
      </c>
    </row>
    <row r="78" spans="1:2">
      <c r="A78" s="1" t="str">
        <f t="shared" si="8"/>
        <v/>
      </c>
      <c r="B78" s="1" t="str">
        <f t="shared" si="9"/>
        <v/>
      </c>
    </row>
    <row r="79" spans="1:2">
      <c r="A79" s="1" t="str">
        <f t="shared" si="8"/>
        <v/>
      </c>
      <c r="B79" s="1" t="str">
        <f t="shared" si="9"/>
        <v/>
      </c>
    </row>
    <row r="80" spans="1:2">
      <c r="A80" s="1" t="str">
        <f t="shared" si="8"/>
        <v/>
      </c>
      <c r="B80" s="1" t="str">
        <f t="shared" si="9"/>
        <v/>
      </c>
    </row>
    <row r="81" spans="1:2">
      <c r="A81" s="1" t="str">
        <f t="shared" si="8"/>
        <v/>
      </c>
      <c r="B81" s="1" t="str">
        <f t="shared" si="9"/>
        <v/>
      </c>
    </row>
    <row r="82" spans="1:2">
      <c r="A82" s="1" t="str">
        <f t="shared" si="8"/>
        <v/>
      </c>
      <c r="B82" s="1" t="str">
        <f t="shared" si="9"/>
        <v/>
      </c>
    </row>
    <row r="83" spans="1:2">
      <c r="A83" s="1" t="str">
        <f t="shared" si="8"/>
        <v/>
      </c>
      <c r="B83" s="1" t="str">
        <f t="shared" si="9"/>
        <v/>
      </c>
    </row>
    <row r="84" spans="1:2">
      <c r="A84" s="1" t="str">
        <f t="shared" si="8"/>
        <v/>
      </c>
      <c r="B84" s="1" t="str">
        <f t="shared" si="9"/>
        <v/>
      </c>
    </row>
    <row r="85" spans="1:2">
      <c r="A85" s="1" t="str">
        <f t="shared" si="8"/>
        <v/>
      </c>
      <c r="B85" s="1" t="str">
        <f t="shared" si="9"/>
        <v/>
      </c>
    </row>
    <row r="86" spans="1:2">
      <c r="A86" s="1" t="str">
        <f t="shared" si="8"/>
        <v/>
      </c>
      <c r="B86" s="1" t="str">
        <f t="shared" si="9"/>
        <v/>
      </c>
    </row>
    <row r="87" spans="1:2">
      <c r="A87" s="1" t="str">
        <f t="shared" si="8"/>
        <v/>
      </c>
      <c r="B87" s="1" t="str">
        <f t="shared" si="9"/>
        <v/>
      </c>
    </row>
    <row r="88" spans="1:2">
      <c r="A88" s="1" t="str">
        <f t="shared" si="8"/>
        <v/>
      </c>
      <c r="B88" s="1" t="str">
        <f t="shared" si="9"/>
        <v/>
      </c>
    </row>
    <row r="89" spans="1:2">
      <c r="A89" s="1" t="str">
        <f t="shared" si="8"/>
        <v/>
      </c>
      <c r="B89" s="1" t="str">
        <f t="shared" si="9"/>
        <v/>
      </c>
    </row>
    <row r="90" spans="1:2">
      <c r="A90" s="1" t="str">
        <f t="shared" si="8"/>
        <v/>
      </c>
      <c r="B90" s="1" t="str">
        <f t="shared" si="9"/>
        <v/>
      </c>
    </row>
    <row r="91" spans="1:2">
      <c r="A91" s="1" t="str">
        <f t="shared" si="8"/>
        <v/>
      </c>
      <c r="B91" s="1" t="str">
        <f t="shared" si="9"/>
        <v/>
      </c>
    </row>
    <row r="92" spans="1:2">
      <c r="A92" s="1" t="str">
        <f t="shared" si="8"/>
        <v/>
      </c>
      <c r="B92" s="1" t="str">
        <f t="shared" si="9"/>
        <v/>
      </c>
    </row>
    <row r="93" spans="1:2">
      <c r="A93" s="1" t="str">
        <f t="shared" si="8"/>
        <v/>
      </c>
      <c r="B93" s="1" t="str">
        <f t="shared" si="9"/>
        <v/>
      </c>
    </row>
    <row r="94" spans="1:2">
      <c r="A94" s="1" t="str">
        <f t="shared" si="8"/>
        <v/>
      </c>
      <c r="B94" s="1" t="str">
        <f t="shared" si="9"/>
        <v/>
      </c>
    </row>
    <row r="95" spans="1:2">
      <c r="A95" s="1" t="str">
        <f t="shared" si="8"/>
        <v/>
      </c>
      <c r="B95" s="1" t="str">
        <f t="shared" si="9"/>
        <v/>
      </c>
    </row>
    <row r="96" spans="1:2">
      <c r="A96" s="1" t="str">
        <f t="shared" si="8"/>
        <v/>
      </c>
      <c r="B96" s="1" t="str">
        <f t="shared" si="9"/>
        <v/>
      </c>
    </row>
    <row r="97" spans="1:2">
      <c r="A97" s="1" t="str">
        <f t="shared" si="8"/>
        <v/>
      </c>
      <c r="B97" s="1" t="str">
        <f t="shared" si="9"/>
        <v/>
      </c>
    </row>
    <row r="98" spans="1:2">
      <c r="A98" s="1" t="str">
        <f t="shared" si="8"/>
        <v/>
      </c>
      <c r="B98" s="1" t="str">
        <f t="shared" si="9"/>
        <v/>
      </c>
    </row>
    <row r="99" spans="1:2">
      <c r="A99" s="1" t="str">
        <f t="shared" si="8"/>
        <v/>
      </c>
      <c r="B99" s="1" t="str">
        <f t="shared" si="9"/>
        <v/>
      </c>
    </row>
    <row r="100" spans="1:2">
      <c r="A100" s="1" t="str">
        <f t="shared" si="8"/>
        <v/>
      </c>
      <c r="B100" s="1" t="str">
        <f t="shared" si="9"/>
        <v/>
      </c>
    </row>
    <row r="101" spans="1:2">
      <c r="A101" s="1" t="str">
        <f t="shared" si="8"/>
        <v/>
      </c>
      <c r="B101" s="1" t="str">
        <f t="shared" si="9"/>
        <v/>
      </c>
    </row>
    <row r="102" spans="1:2">
      <c r="A102" s="1" t="str">
        <f t="shared" si="8"/>
        <v/>
      </c>
      <c r="B102" s="1" t="str">
        <f t="shared" si="9"/>
        <v/>
      </c>
    </row>
    <row r="103" spans="1:2">
      <c r="A103" s="1" t="str">
        <f t="shared" si="8"/>
        <v/>
      </c>
      <c r="B103" s="1" t="str">
        <f t="shared" si="9"/>
        <v/>
      </c>
    </row>
    <row r="104" spans="1:2">
      <c r="A104" s="1" t="str">
        <f t="shared" si="8"/>
        <v/>
      </c>
      <c r="B104" s="1" t="str">
        <f t="shared" si="9"/>
        <v/>
      </c>
    </row>
    <row r="105" spans="1:2">
      <c r="A105" s="1" t="str">
        <f t="shared" si="8"/>
        <v/>
      </c>
      <c r="B105" s="1" t="str">
        <f t="shared" si="9"/>
        <v/>
      </c>
    </row>
    <row r="106" spans="1:2">
      <c r="A106" s="1" t="str">
        <f t="shared" si="8"/>
        <v/>
      </c>
      <c r="B106" s="1" t="str">
        <f t="shared" si="9"/>
        <v/>
      </c>
    </row>
    <row r="107" spans="1:2">
      <c r="A107" s="1" t="str">
        <f t="shared" si="8"/>
        <v/>
      </c>
      <c r="B107" s="1" t="str">
        <f t="shared" si="9"/>
        <v/>
      </c>
    </row>
    <row r="108" spans="1:2">
      <c r="A108" s="1" t="str">
        <f t="shared" si="8"/>
        <v/>
      </c>
      <c r="B108" s="1" t="str">
        <f t="shared" si="9"/>
        <v/>
      </c>
    </row>
    <row r="109" spans="1:2">
      <c r="A109" s="1" t="str">
        <f t="shared" si="8"/>
        <v/>
      </c>
      <c r="B109" s="1" t="str">
        <f t="shared" si="9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scale="74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データ</vt:lpstr>
      <vt:lpstr>グラフ1</vt:lpstr>
      <vt:lpstr>データ!Print_Area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cp:lastPrinted>2024-01-17T00:24:15Z</cp:lastPrinted>
  <dcterms:created xsi:type="dcterms:W3CDTF">2023-11-14T06:05:24Z</dcterms:created>
  <dcterms:modified xsi:type="dcterms:W3CDTF">2025-03-14T07:26:22Z</dcterms:modified>
</cp:coreProperties>
</file>