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BA54CFFD-774C-45AE-832E-E25512545C6D}" xr6:coauthVersionLast="47" xr6:coauthVersionMax="47" xr10:uidLastSave="{00000000-0000-0000-0000-000000000000}"/>
  <bookViews>
    <workbookView xWindow="-110" yWindow="-110" windowWidth="19420" windowHeight="11500" activeTab="1" xr2:uid="{69150B6B-EF09-4792-8C28-D905D414303C}"/>
  </bookViews>
  <sheets>
    <sheet name="データ" sheetId="2" r:id="rId1"/>
    <sheet name="グラフ1" sheetId="3" r:id="rId2"/>
  </sheets>
  <definedNames>
    <definedName name="_xlnm.Print_Area" localSheetId="0">データ!$A$1:$L$33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E39" i="2" s="1"/>
  <c r="A38" i="2"/>
  <c r="E38" i="2" s="1"/>
  <c r="A37" i="2"/>
  <c r="E37" i="2" s="1"/>
  <c r="A36" i="2"/>
  <c r="E36" i="2" s="1"/>
  <c r="A35" i="2"/>
  <c r="E35" i="2" s="1"/>
  <c r="A34" i="2"/>
  <c r="A33" i="2"/>
  <c r="E33" i="2" s="1"/>
  <c r="A32" i="2"/>
  <c r="E32" i="2" s="1"/>
  <c r="A31" i="2"/>
  <c r="A30" i="2"/>
  <c r="E30" i="2" s="1"/>
  <c r="A29" i="2"/>
  <c r="A28" i="2"/>
  <c r="A27" i="2"/>
  <c r="E27" i="2" s="1"/>
  <c r="A26" i="2"/>
  <c r="E26" i="2" s="1"/>
  <c r="A25" i="2"/>
  <c r="E25" i="2" s="1"/>
  <c r="A24" i="2"/>
  <c r="E24" i="2" s="1"/>
  <c r="A23" i="2"/>
  <c r="E23" i="2" s="1"/>
  <c r="A22" i="2"/>
  <c r="A21" i="2"/>
  <c r="A20" i="2"/>
  <c r="A19" i="2"/>
  <c r="A18" i="2"/>
  <c r="E18" i="2" s="1"/>
  <c r="A17" i="2"/>
  <c r="A16" i="2"/>
  <c r="E16" i="2" s="1"/>
  <c r="A15" i="2"/>
  <c r="A14" i="2"/>
  <c r="A13" i="2"/>
  <c r="A12" i="2"/>
  <c r="E12" i="2" s="1"/>
  <c r="A11" i="2"/>
  <c r="B10" i="2"/>
  <c r="A10" i="2"/>
  <c r="E10" i="2" s="1"/>
  <c r="B9" i="2"/>
  <c r="A9" i="2"/>
  <c r="E9" i="2" s="1"/>
  <c r="B6" i="2"/>
  <c r="E5" i="2"/>
  <c r="E31" i="2" l="1"/>
  <c r="E29" i="2"/>
  <c r="E40" i="2"/>
  <c r="E34" i="2"/>
  <c r="E28" i="2"/>
  <c r="E22" i="2"/>
  <c r="B103" i="2"/>
  <c r="B21" i="2"/>
  <c r="D21" i="2" s="1"/>
  <c r="B23" i="2"/>
  <c r="D23" i="2" s="1"/>
  <c r="B39" i="2"/>
  <c r="D39" i="2" s="1"/>
  <c r="B71" i="2"/>
  <c r="B15" i="2"/>
  <c r="D15" i="2" s="1"/>
  <c r="B31" i="2"/>
  <c r="D31" i="2" s="1"/>
  <c r="B65" i="2"/>
  <c r="B97" i="2"/>
  <c r="B58" i="2"/>
  <c r="B90" i="2"/>
  <c r="B20" i="2"/>
  <c r="D20" i="2" s="1"/>
  <c r="B52" i="2"/>
  <c r="B84" i="2"/>
  <c r="B78" i="2"/>
  <c r="B24" i="2"/>
  <c r="D24" i="2" s="1"/>
  <c r="B32" i="2"/>
  <c r="D32" i="2" s="1"/>
  <c r="B46" i="2"/>
  <c r="B59" i="2"/>
  <c r="B72" i="2"/>
  <c r="B85" i="2"/>
  <c r="B17" i="2"/>
  <c r="D17" i="2" s="1"/>
  <c r="B25" i="2"/>
  <c r="D25" i="2" s="1"/>
  <c r="B33" i="2"/>
  <c r="D33" i="2" s="1"/>
  <c r="B41" i="2"/>
  <c r="B47" i="2"/>
  <c r="B60" i="2"/>
  <c r="B66" i="2"/>
  <c r="B73" i="2"/>
  <c r="B79" i="2"/>
  <c r="B92" i="2"/>
  <c r="B98" i="2"/>
  <c r="B105" i="2"/>
  <c r="E21" i="2"/>
  <c r="B18" i="2"/>
  <c r="D18" i="2" s="1"/>
  <c r="B26" i="2"/>
  <c r="D26" i="2" s="1"/>
  <c r="B34" i="2"/>
  <c r="D34" i="2" s="1"/>
  <c r="B48" i="2"/>
  <c r="B54" i="2"/>
  <c r="B61" i="2"/>
  <c r="B67" i="2"/>
  <c r="B80" i="2"/>
  <c r="B86" i="2"/>
  <c r="B93" i="2"/>
  <c r="B99" i="2"/>
  <c r="B11" i="2"/>
  <c r="D11" i="2" s="1"/>
  <c r="B19" i="2"/>
  <c r="D19" i="2" s="1"/>
  <c r="B27" i="2"/>
  <c r="D27" i="2" s="1"/>
  <c r="B35" i="2"/>
  <c r="D35" i="2" s="1"/>
  <c r="B42" i="2"/>
  <c r="B49" i="2"/>
  <c r="B55" i="2"/>
  <c r="B68" i="2"/>
  <c r="B74" i="2"/>
  <c r="B81" i="2"/>
  <c r="B87" i="2"/>
  <c r="B100" i="2"/>
  <c r="B106" i="2"/>
  <c r="E20" i="2"/>
  <c r="B36" i="2"/>
  <c r="D36" i="2" s="1"/>
  <c r="B43" i="2"/>
  <c r="B62" i="2"/>
  <c r="B75" i="2"/>
  <c r="B88" i="2"/>
  <c r="B94" i="2"/>
  <c r="B101" i="2"/>
  <c r="B107" i="2"/>
  <c r="B44" i="2"/>
  <c r="B50" i="2"/>
  <c r="B57" i="2"/>
  <c r="B63" i="2"/>
  <c r="B76" i="2"/>
  <c r="B82" i="2"/>
  <c r="B89" i="2"/>
  <c r="B95" i="2"/>
  <c r="B108" i="2"/>
  <c r="E19" i="2"/>
  <c r="B12" i="2"/>
  <c r="D12" i="2" s="1"/>
  <c r="B28" i="2"/>
  <c r="D28" i="2" s="1"/>
  <c r="B56" i="2"/>
  <c r="B69" i="2"/>
  <c r="B13" i="2"/>
  <c r="D13" i="2" s="1"/>
  <c r="B29" i="2"/>
  <c r="D29" i="2" s="1"/>
  <c r="B37" i="2"/>
  <c r="D37" i="2" s="1"/>
  <c r="B22" i="2"/>
  <c r="D22" i="2" s="1"/>
  <c r="B30" i="2"/>
  <c r="D30" i="2" s="1"/>
  <c r="B38" i="2"/>
  <c r="D38" i="2" s="1"/>
  <c r="B45" i="2"/>
  <c r="B51" i="2"/>
  <c r="B64" i="2"/>
  <c r="B70" i="2"/>
  <c r="B77" i="2"/>
  <c r="B83" i="2"/>
  <c r="B96" i="2"/>
  <c r="B102" i="2"/>
  <c r="B109" i="2"/>
  <c r="B16" i="2"/>
  <c r="D16" i="2" s="1"/>
  <c r="B40" i="2"/>
  <c r="D40" i="2" s="1"/>
  <c r="B53" i="2"/>
  <c r="B91" i="2"/>
  <c r="B104" i="2"/>
  <c r="D9" i="2"/>
  <c r="E15" i="2"/>
  <c r="E11" i="2"/>
  <c r="D10" i="2"/>
  <c r="E14" i="2"/>
  <c r="B14" i="2"/>
  <c r="D14" i="2" s="1"/>
  <c r="E17" i="2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87CD8DA-232A-46CE-AF2D-62A23C7F163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<sst xmlns="http://schemas.openxmlformats.org/spreadsheetml/2006/main" count="15" uniqueCount="15">
  <si>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</si>
  <si>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</si>
  <si>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</si>
  <si>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</si>
  <si>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</si>
  <si>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</si>
  <si>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</si>
  <si>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</si>
  <si>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</si>
  <si>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</si>
  <si>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</si>
  <si>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</si>
  <si>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</si>
  <si>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婚姻率（人口千対）（資料：厚生労働省「人口動態統計」）</t>
    <rPh sb="0" eb="2">
      <t>コンイン</t>
    </rPh>
    <rPh sb="2" eb="3">
      <t>リツ</t>
    </rPh>
    <rPh sb="4" eb="6">
      <t>ジンコウ</t>
    </rPh>
    <rPh sb="6" eb="8">
      <t>センタイ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</si>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</sst>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婚姻率</a:t>
            </a:r>
          </a:p>
        </c:rich>
      </c:tx>
      <c:layout>
        <c:manualLayout>
          <c:xMode val="edge"/>
          <c:yMode val="edge"/>
          <c:x val="0.46995899040627515"/>
          <c:y val="4.79697257408648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565342500716042E-2"/>
          <c:y val="0.13409930750565269"/>
          <c:w val="0.91340927622082302"/>
          <c:h val="0.6736574662543710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4.2</c:v>
                </c:pt>
                <c:pt idx="1">
                  <c:v>4.2</c:v>
                </c:pt>
                <c:pt idx="2">
                  <c:v>4</c:v>
                </c:pt>
                <c:pt idx="3">
                  <c:v>4</c:v>
                </c:pt>
                <c:pt idx="4">
                  <c:v>3.8</c:v>
                </c:pt>
                <c:pt idx="5">
                  <c:v>3.7</c:v>
                </c:pt>
                <c:pt idx="6">
                  <c:v>3.3</c:v>
                </c:pt>
                <c:pt idx="7">
                  <c:v>3.1</c:v>
                </c:pt>
                <c:pt idx="8">
                  <c:v>3.1</c:v>
                </c:pt>
                <c:pt idx="9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D4-4529-98F6-96F7FA14853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5.0999999999999996</c:v>
                </c:pt>
                <c:pt idx="1">
                  <c:v>5.0999999999999996</c:v>
                </c:pt>
                <c:pt idx="2">
                  <c:v>5</c:v>
                </c:pt>
                <c:pt idx="3">
                  <c:v>4.9000000000000004</c:v>
                </c:pt>
                <c:pt idx="4">
                  <c:v>4.7</c:v>
                </c:pt>
                <c:pt idx="5">
                  <c:v>4.8</c:v>
                </c:pt>
                <c:pt idx="6">
                  <c:v>4.3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4-4529-98F6-96F7FA148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19360"/>
        <c:axId val="700922968"/>
      </c:lineChart>
      <c:catAx>
        <c:axId val="7009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22968"/>
        <c:crosses val="autoZero"/>
        <c:auto val="1"/>
        <c:lblAlgn val="ctr"/>
        <c:lblOffset val="100"/>
        <c:noMultiLvlLbl val="0"/>
      </c:catAx>
      <c:valAx>
        <c:axId val="70092296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1936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005165876721157"/>
          <c:y val="0.68822891431663591"/>
          <c:w val="0.35323305441909153"/>
          <c:h val="5.39424120696480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F19DB1F-4010-4BA6-BD6A-F30B10E7A9CE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3A6D05-4E74-493C-8DEB-4BC053A2B6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0.0059</cdr:x>
      <cdr:y>0.04575</cdr:y>
    </cdr:from>
    <cdr:to>
      <cdr:x>0.20123</cdr:x>
      <cdr:y>0.11571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B66BE7-BA7A-4B63-8378-EE2A8086EF8E}"/>
            </a:ext>
          </a:extLst>
        </cdr:cNvPr>
        <cdr:cNvSpPr txBox="1"/>
      </cdr:nvSpPr>
      <cdr:spPr>
        <a:xfrm xmlns:a="http://schemas.openxmlformats.org/drawingml/2006/main">
          <a:off x="54798" y="277643"/>
          <a:ext cx="1815335" cy="424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（人口千対）</a:t>
          </a:r>
        </a:p>
      </cdr:txBody>
    </cdr:sp>
  </cdr:relSizeAnchor>
  <cdr:relSizeAnchor xmlns:cdr="http://schemas.openxmlformats.org/drawingml/2006/chartDrawing">
    <cdr:from>
      <cdr:x>0.56348</cdr:x>
      <cdr:y>0.92216</cdr:y>
    </cdr:from>
    <cdr:to>
      <cdr:x>1</cdr:x>
      <cdr:y>0.99437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5AA5D1-DE95-42C6-8B9A-75AC83CB048E}"/>
            </a:ext>
          </a:extLst>
        </cdr:cNvPr>
        <cdr:cNvSpPr txBox="1"/>
      </cdr:nvSpPr>
      <cdr:spPr>
        <a:xfrm xmlns:a="http://schemas.openxmlformats.org/drawingml/2006/main">
          <a:off x="5239044" y="5602515"/>
          <a:ext cx="4058557" cy="438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0.92236</cdr:x>
      <cdr:y>0.8628</cdr:y>
    </cdr:from>
    <cdr:to>
      <cdr:x>0.99582</cdr:x>
      <cdr:y>0.93864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8BDC4D-D663-4E25-A12F-04D3720C6142}"/>
            </a:ext>
          </a:extLst>
        </cdr:cNvPr>
        <cdr:cNvSpPr txBox="1"/>
      </cdr:nvSpPr>
      <cdr:spPr>
        <a:xfrm xmlns:a="http://schemas.openxmlformats.org/drawingml/2006/main">
          <a:off x="8572091" y="5236169"/>
          <a:ext cx="682714" cy="460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0.92201</cdr:x>
      <cdr:y>0.06218</cdr:y>
    </cdr:from>
    <cdr:to>
      <cdr:x>0.98542</cdr:x>
      <cdr:y>0.11964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2DA2C8-7657-4A92-BB34-F7696ED90633}"/>
            </a:ext>
          </a:extLst>
        </cdr:cNvPr>
        <cdr:cNvSpPr txBox="1"/>
      </cdr:nvSpPr>
      <cdr:spPr>
        <a:xfrm xmlns:a="http://schemas.openxmlformats.org/drawingml/2006/main">
          <a:off x="8568871" y="377372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B2E1-D095-4DED-872A-E1D2E77A5E4C}">
  <sheetPr>
    <pageSetUpPr fitToPage="1"/>
  </sheetPr>
  <dimension ref="A1:R109"/>
  <sheetViews>
    <sheetView topLeftCell="A26" zoomScaleNormal="100" workbookViewId="0">
      <selection activeCell="C6" sqref="C6"/>
    </sheetView>
  </sheetViews>
  <sheetFormatPr defaultColWidth="9.08984375" defaultRowHeight="13"/>
  <cols>
    <col min="1" max="2" width="6" style="3" customWidth="1"/>
    <col min="3" max="3" width="9.453125" bestFit="1" customWidth="1"/>
    <col min="4" max="4" width="12.453125" customWidth="1"/>
    <col min="6" max="7" width="9.08984375" style="20"/>
  </cols>
  <sheetData>
    <row r="1" spans="1:18">
      <c r="A1" s="2" t="s">
        <v>2</v>
      </c>
      <c r="C1" s="23" t="s">
        <v>14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>
      <c r="A2" s="2" t="s">
        <v>3</v>
      </c>
      <c r="C2" s="7" t="s">
        <v>4</v>
      </c>
      <c r="F2"/>
      <c r="G2"/>
      <c r="I2" s="8"/>
      <c r="J2" s="9"/>
      <c r="K2" s="9"/>
      <c r="L2" s="9"/>
      <c r="M2" s="9"/>
      <c r="N2" s="9"/>
      <c r="O2" s="10"/>
      <c r="Q2" s="10"/>
      <c r="R2" s="10"/>
    </row>
    <row r="3" spans="1:18">
      <c r="A3" s="2" t="s">
        <v>5</v>
      </c>
      <c r="C3" s="7" t="s">
        <v>12</v>
      </c>
      <c r="F3"/>
      <c r="G3"/>
      <c r="I3" s="8"/>
      <c r="J3" s="11"/>
      <c r="K3" s="11"/>
      <c r="L3" s="11"/>
      <c r="M3" s="11"/>
      <c r="N3" s="11"/>
      <c r="O3" s="11"/>
    </row>
    <row r="4" spans="1:18">
      <c r="A4" s="2"/>
      <c r="C4" s="12" t="s">
        <v>6</v>
      </c>
      <c r="F4"/>
      <c r="G4"/>
      <c r="I4" s="8"/>
      <c r="J4" s="11"/>
      <c r="K4" s="11"/>
      <c r="L4" s="11"/>
      <c r="M4" s="11"/>
      <c r="N4" s="11"/>
      <c r="O4" s="11"/>
    </row>
    <row r="5" spans="1:18" ht="21" customHeight="1">
      <c r="C5" s="13">
        <v>41640</v>
      </c>
      <c r="D5" s="14" t="s">
        <v>7</v>
      </c>
      <c r="E5" s="15">
        <f>MAX($C$9:$C$109)</f>
        <v>44927</v>
      </c>
      <c r="F5" s="14" t="s">
        <v>8</v>
      </c>
      <c r="G5" s="14"/>
      <c r="H5" s="14"/>
      <c r="I5" s="16"/>
      <c r="J5" s="11"/>
      <c r="K5" s="11"/>
      <c r="L5" s="11"/>
      <c r="M5" s="11"/>
      <c r="N5" s="11"/>
      <c r="O5" s="11"/>
    </row>
    <row r="6" spans="1:18">
      <c r="B6" s="3">
        <f>COUNTA(C9:C109)-MATCH(C5,C9:C109,0)+1</f>
        <v>10</v>
      </c>
      <c r="F6"/>
      <c r="G6"/>
    </row>
    <row r="7" spans="1:18">
      <c r="A7" s="17"/>
      <c r="C7" t="s">
        <v>13</v>
      </c>
      <c r="F7"/>
      <c r="G7"/>
    </row>
    <row r="8" spans="1:18" ht="26">
      <c r="A8" s="18"/>
      <c r="B8" s="18"/>
      <c r="C8" t="s">
        <v>9</v>
      </c>
      <c r="D8" s="19" t="s">
        <v>10</v>
      </c>
      <c r="E8" s="19" t="s">
        <v>11</v>
      </c>
      <c r="F8" s="20" t="s">
        <v>0</v>
      </c>
      <c r="G8" s="20" t="s">
        <v>1</v>
      </c>
    </row>
    <row r="9" spans="1:18">
      <c r="A9" s="1" t="str">
        <f>IF(C9=EDATE($C$5,0),1,"")</f>
        <v/>
      </c>
      <c r="B9" s="1" t="str">
        <f>IF(C9=EDATE($C$5,0),1,"")</f>
        <v/>
      </c>
      <c r="C9" s="21">
        <v>12785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35</v>
      </c>
      <c r="F9" s="20">
        <v>8.6</v>
      </c>
      <c r="G9" s="20">
        <v>8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1">
        <v>17168</v>
      </c>
      <c r="D10" s="22" t="str">
        <f t="shared" si="0"/>
        <v xml:space="preserve"> </v>
      </c>
      <c r="E10" s="22" t="str">
        <f t="shared" si="1"/>
        <v>47</v>
      </c>
      <c r="F10" s="20">
        <v>12.3</v>
      </c>
      <c r="G10" s="20">
        <v>12</v>
      </c>
    </row>
    <row r="11" spans="1:18">
      <c r="A11" s="1" t="str">
        <f t="shared" si="2"/>
        <v/>
      </c>
      <c r="B11" s="1" t="str">
        <f>IF(OR(A11=1,C11=$E$5),1,"")</f>
        <v/>
      </c>
      <c r="C11" s="21">
        <v>18264</v>
      </c>
      <c r="D11" s="22" t="str">
        <f t="shared" ref="D11:D17" si="3">IF(OR(A11=1,B11=1,A11),TEXT(C11,"ge"),TEXT(C11," "))</f>
        <v xml:space="preserve"> </v>
      </c>
      <c r="E11" s="22" t="str">
        <f t="shared" ref="E11:E17" si="4">IF(OR(A11=1,A11),TEXT(C11,"yyyy"),TEXT(C11,"yy"))</f>
        <v>50</v>
      </c>
      <c r="F11" s="20">
        <v>9.6</v>
      </c>
      <c r="G11" s="20">
        <v>8.6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1">
        <v>20090</v>
      </c>
      <c r="D12" s="22" t="str">
        <f t="shared" si="3"/>
        <v xml:space="preserve"> </v>
      </c>
      <c r="E12" s="22" t="str">
        <f t="shared" si="4"/>
        <v>55</v>
      </c>
      <c r="F12" s="20">
        <v>8.1</v>
      </c>
      <c r="G12" s="20">
        <v>8</v>
      </c>
    </row>
    <row r="13" spans="1:18">
      <c r="A13" s="1" t="str">
        <f t="shared" si="2"/>
        <v/>
      </c>
      <c r="B13" s="1" t="str">
        <f t="shared" si="5"/>
        <v/>
      </c>
      <c r="C13" s="21">
        <v>21916</v>
      </c>
      <c r="D13" s="22" t="str">
        <f t="shared" si="3"/>
        <v xml:space="preserve"> </v>
      </c>
      <c r="E13" s="22" t="str">
        <f t="shared" si="4"/>
        <v>60</v>
      </c>
      <c r="F13" s="20">
        <v>9.3000000000000007</v>
      </c>
      <c r="G13" s="20">
        <v>9.3000000000000007</v>
      </c>
    </row>
    <row r="14" spans="1:18">
      <c r="A14" s="1" t="str">
        <f t="shared" si="2"/>
        <v/>
      </c>
      <c r="B14" s="1" t="str">
        <f t="shared" si="5"/>
        <v/>
      </c>
      <c r="C14" s="21">
        <v>23743</v>
      </c>
      <c r="D14" s="22" t="str">
        <f t="shared" si="3"/>
        <v xml:space="preserve"> </v>
      </c>
      <c r="E14" s="22" t="str">
        <f t="shared" si="4"/>
        <v>65</v>
      </c>
      <c r="F14" s="20">
        <v>8.9</v>
      </c>
      <c r="G14" s="20">
        <v>9.6999999999999993</v>
      </c>
    </row>
    <row r="15" spans="1:18">
      <c r="A15" s="1" t="str">
        <f t="shared" si="2"/>
        <v/>
      </c>
      <c r="B15" s="1" t="str">
        <f t="shared" si="5"/>
        <v/>
      </c>
      <c r="C15" s="21">
        <v>25569</v>
      </c>
      <c r="D15" s="22" t="str">
        <f t="shared" si="3"/>
        <v xml:space="preserve"> </v>
      </c>
      <c r="E15" s="22" t="str">
        <f t="shared" si="4"/>
        <v>70</v>
      </c>
      <c r="F15" s="20">
        <v>9</v>
      </c>
      <c r="G15" s="20">
        <v>10</v>
      </c>
    </row>
    <row r="16" spans="1:18">
      <c r="A16" s="1" t="str">
        <f t="shared" si="2"/>
        <v/>
      </c>
      <c r="B16" s="1" t="str">
        <f t="shared" si="5"/>
        <v/>
      </c>
      <c r="C16" s="21">
        <v>27395</v>
      </c>
      <c r="D16" s="22" t="str">
        <f t="shared" si="3"/>
        <v xml:space="preserve"> </v>
      </c>
      <c r="E16" s="22" t="str">
        <f t="shared" si="4"/>
        <v>75</v>
      </c>
      <c r="F16" s="20">
        <v>8</v>
      </c>
      <c r="G16" s="20">
        <v>8.5</v>
      </c>
    </row>
    <row r="17" spans="1:7">
      <c r="A17" s="1" t="str">
        <f t="shared" si="2"/>
        <v/>
      </c>
      <c r="B17" s="1" t="str">
        <f t="shared" si="5"/>
        <v/>
      </c>
      <c r="C17" s="21">
        <v>29221</v>
      </c>
      <c r="D17" s="22" t="str">
        <f t="shared" si="3"/>
        <v xml:space="preserve"> </v>
      </c>
      <c r="E17" s="22" t="str">
        <f t="shared" si="4"/>
        <v>80</v>
      </c>
      <c r="F17" s="20">
        <v>6.8</v>
      </c>
      <c r="G17" s="20">
        <v>6.7</v>
      </c>
    </row>
    <row r="18" spans="1:7">
      <c r="A18" s="1" t="str">
        <f t="shared" si="2"/>
        <v/>
      </c>
      <c r="B18" s="1" t="str">
        <f t="shared" si="5"/>
        <v/>
      </c>
      <c r="C18" s="21">
        <v>31048</v>
      </c>
      <c r="D18" s="22" t="str">
        <f t="shared" ref="D18:D26" si="6">IF(OR(A18=1,B18=1,A18),TEXT(C18,"ge"),TEXT(C18," "))</f>
        <v xml:space="preserve"> </v>
      </c>
      <c r="E18" s="22" t="str">
        <f t="shared" ref="E18:E26" si="7">IF(OR(A18=1,A18),TEXT(C18,"yyyy"),TEXT(C18,"yy"))</f>
        <v>85</v>
      </c>
      <c r="F18" s="20">
        <v>6</v>
      </c>
      <c r="G18" s="20">
        <v>6.1</v>
      </c>
    </row>
    <row r="19" spans="1:7">
      <c r="A19" s="1" t="str">
        <f t="shared" si="2"/>
        <v/>
      </c>
      <c r="B19" s="1" t="str">
        <f t="shared" si="5"/>
        <v/>
      </c>
      <c r="C19" s="21">
        <v>32874</v>
      </c>
      <c r="D19" s="22" t="str">
        <f t="shared" si="6"/>
        <v xml:space="preserve"> </v>
      </c>
      <c r="E19" s="22" t="str">
        <f t="shared" si="7"/>
        <v>90</v>
      </c>
      <c r="F19" s="20">
        <v>5.3</v>
      </c>
      <c r="G19" s="20">
        <v>5.9</v>
      </c>
    </row>
    <row r="20" spans="1:7">
      <c r="A20" s="1" t="str">
        <f t="shared" si="2"/>
        <v/>
      </c>
      <c r="B20" s="1" t="str">
        <f t="shared" si="5"/>
        <v/>
      </c>
      <c r="C20" s="21">
        <v>34700</v>
      </c>
      <c r="D20" s="22" t="str">
        <f t="shared" si="6"/>
        <v xml:space="preserve"> </v>
      </c>
      <c r="E20" s="22" t="str">
        <f t="shared" si="7"/>
        <v>95</v>
      </c>
      <c r="F20" s="20">
        <v>5.6</v>
      </c>
      <c r="G20" s="20">
        <v>6.4</v>
      </c>
    </row>
    <row r="21" spans="1:7">
      <c r="A21" s="1" t="str">
        <f t="shared" si="2"/>
        <v/>
      </c>
      <c r="B21" s="1" t="str">
        <f t="shared" si="5"/>
        <v/>
      </c>
      <c r="C21" s="21">
        <v>36526</v>
      </c>
      <c r="D21" s="22" t="str">
        <f t="shared" si="6"/>
        <v xml:space="preserve"> </v>
      </c>
      <c r="E21" s="22" t="str">
        <f t="shared" si="7"/>
        <v>00</v>
      </c>
      <c r="F21" s="20">
        <v>5.5</v>
      </c>
      <c r="G21" s="20">
        <v>6.4</v>
      </c>
    </row>
    <row r="22" spans="1:7">
      <c r="A22" s="1" t="str">
        <f t="shared" si="2"/>
        <v/>
      </c>
      <c r="B22" s="1" t="str">
        <f t="shared" si="5"/>
        <v/>
      </c>
      <c r="C22" s="21">
        <v>38353</v>
      </c>
      <c r="D22" s="22" t="str">
        <f t="shared" ref="D22:D40" si="8">IF(OR(A22=1,B22=1,A22),TEXT(C22,"ge"),TEXT(C22," "))</f>
        <v xml:space="preserve"> </v>
      </c>
      <c r="E22" s="22" t="str">
        <f t="shared" ref="E22:E40" si="9">IF(OR(A22=1,A22),TEXT(C22,"yyyy"),TEXT(C22,"yy"))</f>
        <v>05</v>
      </c>
      <c r="F22" s="20">
        <v>4.5999999999999996</v>
      </c>
      <c r="G22" s="20">
        <v>5.7</v>
      </c>
    </row>
    <row r="23" spans="1:7">
      <c r="A23" s="1" t="str">
        <f t="shared" si="2"/>
        <v/>
      </c>
      <c r="B23" s="1" t="str">
        <f t="shared" si="5"/>
        <v/>
      </c>
      <c r="C23" s="21">
        <v>38718</v>
      </c>
      <c r="D23" s="22" t="str">
        <f t="shared" si="8"/>
        <v xml:space="preserve"> </v>
      </c>
      <c r="E23" s="22" t="str">
        <f t="shared" si="9"/>
        <v>06</v>
      </c>
      <c r="F23" s="20">
        <v>4.7</v>
      </c>
      <c r="G23" s="20">
        <v>5.8</v>
      </c>
    </row>
    <row r="24" spans="1:7">
      <c r="A24" s="1" t="str">
        <f t="shared" si="2"/>
        <v/>
      </c>
      <c r="B24" s="1" t="str">
        <f t="shared" si="5"/>
        <v/>
      </c>
      <c r="C24" s="21">
        <v>39083</v>
      </c>
      <c r="D24" s="22" t="str">
        <f t="shared" si="8"/>
        <v xml:space="preserve"> </v>
      </c>
      <c r="E24" s="22" t="str">
        <f t="shared" si="9"/>
        <v>07</v>
      </c>
      <c r="F24" s="20">
        <v>4.5999999999999996</v>
      </c>
      <c r="G24" s="20">
        <v>5.7</v>
      </c>
    </row>
    <row r="25" spans="1:7">
      <c r="A25" s="1" t="str">
        <f t="shared" si="2"/>
        <v/>
      </c>
      <c r="B25" s="1" t="str">
        <f t="shared" si="5"/>
        <v/>
      </c>
      <c r="C25" s="21">
        <v>39448</v>
      </c>
      <c r="D25" s="22" t="str">
        <f t="shared" si="8"/>
        <v xml:space="preserve"> </v>
      </c>
      <c r="E25" s="22" t="str">
        <f t="shared" si="9"/>
        <v>08</v>
      </c>
      <c r="F25" s="20">
        <v>4.5999999999999996</v>
      </c>
      <c r="G25" s="20">
        <v>5.8</v>
      </c>
    </row>
    <row r="26" spans="1:7">
      <c r="A26" s="1" t="str">
        <f t="shared" si="2"/>
        <v/>
      </c>
      <c r="B26" s="1" t="str">
        <f t="shared" si="5"/>
        <v/>
      </c>
      <c r="C26" s="21">
        <v>39814</v>
      </c>
      <c r="D26" s="22" t="str">
        <f t="shared" si="8"/>
        <v xml:space="preserve"> </v>
      </c>
      <c r="E26" s="22" t="str">
        <f t="shared" si="9"/>
        <v>09</v>
      </c>
      <c r="F26" s="20">
        <v>4.4000000000000004</v>
      </c>
      <c r="G26" s="20">
        <v>5.6</v>
      </c>
    </row>
    <row r="27" spans="1:7">
      <c r="A27" s="1" t="str">
        <f t="shared" si="2"/>
        <v/>
      </c>
      <c r="B27" s="1" t="str">
        <f t="shared" si="5"/>
        <v/>
      </c>
      <c r="C27" s="21">
        <v>40179</v>
      </c>
      <c r="D27" s="22" t="str">
        <f t="shared" si="8"/>
        <v xml:space="preserve"> </v>
      </c>
      <c r="E27" s="22" t="str">
        <f t="shared" si="9"/>
        <v>10</v>
      </c>
      <c r="F27" s="20">
        <v>4.3</v>
      </c>
      <c r="G27" s="20">
        <v>5.5</v>
      </c>
    </row>
    <row r="28" spans="1:7">
      <c r="A28" s="1" t="str">
        <f t="shared" si="2"/>
        <v/>
      </c>
      <c r="B28" s="1" t="str">
        <f t="shared" si="5"/>
        <v/>
      </c>
      <c r="C28" s="21">
        <v>40544</v>
      </c>
      <c r="D28" s="22" t="str">
        <f t="shared" si="8"/>
        <v xml:space="preserve"> </v>
      </c>
      <c r="E28" s="22" t="str">
        <f t="shared" si="9"/>
        <v>11</v>
      </c>
      <c r="F28" s="20">
        <v>4.0999999999999996</v>
      </c>
      <c r="G28" s="20">
        <v>5.2</v>
      </c>
    </row>
    <row r="29" spans="1:7">
      <c r="A29" s="1" t="str">
        <f t="shared" si="2"/>
        <v/>
      </c>
      <c r="B29" s="1" t="str">
        <f t="shared" si="5"/>
        <v/>
      </c>
      <c r="C29" s="21">
        <v>40909</v>
      </c>
      <c r="D29" s="22" t="str">
        <f t="shared" si="8"/>
        <v xml:space="preserve"> </v>
      </c>
      <c r="E29" s="22" t="str">
        <f t="shared" si="9"/>
        <v>12</v>
      </c>
      <c r="F29" s="20">
        <v>4.3</v>
      </c>
      <c r="G29" s="20">
        <v>5.3</v>
      </c>
    </row>
    <row r="30" spans="1:7">
      <c r="A30" s="1" t="str">
        <f t="shared" si="2"/>
        <v/>
      </c>
      <c r="B30" s="1" t="str">
        <f t="shared" si="5"/>
        <v/>
      </c>
      <c r="C30" s="21">
        <v>41275</v>
      </c>
      <c r="D30" s="22" t="str">
        <f t="shared" si="8"/>
        <v xml:space="preserve"> </v>
      </c>
      <c r="E30" s="22" t="str">
        <f t="shared" si="9"/>
        <v>13</v>
      </c>
      <c r="F30" s="20">
        <v>4.3</v>
      </c>
      <c r="G30" s="20">
        <v>5.3</v>
      </c>
    </row>
    <row r="31" spans="1:7">
      <c r="A31" s="1">
        <f t="shared" si="2"/>
        <v>1</v>
      </c>
      <c r="B31" s="1">
        <f t="shared" si="5"/>
        <v>1</v>
      </c>
      <c r="C31" s="21">
        <v>41640</v>
      </c>
      <c r="D31" s="22" t="str">
        <f t="shared" si="8"/>
        <v>H26</v>
      </c>
      <c r="E31" s="22" t="str">
        <f t="shared" si="9"/>
        <v>2014</v>
      </c>
      <c r="F31" s="20">
        <v>4.2</v>
      </c>
      <c r="G31" s="20">
        <v>5.0999999999999996</v>
      </c>
    </row>
    <row r="32" spans="1:7">
      <c r="A32" s="1" t="str">
        <f t="shared" si="2"/>
        <v/>
      </c>
      <c r="B32" s="1" t="str">
        <f t="shared" si="5"/>
        <v/>
      </c>
      <c r="C32" s="21">
        <v>42005</v>
      </c>
      <c r="D32" s="22" t="str">
        <f t="shared" si="8"/>
        <v xml:space="preserve"> </v>
      </c>
      <c r="E32" s="22" t="str">
        <f t="shared" si="9"/>
        <v>15</v>
      </c>
      <c r="F32" s="20">
        <v>4.2</v>
      </c>
      <c r="G32" s="20">
        <v>5.0999999999999996</v>
      </c>
    </row>
    <row r="33" spans="1:7">
      <c r="A33" s="1" t="str">
        <f t="shared" si="2"/>
        <v/>
      </c>
      <c r="B33" s="1" t="str">
        <f t="shared" si="5"/>
        <v/>
      </c>
      <c r="C33" s="21">
        <v>42370</v>
      </c>
      <c r="D33" s="22" t="str">
        <f t="shared" si="8"/>
        <v xml:space="preserve"> </v>
      </c>
      <c r="E33" s="22" t="str">
        <f t="shared" si="9"/>
        <v>16</v>
      </c>
      <c r="F33" s="20">
        <v>4</v>
      </c>
      <c r="G33" s="20">
        <v>5</v>
      </c>
    </row>
    <row r="34" spans="1:7">
      <c r="A34" s="1" t="str">
        <f t="shared" si="2"/>
        <v/>
      </c>
      <c r="B34" s="1" t="str">
        <f t="shared" si="5"/>
        <v/>
      </c>
      <c r="C34" s="21">
        <v>42736</v>
      </c>
      <c r="D34" s="22" t="str">
        <f t="shared" si="8"/>
        <v xml:space="preserve"> </v>
      </c>
      <c r="E34" s="22" t="str">
        <f t="shared" si="9"/>
        <v>17</v>
      </c>
      <c r="F34" s="20">
        <v>4</v>
      </c>
      <c r="G34" s="20">
        <v>4.9000000000000004</v>
      </c>
    </row>
    <row r="35" spans="1:7">
      <c r="A35" s="1" t="str">
        <f t="shared" si="2"/>
        <v/>
      </c>
      <c r="B35" s="1" t="str">
        <f t="shared" si="5"/>
        <v/>
      </c>
      <c r="C35" s="21">
        <v>43101</v>
      </c>
      <c r="D35" s="22" t="str">
        <f t="shared" si="8"/>
        <v xml:space="preserve"> </v>
      </c>
      <c r="E35" s="22" t="str">
        <f t="shared" si="9"/>
        <v>18</v>
      </c>
      <c r="F35" s="20">
        <v>3.8</v>
      </c>
      <c r="G35" s="20">
        <v>4.7</v>
      </c>
    </row>
    <row r="36" spans="1:7">
      <c r="A36" s="1" t="str">
        <f t="shared" si="2"/>
        <v/>
      </c>
      <c r="B36" s="1" t="str">
        <f t="shared" si="5"/>
        <v/>
      </c>
      <c r="C36" s="21">
        <v>43466</v>
      </c>
      <c r="D36" s="22" t="str">
        <f t="shared" si="8"/>
        <v xml:space="preserve"> </v>
      </c>
      <c r="E36" s="22" t="str">
        <f t="shared" si="9"/>
        <v>19</v>
      </c>
      <c r="F36" s="20">
        <v>3.7</v>
      </c>
      <c r="G36" s="20">
        <v>4.8</v>
      </c>
    </row>
    <row r="37" spans="1:7">
      <c r="A37" s="1" t="str">
        <f t="shared" si="2"/>
        <v/>
      </c>
      <c r="B37" s="1" t="str">
        <f t="shared" si="5"/>
        <v/>
      </c>
      <c r="C37" s="21">
        <v>43831</v>
      </c>
      <c r="D37" s="22" t="str">
        <f t="shared" si="8"/>
        <v xml:space="preserve"> </v>
      </c>
      <c r="E37" s="22" t="str">
        <f t="shared" si="9"/>
        <v>20</v>
      </c>
      <c r="F37" s="20">
        <v>3.3</v>
      </c>
      <c r="G37" s="20">
        <v>4.3</v>
      </c>
    </row>
    <row r="38" spans="1:7">
      <c r="A38" s="1" t="str">
        <f t="shared" si="2"/>
        <v/>
      </c>
      <c r="B38" s="1" t="str">
        <f t="shared" si="5"/>
        <v/>
      </c>
      <c r="C38" s="21">
        <v>44197</v>
      </c>
      <c r="D38" s="22" t="str">
        <f t="shared" si="8"/>
        <v xml:space="preserve"> </v>
      </c>
      <c r="E38" s="22" t="str">
        <f t="shared" si="9"/>
        <v>21</v>
      </c>
      <c r="F38" s="20">
        <v>3.1</v>
      </c>
      <c r="G38" s="20">
        <v>4.0999999999999996</v>
      </c>
    </row>
    <row r="39" spans="1:7">
      <c r="A39" s="1" t="str">
        <f t="shared" si="2"/>
        <v/>
      </c>
      <c r="B39" s="1" t="str">
        <f t="shared" si="5"/>
        <v/>
      </c>
      <c r="C39" s="21">
        <v>44562</v>
      </c>
      <c r="D39" s="22" t="str">
        <f t="shared" si="8"/>
        <v xml:space="preserve"> </v>
      </c>
      <c r="E39" s="22" t="str">
        <f t="shared" si="9"/>
        <v>22</v>
      </c>
      <c r="F39" s="20">
        <v>3.1</v>
      </c>
      <c r="G39" s="20">
        <v>4.0999999999999996</v>
      </c>
    </row>
    <row r="40" spans="1:7">
      <c r="A40" s="1" t="str">
        <f t="shared" si="2"/>
        <v/>
      </c>
      <c r="B40" s="1">
        <f t="shared" si="5"/>
        <v>1</v>
      </c>
      <c r="C40" s="21">
        <v>44927</v>
      </c>
      <c r="D40" s="22" t="str">
        <f t="shared" si="8"/>
        <v>R5</v>
      </c>
      <c r="E40" s="22" t="str">
        <f t="shared" si="9"/>
        <v>23</v>
      </c>
      <c r="F40" s="20">
        <v>2.8</v>
      </c>
      <c r="G40" s="20">
        <v>3.9</v>
      </c>
    </row>
    <row r="41" spans="1:7">
      <c r="A41" s="1" t="str">
        <f t="shared" si="2"/>
        <v/>
      </c>
      <c r="B41" s="1" t="str">
        <f t="shared" si="5"/>
        <v/>
      </c>
    </row>
    <row r="42" spans="1:7">
      <c r="A42" s="1" t="str">
        <f t="shared" si="2"/>
        <v/>
      </c>
      <c r="B42" s="1" t="str">
        <f t="shared" si="5"/>
        <v/>
      </c>
    </row>
    <row r="43" spans="1:7">
      <c r="A43" s="1" t="str">
        <f t="shared" si="2"/>
        <v/>
      </c>
      <c r="B43" s="1" t="str">
        <f t="shared" si="5"/>
        <v/>
      </c>
    </row>
    <row r="44" spans="1:7">
      <c r="A44" s="1" t="str">
        <f t="shared" si="2"/>
        <v/>
      </c>
      <c r="B44" s="1" t="str">
        <f t="shared" si="5"/>
        <v/>
      </c>
    </row>
    <row r="45" spans="1:7">
      <c r="A45" s="1" t="str">
        <f t="shared" si="2"/>
        <v/>
      </c>
      <c r="B45" s="1" t="str">
        <f t="shared" si="5"/>
        <v/>
      </c>
    </row>
    <row r="46" spans="1:7">
      <c r="A46" s="1" t="str">
        <f t="shared" si="2"/>
        <v/>
      </c>
      <c r="B46" s="1" t="str">
        <f t="shared" si="5"/>
        <v/>
      </c>
    </row>
    <row r="47" spans="1:7">
      <c r="A47" s="1" t="str">
        <f t="shared" si="2"/>
        <v/>
      </c>
      <c r="B47" s="1" t="str">
        <f t="shared" si="5"/>
        <v/>
      </c>
    </row>
    <row r="48" spans="1:7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0">IF(C74=EDATE($C$5,0),1,"")</f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si="5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2024-01-17T00:23:53Z</cp:lastPrinted>
  <dcterms:created xsi:type="dcterms:W3CDTF">2023-11-14T23:22:26Z</dcterms:created>
  <dcterms:modified xsi:type="dcterms:W3CDTF">2025-02-14T05:48:18Z</dcterms:modified>
</cp:coreProperties>
</file>