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3_こども\(1)教育\"/>
    </mc:Choice>
  </mc:AlternateContent>
  <xr:revisionPtr revIDLastSave="0" documentId="13_ncr:1_{76D2378E-8C56-41A0-A3AC-D949716504C7}" xr6:coauthVersionLast="47" xr6:coauthVersionMax="47" xr10:uidLastSave="{00000000-0000-0000-0000-000000000000}"/>
  <bookViews>
    <workbookView xWindow="-110" yWindow="-110" windowWidth="19420" windowHeight="11500" xr2:uid="{967B8F05-0012-4266-A76E-207AEB4B4AD7}"/>
  </bookViews>
  <sheets>
    <sheet name="データ" sheetId="2" r:id="rId1"/>
    <sheet name="グラフ1" sheetId="3" r:id="rId2"/>
  </sheets>
  <definedNames>
    <definedName name="いじめ">OFFSET(データ!$F$9,MATCH(データ!$C$5,データ!$C$9:$C$109,0)-1,0,データ!$B$6,1)</definedName>
    <definedName name="横軸ラベル_西暦">OFFSET(データ!$E$9,MATCH(データ!$C$5,データ!$C$9:$C$109,0)-1,0,データ!$B$6,1)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A17" i="2"/>
  <c r="A16" i="2"/>
  <c r="E16" i="2" s="1"/>
  <c r="A15" i="2"/>
  <c r="E15" i="2" s="1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E23" i="2" l="1"/>
  <c r="B98" i="2"/>
  <c r="B18" i="2"/>
  <c r="B26" i="2"/>
  <c r="B42" i="2"/>
  <c r="B68" i="2"/>
  <c r="B81" i="2"/>
  <c r="B107" i="2"/>
  <c r="B17" i="2"/>
  <c r="D17" i="2" s="1"/>
  <c r="B25" i="2"/>
  <c r="B33" i="2"/>
  <c r="B41" i="2"/>
  <c r="B48" i="2"/>
  <c r="B54" i="2"/>
  <c r="B61" i="2"/>
  <c r="B67" i="2"/>
  <c r="B80" i="2"/>
  <c r="B86" i="2"/>
  <c r="B93" i="2"/>
  <c r="B99" i="2"/>
  <c r="B106" i="2"/>
  <c r="B34" i="2"/>
  <c r="B49" i="2"/>
  <c r="B55" i="2"/>
  <c r="B74" i="2"/>
  <c r="B87" i="2"/>
  <c r="B100" i="2"/>
  <c r="B11" i="2"/>
  <c r="D11" i="2" s="1"/>
  <c r="B19" i="2"/>
  <c r="D19" i="2" s="1"/>
  <c r="B27" i="2"/>
  <c r="B35" i="2"/>
  <c r="B43" i="2"/>
  <c r="B56" i="2"/>
  <c r="B62" i="2"/>
  <c r="B69" i="2"/>
  <c r="B75" i="2"/>
  <c r="B88" i="2"/>
  <c r="B94" i="2"/>
  <c r="B101" i="2"/>
  <c r="B108" i="2"/>
  <c r="B12" i="2"/>
  <c r="D12" i="2" s="1"/>
  <c r="B20" i="2"/>
  <c r="D20" i="2" s="1"/>
  <c r="B28" i="2"/>
  <c r="B36" i="2"/>
  <c r="B44" i="2"/>
  <c r="B50" i="2"/>
  <c r="B57" i="2"/>
  <c r="B63" i="2"/>
  <c r="B76" i="2"/>
  <c r="B82" i="2"/>
  <c r="B89" i="2"/>
  <c r="B95" i="2"/>
  <c r="B109" i="2"/>
  <c r="E12" i="2"/>
  <c r="E20" i="2"/>
  <c r="B13" i="2"/>
  <c r="D13" i="2" s="1"/>
  <c r="B21" i="2"/>
  <c r="D21" i="2" s="1"/>
  <c r="B29" i="2"/>
  <c r="B37" i="2"/>
  <c r="B45" i="2"/>
  <c r="B51" i="2"/>
  <c r="B64" i="2"/>
  <c r="B70" i="2"/>
  <c r="B77" i="2"/>
  <c r="B83" i="2"/>
  <c r="B96" i="2"/>
  <c r="B102" i="2"/>
  <c r="D9" i="2"/>
  <c r="B14" i="2"/>
  <c r="D14" i="2" s="1"/>
  <c r="B22" i="2"/>
  <c r="D22" i="2" s="1"/>
  <c r="B30" i="2"/>
  <c r="B38" i="2"/>
  <c r="B52" i="2"/>
  <c r="B58" i="2"/>
  <c r="B65" i="2"/>
  <c r="B71" i="2"/>
  <c r="B84" i="2"/>
  <c r="B90" i="2"/>
  <c r="B97" i="2"/>
  <c r="B103" i="2"/>
  <c r="E13" i="2"/>
  <c r="E17" i="2"/>
  <c r="E21" i="2"/>
  <c r="B15" i="2"/>
  <c r="D15" i="2" s="1"/>
  <c r="B23" i="2"/>
  <c r="D23" i="2" s="1"/>
  <c r="B31" i="2"/>
  <c r="B39" i="2"/>
  <c r="B46" i="2"/>
  <c r="B53" i="2"/>
  <c r="B59" i="2"/>
  <c r="B72" i="2"/>
  <c r="B78" i="2"/>
  <c r="B85" i="2"/>
  <c r="B91" i="2"/>
  <c r="B104" i="2"/>
  <c r="D10" i="2"/>
  <c r="D18" i="2"/>
  <c r="B16" i="2"/>
  <c r="D16" i="2" s="1"/>
  <c r="B24" i="2"/>
  <c r="B32" i="2"/>
  <c r="B40" i="2"/>
  <c r="B47" i="2"/>
  <c r="B60" i="2"/>
  <c r="B66" i="2"/>
  <c r="B73" i="2"/>
  <c r="B79" i="2"/>
  <c r="B92" i="2"/>
  <c r="B105" i="2"/>
  <c r="E14" i="2"/>
  <c r="E18" i="2"/>
  <c r="E2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1F09D96-4106-4913-A1CF-15F33971010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<sst xmlns="http://schemas.openxmlformats.org/spreadsheetml/2006/main" count="14" uniqueCount="14">
  <si>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いじめ認知件数（件）</t>
    <rPh sb="3" eb="5">
      <t>ニンチ</t>
    </rPh>
    <rPh sb="5" eb="7">
      <t>ケンスウ</t>
    </rPh>
    <rPh sb="8" eb="9">
      <t>ケン</t>
    </rPh>
    <phoneticPr fontId="4"/>
  </si>
  <si>
    <t>列A、Ｂは</t>
    <rPh sb="0" eb="1">
      <t>レツ</t>
    </rPh>
    <phoneticPr fontId="4"/>
  </si>
  <si>
    <t>【「グラフ1」シートにデータが反映されます】</t>
    <rPh sb="15" eb="17">
      <t>ハンエイ</t>
    </rPh>
    <phoneticPr fontId="4"/>
  </si>
  <si>
    <t>上書きしないで</t>
    <rPh sb="0" eb="2">
      <t>ウワガ</t>
    </rPh>
    <phoneticPr fontId="4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</si>
  <si>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</si>
  <si>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ください。</t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</si>
  <si>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</si>
  <si>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</si>
  <si>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西暦</t>
    <rPh sb="0" eb="2">
      <t>セイレキ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</si>
  <si>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</si>
  <si>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</si>
  <si>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</si>
  <si>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小・中学校におけるいじめの認知件数の推移(本県国公私立)（資料：文部科学省「児童生徒の問題行動・不登校等生徒指導上の諸課題に関する調査」）（単位：人、件）</t>
    <rPh sb="0" eb="1">
      <t>ショウ</t>
    </rPh>
    <rPh sb="2" eb="5">
      <t>チュウガッコウ</t>
    </rPh>
    <rPh sb="13" eb="15">
      <t>ニンチ</t>
    </rPh>
    <rPh sb="15" eb="17">
      <t>ケンスウ</t>
    </rPh>
    <rPh sb="18" eb="20">
      <t>スイイ</t>
    </rPh>
    <rPh sb="21" eb="23">
      <t>ホンケン</t>
    </rPh>
    <rPh sb="23" eb="27">
      <t>コッコウシリツ</t>
    </rPh>
    <rPh sb="70" eb="72">
      <t>タンイ</t>
    </rPh>
    <rPh sb="73" eb="74">
      <t>ニン</t>
    </rPh>
    <rPh sb="75" eb="76">
      <t>ケン</t>
    </rPh>
    <phoneticPr fontId="4"/>
  </si>
  <si>
    <t>年（年度）までのグラフを作成します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</si>
</sst>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1" xfId="0" applyFont="1" applyBorder="1">
      <alignment vertical="center"/>
    </xf>
    <xf numFmtId="0" fontId="6" fillId="2" borderId="0" xfId="0" applyFont="1" applyFill="1" applyAlignment="1"/>
    <xf numFmtId="0" fontId="7" fillId="0" borderId="0" xfId="0" applyFont="1" applyAlignment="1">
      <alignment horizontal="right"/>
    </xf>
    <xf numFmtId="0" fontId="8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0" borderId="2" xfId="0" applyFont="1" applyBorder="1">
      <alignment vertical="center"/>
    </xf>
    <xf numFmtId="177" fontId="5" fillId="0" borderId="2" xfId="0" applyNumberFormat="1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9" fillId="0" borderId="4" xfId="0" applyFont="1" applyBorder="1">
      <alignment vertical="center"/>
    </xf>
    <xf numFmtId="177" fontId="5" fillId="0" borderId="0" xfId="0" applyNumberFormat="1" applyFont="1">
      <alignment vertical="center"/>
    </xf>
    <xf numFmtId="0" fontId="5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11" fillId="0" borderId="4" xfId="0" applyFont="1" applyBorder="1" applyAlignment="1">
      <alignment horizontal="center" vertical="center"/>
    </xf>
    <xf numFmtId="14" fontId="5" fillId="3" borderId="6" xfId="0" applyNumberFormat="1" applyFont="1" applyFill="1" applyBorder="1">
      <alignment vertical="center"/>
    </xf>
    <xf numFmtId="0" fontId="5" fillId="0" borderId="7" xfId="0" applyFont="1" applyBorder="1">
      <alignment vertical="center"/>
    </xf>
    <xf numFmtId="176" fontId="5" fillId="0" borderId="7" xfId="0" applyNumberFormat="1" applyFont="1" applyBorder="1" applyAlignment="1">
      <alignment horizontal="center" vertical="center"/>
    </xf>
    <xf numFmtId="177" fontId="5" fillId="0" borderId="7" xfId="0" applyNumberFormat="1" applyFont="1" applyBorder="1">
      <alignment vertical="center"/>
    </xf>
    <xf numFmtId="0" fontId="5" fillId="0" borderId="8" xfId="0" applyFont="1" applyBorder="1">
      <alignment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177" fontId="5" fillId="0" borderId="0" xfId="0" applyNumberFormat="1" applyFont="1" applyAlignment="1">
      <alignment vertical="center" wrapText="1"/>
    </xf>
    <xf numFmtId="176" fontId="5" fillId="0" borderId="0" xfId="0" applyNumberFormat="1" applyFont="1">
      <alignment vertical="center"/>
    </xf>
  </cellXfs>
  <cellStyles count="3">
    <cellStyle name="桁区切り" xfId="1" builtinId="6"/>
    <cellStyle name="標準" xfId="0" builtinId="0"/>
    <cellStyle name="標準 2" xfId="2" xr:uid="{7BCE6E8D-D135-42DE-81CA-D886E3D614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小・中学校におけ</a:t>
            </a:r>
            <a:r>
              <a:rPr lang="ja-JP" altLang="en-US" sz="2160"/>
              <a:t>る</a:t>
            </a:r>
            <a:r>
              <a:rPr lang="ja-JP" sz="2160"/>
              <a:t>いじめの認知件数の推移（本県国公私立）</a:t>
            </a:r>
          </a:p>
        </c:rich>
      </c:tx>
      <c:layout>
        <c:manualLayout>
          <c:xMode val="edge"/>
          <c:yMode val="edge"/>
          <c:x val="0.16809271148798707"/>
          <c:y val="2.50249210045738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05680059223369E-2"/>
          <c:y val="0.10766252752097391"/>
          <c:w val="0.87908343764721708"/>
          <c:h val="0.68278068511394652"/>
        </c:manualLayout>
      </c:layout>
      <c:lineChart>
        <c:grouping val="standard"/>
        <c:varyColors val="0"/>
        <c:ser>
          <c:idx val="1"/>
          <c:order val="0"/>
          <c:tx>
            <c:v>いじめ認知件数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BF2-4AB9-8686-84E8B2F700CE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BF2-4AB9-8686-84E8B2F700CE}"/>
                </c:ext>
              </c:extLst>
            </c:dLbl>
            <c:dLbl>
              <c:idx val="2"/>
              <c:layout>
                <c:manualLayout>
                  <c:x val="-4.5287931285204287E-2"/>
                  <c:y val="-3.76553312185832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BF2-4AB9-8686-84E8B2F700C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[0]!いじめ</c:f>
              <c:numCache>
                <c:formatCode>#,##0_ </c:formatCode>
                <c:ptCount val="10"/>
                <c:pt idx="0">
                  <c:v>1113</c:v>
                </c:pt>
                <c:pt idx="1">
                  <c:v>1100</c:v>
                </c:pt>
                <c:pt idx="2">
                  <c:v>5067</c:v>
                </c:pt>
                <c:pt idx="3">
                  <c:v>6829</c:v>
                </c:pt>
                <c:pt idx="4">
                  <c:v>6989</c:v>
                </c:pt>
                <c:pt idx="5">
                  <c:v>6086</c:v>
                </c:pt>
                <c:pt idx="6">
                  <c:v>4725</c:v>
                </c:pt>
                <c:pt idx="7">
                  <c:v>5055</c:v>
                </c:pt>
                <c:pt idx="8">
                  <c:v>6030</c:v>
                </c:pt>
                <c:pt idx="9">
                  <c:v>5708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F2-4AB9-8686-84E8B2F70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0768384"/>
        <c:axId val="1600764776"/>
      </c:lineChart>
      <c:catAx>
        <c:axId val="160076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7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600764776"/>
        <c:crosses val="autoZero"/>
        <c:auto val="1"/>
        <c:lblAlgn val="ctr"/>
        <c:lblOffset val="100"/>
        <c:noMultiLvlLbl val="0"/>
      </c:catAx>
      <c:valAx>
        <c:axId val="160076477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60076838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7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A6E3942-4332-43E9-B96E-F861DC259D6C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B686655-FEBB-413C-95B3-95F1467A2F5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0.91695</cdr:x>
      <cdr:y>0.8528</cdr:y>
    </cdr:from>
    <cdr:to>
      <cdr:x>0.99041</cdr:x>
      <cdr:y>0.92864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D3008D0-8191-4DBD-8AAD-AC636C0A6D8F}"/>
            </a:ext>
          </a:extLst>
        </cdr:cNvPr>
        <cdr:cNvSpPr txBox="1"/>
      </cdr:nvSpPr>
      <cdr:spPr>
        <a:xfrm xmlns:a="http://schemas.openxmlformats.org/drawingml/2006/main">
          <a:off x="8515590" y="5178374"/>
          <a:ext cx="682214" cy="460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0.04845</cdr:x>
      <cdr:y>0.02653</cdr:y>
    </cdr:from>
    <cdr:to>
      <cdr:x>0.12191</cdr:x>
      <cdr:y>0.10237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EB6FEE5-6F18-4D51-9969-6C963D90EBDB}"/>
            </a:ext>
          </a:extLst>
        </cdr:cNvPr>
        <cdr:cNvSpPr txBox="1"/>
      </cdr:nvSpPr>
      <cdr:spPr>
        <a:xfrm xmlns:a="http://schemas.openxmlformats.org/drawingml/2006/main">
          <a:off x="449907" y="161106"/>
          <a:ext cx="682214" cy="460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件）</a:t>
          </a:r>
        </a:p>
      </cdr:txBody>
    </cdr:sp>
  </cdr:relSizeAnchor>
  <cdr:relSizeAnchor xmlns:cdr="http://schemas.openxmlformats.org/drawingml/2006/chartDrawing">
    <cdr:from>
      <cdr:x>0.04619</cdr:x>
      <cdr:y>0.93845</cdr:y>
    </cdr:from>
    <cdr:to>
      <cdr:x>0.99515</cdr:x>
      <cdr:y>0.9968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D06BDC4-703D-49BC-B2F0-8C152A79ABA4}"/>
            </a:ext>
          </a:extLst>
        </cdr:cNvPr>
        <cdr:cNvSpPr txBox="1"/>
      </cdr:nvSpPr>
      <cdr:spPr>
        <a:xfrm xmlns:a="http://schemas.openxmlformats.org/drawingml/2006/main">
          <a:off x="429463" y="5701441"/>
          <a:ext cx="8823088" cy="3545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資料：文部科学省「児童生徒の問題行動・不登校等生徒指導上の諸課題に関する調査」</a:t>
          </a:r>
          <a:endParaRPr lang="en-US" altLang="ja-JP" sz="160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4C0F2-EBBC-4193-983A-CDE1B8CC1CB6}">
  <dimension ref="A1:Q109"/>
  <sheetViews>
    <sheetView tabSelected="1" workbookViewId="0">
      <selection activeCell="J13" sqref="J13"/>
    </sheetView>
  </sheetViews>
  <sheetFormatPr defaultColWidth="9" defaultRowHeight="13"/>
  <cols>
    <col min="1" max="2" width="5.58203125" style="5" customWidth="1"/>
    <col min="3" max="3" width="9.5" style="10" bestFit="1" customWidth="1"/>
    <col min="4" max="4" width="11.75" style="10" customWidth="1"/>
    <col min="5" max="5" width="9" style="10"/>
    <col min="6" max="6" width="9" style="12"/>
    <col min="7" max="16384" width="9" style="10"/>
  </cols>
  <sheetData>
    <row r="1" spans="1:17">
      <c r="A1" s="4" t="s">
        <v>1</v>
      </c>
      <c r="C1" s="1" t="s">
        <v>2</v>
      </c>
      <c r="D1" s="6"/>
      <c r="E1" s="6"/>
      <c r="F1" s="7"/>
      <c r="G1" s="6"/>
      <c r="H1" s="8"/>
      <c r="I1" s="9"/>
      <c r="J1" s="9"/>
      <c r="K1" s="9"/>
      <c r="L1" s="9"/>
      <c r="M1" s="9"/>
      <c r="N1" s="9"/>
      <c r="O1" s="9"/>
      <c r="P1" s="9"/>
      <c r="Q1" s="9"/>
    </row>
    <row r="2" spans="1:17">
      <c r="A2" s="4" t="s">
        <v>3</v>
      </c>
      <c r="C2" s="11" t="s">
        <v>4</v>
      </c>
      <c r="H2" s="13"/>
      <c r="I2" s="14"/>
      <c r="J2" s="14"/>
      <c r="K2" s="14"/>
      <c r="L2" s="14"/>
      <c r="M2" s="14"/>
      <c r="N2" s="15"/>
      <c r="P2" s="15"/>
      <c r="Q2" s="15"/>
    </row>
    <row r="3" spans="1:17">
      <c r="A3" s="4" t="s">
        <v>5</v>
      </c>
      <c r="C3" s="11" t="s">
        <v>11</v>
      </c>
      <c r="H3" s="13"/>
      <c r="I3" s="16"/>
      <c r="J3" s="16"/>
      <c r="K3" s="16"/>
      <c r="L3" s="16"/>
      <c r="M3" s="16"/>
      <c r="N3" s="16"/>
    </row>
    <row r="4" spans="1:17">
      <c r="A4" s="4"/>
      <c r="C4" s="17" t="s">
        <v>6</v>
      </c>
      <c r="H4" s="13"/>
      <c r="I4" s="16"/>
      <c r="J4" s="16"/>
      <c r="K4" s="16"/>
      <c r="L4" s="16"/>
      <c r="M4" s="16"/>
      <c r="N4" s="16"/>
    </row>
    <row r="5" spans="1:17" ht="21" customHeight="1">
      <c r="C5" s="18">
        <v>41640</v>
      </c>
      <c r="D5" s="19" t="s">
        <v>7</v>
      </c>
      <c r="E5" s="20">
        <f>MAX($C$9:$C$109)</f>
        <v>44927</v>
      </c>
      <c r="F5" s="21" t="s">
        <v>13</v>
      </c>
      <c r="G5" s="19"/>
      <c r="H5" s="22"/>
      <c r="I5" s="16"/>
      <c r="J5" s="16"/>
      <c r="K5" s="16"/>
      <c r="L5" s="16"/>
      <c r="M5" s="16"/>
      <c r="N5" s="16"/>
    </row>
    <row r="6" spans="1:17">
      <c r="B6" s="5">
        <f>COUNTA(C9:C109)-MATCH(C5,C9:C109,0)+1</f>
        <v>10</v>
      </c>
    </row>
    <row r="7" spans="1:17">
      <c r="A7" s="23"/>
      <c r="C7" s="10" t="s">
        <v>12</v>
      </c>
    </row>
    <row r="8" spans="1:17" s="25" customFormat="1" ht="39">
      <c r="A8" s="24"/>
      <c r="B8" s="24"/>
      <c r="C8" s="10" t="s">
        <v>8</v>
      </c>
      <c r="D8" s="25" t="s">
        <v>9</v>
      </c>
      <c r="E8" s="25" t="s">
        <v>10</v>
      </c>
      <c r="F8" s="26" t="s">
        <v>0</v>
      </c>
    </row>
    <row r="9" spans="1:17">
      <c r="A9" s="2" t="str">
        <f>IF(C9=EDATE($C$5,0),1,"")</f>
        <v/>
      </c>
      <c r="B9" s="2" t="str">
        <f>IF(C9=EDATE($C$5,0),1,"")</f>
        <v/>
      </c>
      <c r="C9" s="27">
        <v>39814</v>
      </c>
      <c r="D9" s="3" t="str">
        <f t="shared" ref="D9:D22" si="0">IF(OR(A9=1,B9=1,A9),TEXT(C9,"ge"),TEXT(C9," "))</f>
        <v xml:space="preserve"> </v>
      </c>
      <c r="E9" s="3" t="str">
        <f t="shared" ref="E9:E22" si="1">IF(OR(A9=1,A9),TEXT(C9,"yyyy"),TEXT(C9,"yy"))</f>
        <v>09</v>
      </c>
      <c r="F9" s="12">
        <v>769</v>
      </c>
    </row>
    <row r="10" spans="1:17">
      <c r="A10" s="2" t="str">
        <f t="shared" ref="A10:A73" si="2">IF(C10=EDATE($C$5,0),1,"")</f>
        <v/>
      </c>
      <c r="B10" s="2" t="str">
        <f>IF(C10=EDATE($C$5,0),1,"")</f>
        <v/>
      </c>
      <c r="C10" s="27">
        <v>40179</v>
      </c>
      <c r="D10" s="3" t="str">
        <f t="shared" si="0"/>
        <v xml:space="preserve"> </v>
      </c>
      <c r="E10" s="3" t="str">
        <f t="shared" si="1"/>
        <v>10</v>
      </c>
      <c r="F10" s="12">
        <v>738</v>
      </c>
    </row>
    <row r="11" spans="1:17">
      <c r="A11" s="2" t="str">
        <f t="shared" si="2"/>
        <v/>
      </c>
      <c r="B11" s="2" t="str">
        <f>IF(OR(A11=1,C11=$E$5),1,"")</f>
        <v/>
      </c>
      <c r="C11" s="27">
        <v>40544</v>
      </c>
      <c r="D11" s="3" t="str">
        <f t="shared" si="0"/>
        <v xml:space="preserve"> </v>
      </c>
      <c r="E11" s="3" t="str">
        <f t="shared" si="1"/>
        <v>11</v>
      </c>
      <c r="F11" s="12">
        <v>724</v>
      </c>
    </row>
    <row r="12" spans="1:17">
      <c r="A12" s="2" t="str">
        <f t="shared" si="2"/>
        <v/>
      </c>
      <c r="B12" s="2" t="str">
        <f t="shared" ref="B12:B75" si="3">IF(OR(A12=1,C12=$E$5),1,"")</f>
        <v/>
      </c>
      <c r="C12" s="27">
        <v>40909</v>
      </c>
      <c r="D12" s="3" t="str">
        <f t="shared" si="0"/>
        <v xml:space="preserve"> </v>
      </c>
      <c r="E12" s="3" t="str">
        <f t="shared" si="1"/>
        <v>12</v>
      </c>
      <c r="F12" s="12">
        <v>1066</v>
      </c>
    </row>
    <row r="13" spans="1:17">
      <c r="A13" s="2" t="str">
        <f t="shared" si="2"/>
        <v/>
      </c>
      <c r="B13" s="2" t="str">
        <f t="shared" si="3"/>
        <v/>
      </c>
      <c r="C13" s="27">
        <v>41275</v>
      </c>
      <c r="D13" s="3" t="str">
        <f t="shared" si="0"/>
        <v xml:space="preserve"> </v>
      </c>
      <c r="E13" s="3" t="str">
        <f t="shared" si="1"/>
        <v>13</v>
      </c>
      <c r="F13" s="12">
        <v>892</v>
      </c>
    </row>
    <row r="14" spans="1:17">
      <c r="A14" s="2">
        <f t="shared" si="2"/>
        <v>1</v>
      </c>
      <c r="B14" s="2">
        <f t="shared" si="3"/>
        <v>1</v>
      </c>
      <c r="C14" s="27">
        <v>41640</v>
      </c>
      <c r="D14" s="3" t="str">
        <f t="shared" si="0"/>
        <v>H26</v>
      </c>
      <c r="E14" s="3" t="str">
        <f t="shared" si="1"/>
        <v>2014</v>
      </c>
      <c r="F14" s="12">
        <v>1113</v>
      </c>
    </row>
    <row r="15" spans="1:17">
      <c r="A15" s="2" t="str">
        <f t="shared" si="2"/>
        <v/>
      </c>
      <c r="B15" s="2" t="str">
        <f t="shared" si="3"/>
        <v/>
      </c>
      <c r="C15" s="27">
        <v>42005</v>
      </c>
      <c r="D15" s="3" t="str">
        <f t="shared" si="0"/>
        <v xml:space="preserve"> </v>
      </c>
      <c r="E15" s="3" t="str">
        <f t="shared" si="1"/>
        <v>15</v>
      </c>
      <c r="F15" s="12">
        <v>1100</v>
      </c>
    </row>
    <row r="16" spans="1:17">
      <c r="A16" s="2" t="str">
        <f t="shared" si="2"/>
        <v/>
      </c>
      <c r="B16" s="2" t="str">
        <f t="shared" si="3"/>
        <v/>
      </c>
      <c r="C16" s="27">
        <v>42370</v>
      </c>
      <c r="D16" s="3" t="str">
        <f t="shared" si="0"/>
        <v xml:space="preserve"> </v>
      </c>
      <c r="E16" s="3" t="str">
        <f t="shared" si="1"/>
        <v>16</v>
      </c>
      <c r="F16" s="12">
        <v>5067</v>
      </c>
    </row>
    <row r="17" spans="1:6">
      <c r="A17" s="2" t="str">
        <f t="shared" si="2"/>
        <v/>
      </c>
      <c r="B17" s="2" t="str">
        <f t="shared" si="3"/>
        <v/>
      </c>
      <c r="C17" s="27">
        <v>42736</v>
      </c>
      <c r="D17" s="3" t="str">
        <f t="shared" si="0"/>
        <v xml:space="preserve"> </v>
      </c>
      <c r="E17" s="3" t="str">
        <f t="shared" si="1"/>
        <v>17</v>
      </c>
      <c r="F17" s="12">
        <v>6829</v>
      </c>
    </row>
    <row r="18" spans="1:6">
      <c r="A18" s="2" t="str">
        <f t="shared" si="2"/>
        <v/>
      </c>
      <c r="B18" s="2" t="str">
        <f t="shared" si="3"/>
        <v/>
      </c>
      <c r="C18" s="27">
        <v>43101</v>
      </c>
      <c r="D18" s="3" t="str">
        <f t="shared" si="0"/>
        <v xml:space="preserve"> </v>
      </c>
      <c r="E18" s="3" t="str">
        <f t="shared" si="1"/>
        <v>18</v>
      </c>
      <c r="F18" s="12">
        <v>6989</v>
      </c>
    </row>
    <row r="19" spans="1:6">
      <c r="A19" s="2" t="str">
        <f t="shared" si="2"/>
        <v/>
      </c>
      <c r="B19" s="2" t="str">
        <f t="shared" si="3"/>
        <v/>
      </c>
      <c r="C19" s="27">
        <v>43466</v>
      </c>
      <c r="D19" s="3" t="str">
        <f t="shared" si="0"/>
        <v xml:space="preserve"> </v>
      </c>
      <c r="E19" s="3" t="str">
        <f t="shared" si="1"/>
        <v>19</v>
      </c>
      <c r="F19" s="12">
        <v>6086</v>
      </c>
    </row>
    <row r="20" spans="1:6">
      <c r="A20" s="2" t="str">
        <f t="shared" si="2"/>
        <v/>
      </c>
      <c r="B20" s="2" t="str">
        <f t="shared" si="3"/>
        <v/>
      </c>
      <c r="C20" s="27">
        <v>43831</v>
      </c>
      <c r="D20" s="3" t="str">
        <f t="shared" si="0"/>
        <v xml:space="preserve"> </v>
      </c>
      <c r="E20" s="3" t="str">
        <f t="shared" si="1"/>
        <v>20</v>
      </c>
      <c r="F20" s="12">
        <v>4725</v>
      </c>
    </row>
    <row r="21" spans="1:6">
      <c r="A21" s="2" t="str">
        <f t="shared" si="2"/>
        <v/>
      </c>
      <c r="B21" s="2" t="str">
        <f t="shared" si="3"/>
        <v/>
      </c>
      <c r="C21" s="27">
        <v>44197</v>
      </c>
      <c r="D21" s="3" t="str">
        <f t="shared" si="0"/>
        <v xml:space="preserve"> </v>
      </c>
      <c r="E21" s="3" t="str">
        <f t="shared" si="1"/>
        <v>21</v>
      </c>
      <c r="F21" s="12">
        <v>5055</v>
      </c>
    </row>
    <row r="22" spans="1:6">
      <c r="A22" s="2" t="str">
        <f t="shared" si="2"/>
        <v/>
      </c>
      <c r="B22" s="2" t="str">
        <f t="shared" si="3"/>
        <v/>
      </c>
      <c r="C22" s="27">
        <v>44562</v>
      </c>
      <c r="D22" s="3" t="str">
        <f t="shared" si="0"/>
        <v xml:space="preserve"> </v>
      </c>
      <c r="E22" s="3" t="str">
        <f t="shared" si="1"/>
        <v>22</v>
      </c>
      <c r="F22" s="12">
        <v>6030</v>
      </c>
    </row>
    <row r="23" spans="1:6">
      <c r="A23" s="2" t="str">
        <f t="shared" si="2"/>
        <v/>
      </c>
      <c r="B23" s="2">
        <f t="shared" si="3"/>
        <v>1</v>
      </c>
      <c r="C23" s="27">
        <v>44927</v>
      </c>
      <c r="D23" s="3" t="str">
        <f t="shared" ref="D23" si="4">IF(OR(A23=1,B23=1,A23),TEXT(C23,"ge"),TEXT(C23," "))</f>
        <v>R5</v>
      </c>
      <c r="E23" s="3" t="str">
        <f t="shared" ref="E23" si="5">IF(OR(A23=1,A23),TEXT(C23,"yyyy"),TEXT(C23,"yy"))</f>
        <v>23</v>
      </c>
      <c r="F23" s="12">
        <v>5708</v>
      </c>
    </row>
    <row r="24" spans="1:6">
      <c r="A24" s="2" t="str">
        <f t="shared" si="2"/>
        <v/>
      </c>
      <c r="B24" s="2" t="str">
        <f t="shared" si="3"/>
        <v/>
      </c>
    </row>
    <row r="25" spans="1:6">
      <c r="A25" s="2" t="str">
        <f t="shared" si="2"/>
        <v/>
      </c>
      <c r="B25" s="2" t="str">
        <f t="shared" si="3"/>
        <v/>
      </c>
    </row>
    <row r="26" spans="1:6">
      <c r="A26" s="2" t="str">
        <f t="shared" si="2"/>
        <v/>
      </c>
      <c r="B26" s="2" t="str">
        <f t="shared" si="3"/>
        <v/>
      </c>
    </row>
    <row r="27" spans="1:6">
      <c r="A27" s="2" t="str">
        <f t="shared" si="2"/>
        <v/>
      </c>
      <c r="B27" s="2" t="str">
        <f t="shared" si="3"/>
        <v/>
      </c>
    </row>
    <row r="28" spans="1:6">
      <c r="A28" s="2" t="str">
        <f t="shared" si="2"/>
        <v/>
      </c>
      <c r="B28" s="2" t="str">
        <f t="shared" si="3"/>
        <v/>
      </c>
    </row>
    <row r="29" spans="1:6">
      <c r="A29" s="2" t="str">
        <f t="shared" si="2"/>
        <v/>
      </c>
      <c r="B29" s="2" t="str">
        <f t="shared" si="3"/>
        <v/>
      </c>
    </row>
    <row r="30" spans="1:6">
      <c r="A30" s="2" t="str">
        <f t="shared" si="2"/>
        <v/>
      </c>
      <c r="B30" s="2" t="str">
        <f t="shared" si="3"/>
        <v/>
      </c>
    </row>
    <row r="31" spans="1:6">
      <c r="A31" s="2" t="str">
        <f t="shared" si="2"/>
        <v/>
      </c>
      <c r="B31" s="2" t="str">
        <f t="shared" si="3"/>
        <v/>
      </c>
    </row>
    <row r="32" spans="1:6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2024-01-31T00:35:05Z</cp:lastPrinted>
  <dcterms:created xsi:type="dcterms:W3CDTF">2023-11-15T05:01:02Z</dcterms:created>
  <dcterms:modified xsi:type="dcterms:W3CDTF">2025-02-14T05:35:40Z</dcterms:modified>
</cp:coreProperties>
</file>