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7C77E6C9-25FF-4760-A66D-6A657CF4D00F}" xr6:coauthVersionLast="36" xr6:coauthVersionMax="47" xr10:uidLastSave="{00000000-0000-0000-0000-000000000000}"/>
  <bookViews>
    <workbookView xWindow="2115" yWindow="2115" windowWidth="14400" windowHeight="8175" activeTab="1" xr2:uid="{DF4AD48B-EA59-4A54-912E-6FDC504996E4}"/>
  </bookViews>
  <sheets>
    <sheet name="データ" sheetId="2" r:id="rId1"/>
    <sheet name="グラフ1" sheetId="3" r:id="rId2"/>
  </sheets>
  <definedNames>
    <definedName name="メタン">OFFSET(データ!$H$9,MATCH(データ!$C$5,データ!$C$9:$C$109,0)-1,0,データ!$B$6,1)</definedName>
    <definedName name="一酸化二窒素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OFFSET(データ!$J$9,MATCH(データ!$C$5,データ!$C$9:$C$109,0)-1,0,データ!$B$6,1)</definedName>
    <definedName name="代替フロン等">OFFSET(データ!$F$9,MATCH(データ!$C$5,データ!$C$9:$C$109,0)-1,0,データ!$B$6,1)</definedName>
    <definedName name="二酸化炭素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B26" i="2" s="1"/>
  <c r="A25" i="2"/>
  <c r="A24" i="2"/>
  <c r="A23" i="2"/>
  <c r="E23" i="2" s="1"/>
  <c r="A22" i="2"/>
  <c r="A21" i="2"/>
  <c r="A20" i="2"/>
  <c r="A19" i="2"/>
  <c r="A18" i="2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D9" i="2" l="1"/>
  <c r="B34" i="2"/>
  <c r="B42" i="2"/>
  <c r="B50" i="2"/>
  <c r="B58" i="2"/>
  <c r="B66" i="2"/>
  <c r="B74" i="2"/>
  <c r="B82" i="2"/>
  <c r="B90" i="2"/>
  <c r="B98" i="2"/>
  <c r="B106" i="2"/>
  <c r="E28" i="2"/>
  <c r="E24" i="2"/>
  <c r="B18" i="2"/>
  <c r="B11" i="2"/>
  <c r="D11" i="2" s="1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E26" i="2"/>
  <c r="E22" i="2"/>
  <c r="B15" i="2"/>
  <c r="B23" i="2"/>
  <c r="D23" i="2" s="1"/>
  <c r="B31" i="2"/>
  <c r="B39" i="2"/>
  <c r="B47" i="2"/>
  <c r="B55" i="2"/>
  <c r="B63" i="2"/>
  <c r="B71" i="2"/>
  <c r="B79" i="2"/>
  <c r="B87" i="2"/>
  <c r="B95" i="2"/>
  <c r="B103" i="2"/>
  <c r="D26" i="2"/>
  <c r="E25" i="2"/>
  <c r="E2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18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D15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</calcChain>
</file>

<file path=xl/sharedStrings.xml><?xml version="1.0" encoding="utf-8"?>
<sst xmlns="http://schemas.openxmlformats.org/spreadsheetml/2006/main" count="18" uniqueCount="18">
  <si>
    <t>二酸化炭素</t>
    <rPh sb="0" eb="3">
      <t>ニサンカ</t>
    </rPh>
    <rPh sb="3" eb="5">
      <t>タンソ</t>
    </rPh>
    <phoneticPr fontId="4"/>
  </si>
  <si>
    <t>代替フロン等</t>
  </si>
  <si>
    <t>一酸化二窒素</t>
  </si>
  <si>
    <t>メタン</t>
  </si>
  <si>
    <t>温室効果ガス合計</t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</si>
  <si>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</si>
  <si>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</si>
  <si>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</si>
  <si>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</si>
  <si>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</si>
  <si>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</si>
  <si>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</si>
  <si>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</si>
  <si>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</si>
  <si>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</si>
  <si>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</si>
  <si>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</si>
  <si>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青森県の温室効果ガス排出量の推移（資料：県環境生活部）（単位：千t-CO2）</t>
    <rPh sb="0" eb="3">
      <t>アオモリケン</t>
    </rPh>
    <rPh sb="4" eb="6">
      <t>オンシツ</t>
    </rPh>
    <rPh sb="6" eb="8">
      <t>コウカ</t>
    </rPh>
    <rPh sb="10" eb="12">
      <t>ハイシュツ</t>
    </rPh>
    <rPh sb="12" eb="13">
      <t>リョウ</t>
    </rPh>
    <rPh sb="14" eb="16">
      <t>スイイ</t>
    </rPh>
    <rPh sb="17" eb="19">
      <t>シリョウ</t>
    </rPh>
    <rPh sb="20" eb="21">
      <t>ケン</t>
    </rPh>
    <rPh sb="21" eb="23">
      <t>カンキョウ</t>
    </rPh>
    <rPh sb="23" eb="25">
      <t>セイカツ</t>
    </rPh>
    <rPh sb="25" eb="26">
      <t>ブ</t>
    </rPh>
    <rPh sb="28" eb="30">
      <t>タンイ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</si>
</sst>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2">
    <xf numFmtId="0" fontId="0" fillId="0" borderId="0" xfId="0"/>
    <xf numFmtId="0" fontId="5" fillId="0" borderId="1" xfId="0" applyFont="1" applyBorder="1" applyAlignment="1">
      <alignment vertical="center"/>
    </xf>
    <xf numFmtId="0" fontId="3" fillId="2" borderId="0" xfId="0" applyFont="1" applyFill="1"/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6" xfId="0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5" fillId="0" borderId="0" xfId="1" applyFont="1">
      <alignment vertical="center"/>
    </xf>
    <xf numFmtId="0" fontId="9" fillId="0" borderId="6" xfId="0" applyFont="1" applyBorder="1" applyAlignment="1">
      <alignment horizontal="center" vertical="center"/>
    </xf>
    <xf numFmtId="14" fontId="0" fillId="3" borderId="2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177" fontId="0" fillId="0" borderId="4" xfId="0" applyNumberFormat="1" applyBorder="1" applyAlignment="1">
      <alignment vertical="center"/>
    </xf>
    <xf numFmtId="177" fontId="0" fillId="0" borderId="5" xfId="0" applyNumberFormat="1" applyBorder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7" fontId="0" fillId="0" borderId="7" xfId="0" applyNumberFormat="1" applyBorder="1" applyAlignment="1">
      <alignment vertical="center"/>
    </xf>
    <xf numFmtId="177" fontId="0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7" fontId="0" fillId="0" borderId="3" xfId="0" applyNumberFormat="1" applyBorder="1" applyAlignment="1">
      <alignment vertical="center"/>
    </xf>
    <xf numFmtId="177" fontId="0" fillId="0" borderId="8" xfId="0" applyNumberFormat="1" applyBorder="1" applyAlignment="1">
      <alignment vertical="center"/>
    </xf>
    <xf numFmtId="177" fontId="0" fillId="0" borderId="0" xfId="0" applyNumberFormat="1"/>
    <xf numFmtId="177" fontId="0" fillId="0" borderId="0" xfId="0" applyNumberFormat="1" applyAlignment="1">
      <alignment vertical="center" wrapText="1"/>
    </xf>
  </cellXfs>
  <cellStyles count="3">
    <cellStyle name="桁区切り" xfId="1" builtinId="6"/>
    <cellStyle name="桁区切り 2" xfId="2" xr:uid="{77803C63-AF91-46E9-B385-48E27ACB8FBD}"/>
    <cellStyle name="標準" xfId="0" builtinId="0"/>
  </cellStyles>
  <dxfs count="0"/>
  <tableStyles count="0" defaultTableStyle="TableStyleMedium2" defaultPivotStyle="PivotStyleLight16"/>
  <colors>
    <mruColors>
      <color rgb="FFFF3300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青森県の温室効果ガス排出量の推移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78282522377001E-2"/>
          <c:y val="8.9627015768783166E-2"/>
          <c:w val="0.90349490738254945"/>
          <c:h val="0.689612243559339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代替フロン等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[0]!代替フロン等</c:f>
              <c:numCache>
                <c:formatCode>#,##0_);[Red]\(#,##0\)</c:formatCode>
                <c:ptCount val="20"/>
                <c:pt idx="0">
                  <c:v>329</c:v>
                </c:pt>
                <c:pt idx="1">
                  <c:v>364</c:v>
                </c:pt>
                <c:pt idx="2">
                  <c:v>402</c:v>
                </c:pt>
                <c:pt idx="3">
                  <c:v>448</c:v>
                </c:pt>
                <c:pt idx="4">
                  <c:v>486</c:v>
                </c:pt>
                <c:pt idx="5">
                  <c:v>551</c:v>
                </c:pt>
                <c:pt idx="6">
                  <c:v>600</c:v>
                </c:pt>
                <c:pt idx="7">
                  <c:v>605</c:v>
                </c:pt>
                <c:pt idx="8">
                  <c:v>633</c:v>
                </c:pt>
                <c:pt idx="9">
                  <c:v>650</c:v>
                </c:pt>
                <c:pt idx="10">
                  <c:v>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6-49FB-B709-EF89952EFF2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一酸化二窒素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[0]!一酸化二窒素</c:f>
              <c:numCache>
                <c:formatCode>#,##0_);[Red]\(#,##0\)</c:formatCode>
                <c:ptCount val="20"/>
                <c:pt idx="0">
                  <c:v>741</c:v>
                </c:pt>
                <c:pt idx="1">
                  <c:v>746</c:v>
                </c:pt>
                <c:pt idx="2">
                  <c:v>747</c:v>
                </c:pt>
                <c:pt idx="3">
                  <c:v>602</c:v>
                </c:pt>
                <c:pt idx="4">
                  <c:v>592</c:v>
                </c:pt>
                <c:pt idx="5">
                  <c:v>587</c:v>
                </c:pt>
                <c:pt idx="6">
                  <c:v>594</c:v>
                </c:pt>
                <c:pt idx="7">
                  <c:v>607</c:v>
                </c:pt>
                <c:pt idx="8">
                  <c:v>605</c:v>
                </c:pt>
                <c:pt idx="9">
                  <c:v>602</c:v>
                </c:pt>
                <c:pt idx="10">
                  <c:v>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86-49FB-B709-EF89952EFF2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メタン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[0]!メタン</c:f>
              <c:numCache>
                <c:formatCode>#,##0_);[Red]\(#,##0\)</c:formatCode>
                <c:ptCount val="20"/>
                <c:pt idx="0">
                  <c:v>373</c:v>
                </c:pt>
                <c:pt idx="1">
                  <c:v>379</c:v>
                </c:pt>
                <c:pt idx="2">
                  <c:v>382</c:v>
                </c:pt>
                <c:pt idx="3">
                  <c:v>374</c:v>
                </c:pt>
                <c:pt idx="4">
                  <c:v>333</c:v>
                </c:pt>
                <c:pt idx="5">
                  <c:v>330</c:v>
                </c:pt>
                <c:pt idx="6">
                  <c:v>334</c:v>
                </c:pt>
                <c:pt idx="7">
                  <c:v>343</c:v>
                </c:pt>
                <c:pt idx="8">
                  <c:v>340</c:v>
                </c:pt>
                <c:pt idx="9">
                  <c:v>343</c:v>
                </c:pt>
                <c:pt idx="10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86-49FB-B709-EF89952EFF2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二酸化炭素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[0]!二酸化炭素</c:f>
              <c:numCache>
                <c:formatCode>#,##0_);[Red]\(#,##0\)</c:formatCode>
                <c:ptCount val="20"/>
                <c:pt idx="0">
                  <c:v>15194</c:v>
                </c:pt>
                <c:pt idx="1">
                  <c:v>16243</c:v>
                </c:pt>
                <c:pt idx="2">
                  <c:v>16017</c:v>
                </c:pt>
                <c:pt idx="3">
                  <c:v>15403</c:v>
                </c:pt>
                <c:pt idx="4">
                  <c:v>14313</c:v>
                </c:pt>
                <c:pt idx="5">
                  <c:v>14209</c:v>
                </c:pt>
                <c:pt idx="6">
                  <c:v>13856</c:v>
                </c:pt>
                <c:pt idx="7">
                  <c:v>13880</c:v>
                </c:pt>
                <c:pt idx="8">
                  <c:v>13420</c:v>
                </c:pt>
                <c:pt idx="9">
                  <c:v>11969</c:v>
                </c:pt>
                <c:pt idx="10">
                  <c:v>12339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86-49FB-B709-EF89952EFF2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温室効果ガス合計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19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86-49FB-B709-EF89952EFF21}"/>
              </c:ext>
            </c:extLst>
          </c:dPt>
          <c:dLbls>
            <c:dLbl>
              <c:idx val="1"/>
              <c:layout>
                <c:manualLayout>
                  <c:x val="-1.1305955986270946E-2"/>
                  <c:y val="0.1010224158116342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4A-465F-8565-FA2D9FEE9D73}"/>
                </c:ext>
              </c:extLst>
            </c:dLbl>
            <c:dLbl>
              <c:idx val="3"/>
              <c:layout>
                <c:manualLayout>
                  <c:x val="1.4676949996635037E-2"/>
                  <c:y val="0.148959509975565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4A-465F-8565-FA2D9FEE9D73}"/>
                </c:ext>
              </c:extLst>
            </c:dLbl>
            <c:dLbl>
              <c:idx val="4"/>
              <c:layout>
                <c:manualLayout>
                  <c:x val="-1.7333064136214244E-3"/>
                  <c:y val="0.1953576199151969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4A-465F-8565-FA2D9FEE9D73}"/>
                </c:ext>
              </c:extLst>
            </c:dLbl>
            <c:dLbl>
              <c:idx val="5"/>
              <c:layout>
                <c:manualLayout>
                  <c:x val="-1.7333064136213743E-3"/>
                  <c:y val="0.1592966422147407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4A-465F-8565-FA2D9FEE9D73}"/>
                </c:ext>
              </c:extLst>
            </c:dLbl>
            <c:dLbl>
              <c:idx val="7"/>
              <c:layout>
                <c:manualLayout>
                  <c:x val="3.7367790564640456E-3"/>
                  <c:y val="0.1656184172193642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4A-465F-8565-FA2D9FEE9D73}"/>
                </c:ext>
              </c:extLst>
            </c:dLbl>
            <c:dLbl>
              <c:idx val="10"/>
              <c:layout>
                <c:manualLayout>
                  <c:x val="1.8741070876887575E-2"/>
                  <c:y val="0.2095529829931132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0C-49BD-B764-C169FC230233}"/>
                </c:ext>
              </c:extLst>
            </c:dLbl>
            <c:dLbl>
              <c:idx val="19"/>
              <c:layout>
                <c:manualLayout>
                  <c:x val="0"/>
                  <c:y val="-0.179020684145723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86-49FB-B709-EF89952EFF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20"/>
                <c:pt idx="0">
                  <c:v>16638</c:v>
                </c:pt>
                <c:pt idx="1">
                  <c:v>17732</c:v>
                </c:pt>
                <c:pt idx="2">
                  <c:v>17548</c:v>
                </c:pt>
                <c:pt idx="3">
                  <c:v>16827</c:v>
                </c:pt>
                <c:pt idx="4">
                  <c:v>15725</c:v>
                </c:pt>
                <c:pt idx="5">
                  <c:v>15677</c:v>
                </c:pt>
                <c:pt idx="6">
                  <c:v>15384</c:v>
                </c:pt>
                <c:pt idx="7">
                  <c:v>15435</c:v>
                </c:pt>
                <c:pt idx="8">
                  <c:v>14998</c:v>
                </c:pt>
                <c:pt idx="9">
                  <c:v>13563</c:v>
                </c:pt>
                <c:pt idx="10">
                  <c:v>13901</c:v>
                </c:pt>
                <c:pt idx="19">
                  <c:v>8574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86-49FB-B709-EF89952EF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505088"/>
        <c:axId val="627509352"/>
      </c:barChart>
      <c:catAx>
        <c:axId val="62750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27509352"/>
        <c:crosses val="autoZero"/>
        <c:auto val="1"/>
        <c:lblAlgn val="ctr"/>
        <c:lblOffset val="100"/>
        <c:noMultiLvlLbl val="0"/>
      </c:catAx>
      <c:valAx>
        <c:axId val="627509352"/>
        <c:scaling>
          <c:orientation val="minMax"/>
          <c:max val="2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275050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40185102551220736"/>
          <c:y val="0.10636205284896001"/>
          <c:w val="0.51606797014402783"/>
          <c:h val="4.154486643633952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8731B3-341C-4FB4-A58B-FAC9B28E3FEC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566D7ED-CF3B-4028-B708-75A26725F67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0.90517</cdr:x>
      <cdr:y>0.36656</cdr:y>
    </cdr:from>
    <cdr:to>
      <cdr:x>1</cdr:x>
      <cdr:y>0.41978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342D598-2F79-4E1D-B675-9BDEBCB625B7}"/>
            </a:ext>
          </a:extLst>
        </cdr:cNvPr>
        <cdr:cNvSpPr txBox="1"/>
      </cdr:nvSpPr>
      <cdr:spPr>
        <a:xfrm xmlns:a="http://schemas.openxmlformats.org/drawingml/2006/main">
          <a:off x="8406201" y="2225799"/>
          <a:ext cx="880674" cy="323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（目標年度）</a:t>
          </a:r>
        </a:p>
      </cdr:txBody>
    </cdr:sp>
  </cdr:relSizeAnchor>
  <cdr:relSizeAnchor xmlns:cdr="http://schemas.openxmlformats.org/drawingml/2006/chartDrawing">
    <cdr:from>
      <cdr:x>0.1455</cdr:x>
      <cdr:y>0.03792</cdr:y>
    </cdr:from>
    <cdr:to>
      <cdr:x>0.25039</cdr:x>
      <cdr:y>0.13806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AEE81B8-D70D-497F-A474-22D2EC84702F}"/>
            </a:ext>
          </a:extLst>
        </cdr:cNvPr>
        <cdr:cNvSpPr txBox="1"/>
      </cdr:nvSpPr>
      <cdr:spPr>
        <a:xfrm xmlns:a="http://schemas.openxmlformats.org/drawingml/2006/main">
          <a:off x="1351274" y="230237"/>
          <a:ext cx="974100" cy="608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（基準年度）</a:t>
          </a:r>
        </a:p>
      </cdr:txBody>
    </cdr:sp>
  </cdr:relSizeAnchor>
  <cdr:relSizeAnchor xmlns:cdr="http://schemas.openxmlformats.org/drawingml/2006/chartDrawing">
    <cdr:from>
      <cdr:x>0.14051</cdr:x>
      <cdr:y>0.92522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ED05AB60-CE4B-4723-8D94-95F35917DDD5}"/>
            </a:ext>
          </a:extLst>
        </cdr:cNvPr>
        <cdr:cNvSpPr/>
      </cdr:nvSpPr>
      <cdr:spPr bwMode="auto">
        <a:xfrm xmlns:a="http://schemas.openxmlformats.org/drawingml/2006/main">
          <a:off x="1304925" y="5618109"/>
          <a:ext cx="7981950" cy="4540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600"/>
            </a:lnSpc>
          </a:pPr>
          <a:r>
            <a:rPr lang="ja-JP" altLang="ja-JP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県環境エネルギー部</a:t>
          </a:r>
          <a:r>
            <a:rPr lang="ja-JP" altLang="ja-JP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青森県地球温暖化対策推進計画」、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   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「青森県における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2019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年度（令和元年度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温室効果ガス排出状況について」</a:t>
          </a:r>
          <a:r>
            <a:rPr lang="ja-JP" altLang="ja-JP" sz="1400" b="0" i="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を基に県</a:t>
          </a:r>
          <a:r>
            <a:rPr lang="ja-JP" altLang="en-US" sz="1400" b="0" i="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総合政策</a:t>
          </a:r>
          <a:r>
            <a:rPr lang="ja-JP" altLang="ja-JP" sz="1400" b="0" i="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部が作成</a:t>
          </a:r>
          <a:endParaRPr lang="ja-JP" altLang="ja-JP" sz="1400"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0.01751</cdr:y>
    </cdr:from>
    <cdr:to>
      <cdr:x>0.12164</cdr:x>
      <cdr:y>0.07103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47708DA-685E-4148-A895-4CA7E4FFE0DB}"/>
            </a:ext>
          </a:extLst>
        </cdr:cNvPr>
        <cdr:cNvSpPr txBox="1"/>
      </cdr:nvSpPr>
      <cdr:spPr>
        <a:xfrm xmlns:a="http://schemas.openxmlformats.org/drawingml/2006/main">
          <a:off x="0" y="106330"/>
          <a:ext cx="1129655" cy="324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千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t-CO2)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0.07794</cdr:x>
      <cdr:y>0.83863</cdr:y>
    </cdr:from>
    <cdr:to>
      <cdr:x>1</cdr:x>
      <cdr:y>0.92748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5736BE19-0C4F-46E5-8110-E89C0FA53665}"/>
            </a:ext>
          </a:extLst>
        </cdr:cNvPr>
        <cdr:cNvSpPr/>
      </cdr:nvSpPr>
      <cdr:spPr>
        <a:xfrm xmlns:a="http://schemas.openxmlformats.org/drawingml/2006/main">
          <a:off x="723819" y="5092329"/>
          <a:ext cx="8563056" cy="539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基準年度：青森県地球温暖化対策推進計画の基準年度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毎年度公表する数値は、推計に用いる各種統計値の修正により、過年度の数値が遡って修正される場合があります。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0.17806</cdr:x>
      <cdr:y>0.12392</cdr:y>
    </cdr:from>
    <cdr:to>
      <cdr:x>0.23692</cdr:x>
      <cdr:y>0.84096</cdr:y>
    </cdr:to>
    <cdr:sp macro="" textlink="">
      <cdr:nvSpPr>
        <cdr:cNvPr id="8" name="四角形: 角を丸くする 7">
          <a:extLst xmlns:a="http://schemas.openxmlformats.org/drawingml/2006/main">
            <a:ext uri="{FF2B5EF4-FFF2-40B4-BE49-F238E27FC236}">
              <a16:creationId xmlns:a16="http://schemas.microsoft.com/office/drawing/2014/main" id="{5C026DDC-A713-4410-9252-AABA548D144C}"/>
            </a:ext>
          </a:extLst>
        </cdr:cNvPr>
        <cdr:cNvSpPr/>
      </cdr:nvSpPr>
      <cdr:spPr>
        <a:xfrm xmlns:a="http://schemas.openxmlformats.org/drawingml/2006/main">
          <a:off x="1653620" y="752475"/>
          <a:ext cx="546655" cy="4353991"/>
        </a:xfrm>
        <a:prstGeom xmlns:a="http://schemas.openxmlformats.org/drawingml/2006/main" prst="roundRect">
          <a:avLst>
            <a:gd name="adj" fmla="val 0"/>
          </a:avLst>
        </a:prstGeom>
        <a:noFill xmlns:a="http://schemas.openxmlformats.org/drawingml/2006/main"/>
        <a:ln xmlns:a="http://schemas.openxmlformats.org/drawingml/2006/main" w="25400">
          <a:solidFill>
            <a:srgbClr val="FF3300"/>
          </a:solidFill>
          <a:prstDash val="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0.94564</cdr:x>
      <cdr:y>0.42196</cdr:y>
    </cdr:from>
    <cdr:to>
      <cdr:x>0.99664</cdr:x>
      <cdr:y>0.83229</cdr:y>
    </cdr:to>
    <cdr:sp macro="" textlink="">
      <cdr:nvSpPr>
        <cdr:cNvPr id="10" name="四角形: 角を丸くする 9">
          <a:extLst xmlns:a="http://schemas.openxmlformats.org/drawingml/2006/main">
            <a:ext uri="{FF2B5EF4-FFF2-40B4-BE49-F238E27FC236}">
              <a16:creationId xmlns:a16="http://schemas.microsoft.com/office/drawing/2014/main" id="{07D846A2-F8B5-44EE-AAF8-36B59382A03A}"/>
            </a:ext>
          </a:extLst>
        </cdr:cNvPr>
        <cdr:cNvSpPr/>
      </cdr:nvSpPr>
      <cdr:spPr>
        <a:xfrm xmlns:a="http://schemas.openxmlformats.org/drawingml/2006/main">
          <a:off x="8800055" y="2564230"/>
          <a:ext cx="474602" cy="2493545"/>
        </a:xfrm>
        <a:prstGeom xmlns:a="http://schemas.openxmlformats.org/drawingml/2006/main" prst="roundRect">
          <a:avLst>
            <a:gd name="adj" fmla="val 0"/>
          </a:avLst>
        </a:prstGeom>
        <a:noFill xmlns:a="http://schemas.openxmlformats.org/drawingml/2006/main"/>
        <a:ln xmlns:a="http://schemas.openxmlformats.org/drawingml/2006/main" w="25400">
          <a:solidFill>
            <a:srgbClr val="FF3300"/>
          </a:solidFill>
          <a:prstDash val="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0.94882</cdr:x>
      <cdr:y>0.82759</cdr:y>
    </cdr:from>
    <cdr:to>
      <cdr:x>1</cdr:x>
      <cdr:y>0.87147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C8B5CB7C-E9FD-487B-A9A0-991B8D178CC5}"/>
            </a:ext>
          </a:extLst>
        </cdr:cNvPr>
        <cdr:cNvSpPr txBox="1"/>
      </cdr:nvSpPr>
      <cdr:spPr>
        <a:xfrm xmlns:a="http://schemas.openxmlformats.org/drawingml/2006/main">
          <a:off x="8829675" y="5029200"/>
          <a:ext cx="4762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37C9-02BB-4350-B5EE-DD0AEBB90760}">
  <dimension ref="A1:R109"/>
  <sheetViews>
    <sheetView workbookViewId="0">
      <selection activeCell="F8" sqref="F8"/>
    </sheetView>
  </sheetViews>
  <sheetFormatPr defaultColWidth="9.125" defaultRowHeight="13.5" x14ac:dyDescent="0.15"/>
  <cols>
    <col min="1" max="2" width="6" style="4" customWidth="1"/>
    <col min="4" max="4" width="12.25" customWidth="1"/>
    <col min="6" max="10" width="9.125" style="30"/>
  </cols>
  <sheetData>
    <row r="1" spans="1:18" s="7" customFormat="1" x14ac:dyDescent="0.15">
      <c r="A1" s="3" t="s">
        <v>5</v>
      </c>
      <c r="B1" s="4"/>
      <c r="C1" s="1" t="s">
        <v>6</v>
      </c>
      <c r="D1" s="5"/>
      <c r="E1" s="5"/>
      <c r="F1" s="21"/>
      <c r="G1" s="21"/>
      <c r="H1" s="21"/>
      <c r="I1" s="22"/>
      <c r="J1" s="23"/>
      <c r="K1" s="6"/>
      <c r="L1" s="6"/>
      <c r="M1" s="6"/>
      <c r="N1" s="6"/>
      <c r="O1" s="6"/>
      <c r="P1" s="6"/>
      <c r="Q1" s="6"/>
      <c r="R1" s="6"/>
    </row>
    <row r="2" spans="1:18" s="7" customFormat="1" x14ac:dyDescent="0.15">
      <c r="A2" s="3" t="s">
        <v>7</v>
      </c>
      <c r="B2" s="4"/>
      <c r="C2" s="8" t="s">
        <v>8</v>
      </c>
      <c r="F2" s="24"/>
      <c r="G2" s="24"/>
      <c r="H2" s="24"/>
      <c r="I2" s="25"/>
      <c r="J2" s="26"/>
      <c r="K2" s="9"/>
      <c r="L2" s="9"/>
      <c r="M2" s="9"/>
      <c r="N2" s="9"/>
      <c r="O2" s="10"/>
      <c r="Q2" s="10"/>
      <c r="R2" s="10"/>
    </row>
    <row r="3" spans="1:18" s="7" customFormat="1" x14ac:dyDescent="0.15">
      <c r="A3" s="3" t="s">
        <v>9</v>
      </c>
      <c r="B3" s="4"/>
      <c r="C3" s="8" t="s">
        <v>16</v>
      </c>
      <c r="F3" s="24"/>
      <c r="G3" s="24"/>
      <c r="H3" s="24"/>
      <c r="I3" s="25"/>
      <c r="J3" s="27"/>
      <c r="K3" s="11"/>
      <c r="L3" s="11"/>
      <c r="M3" s="11"/>
      <c r="N3" s="11"/>
      <c r="O3" s="11"/>
    </row>
    <row r="4" spans="1:18" s="7" customFormat="1" x14ac:dyDescent="0.15">
      <c r="A4" s="3"/>
      <c r="B4" s="4"/>
      <c r="C4" s="12" t="s">
        <v>10</v>
      </c>
      <c r="F4" s="24"/>
      <c r="G4" s="24"/>
      <c r="H4" s="24"/>
      <c r="I4" s="25"/>
      <c r="J4" s="27"/>
      <c r="K4" s="11"/>
      <c r="L4" s="11"/>
      <c r="M4" s="11"/>
      <c r="N4" s="11"/>
      <c r="O4" s="11"/>
    </row>
    <row r="5" spans="1:18" s="7" customFormat="1" ht="21" customHeight="1" x14ac:dyDescent="0.15">
      <c r="A5" s="4"/>
      <c r="B5" s="4"/>
      <c r="C5" s="13">
        <v>40544</v>
      </c>
      <c r="D5" s="14" t="s">
        <v>11</v>
      </c>
      <c r="E5" s="15">
        <f>MAX($C$9:$C$109)</f>
        <v>47484</v>
      </c>
      <c r="F5" s="28" t="s">
        <v>12</v>
      </c>
      <c r="G5" s="28"/>
      <c r="H5" s="28"/>
      <c r="I5" s="29"/>
      <c r="J5" s="27"/>
      <c r="K5" s="11"/>
      <c r="L5" s="11"/>
      <c r="M5" s="11"/>
      <c r="N5" s="11"/>
      <c r="O5" s="11"/>
    </row>
    <row r="6" spans="1:18" s="7" customFormat="1" x14ac:dyDescent="0.15">
      <c r="A6" s="4"/>
      <c r="B6" s="4">
        <f>COUNTA(C9:C109)-MATCH(C5,C9:C109,0)+1</f>
        <v>20</v>
      </c>
      <c r="F6" s="24"/>
      <c r="G6" s="24"/>
      <c r="H6" s="24"/>
      <c r="I6" s="24"/>
      <c r="J6" s="24"/>
    </row>
    <row r="7" spans="1:18" x14ac:dyDescent="0.15">
      <c r="A7" s="16"/>
      <c r="C7" t="s">
        <v>17</v>
      </c>
    </row>
    <row r="8" spans="1:18" ht="27" x14ac:dyDescent="0.15">
      <c r="A8" s="17"/>
      <c r="B8" s="17"/>
      <c r="C8" s="7" t="s">
        <v>13</v>
      </c>
      <c r="D8" s="18" t="s">
        <v>14</v>
      </c>
      <c r="E8" s="18" t="s">
        <v>15</v>
      </c>
      <c r="F8" s="31" t="s">
        <v>1</v>
      </c>
      <c r="G8" s="31" t="s">
        <v>2</v>
      </c>
      <c r="H8" s="31" t="s">
        <v>3</v>
      </c>
      <c r="I8" s="31" t="s">
        <v>0</v>
      </c>
      <c r="J8" s="31" t="s">
        <v>4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19">
        <v>40544</v>
      </c>
      <c r="D9" s="20" t="str">
        <f t="shared" ref="D9:D20" si="0">IF(OR(A9=1,B9=1,A9),TEXT(C9,"ge"),TEXT(C9," "))</f>
        <v>H23</v>
      </c>
      <c r="E9" s="20" t="str">
        <f t="shared" ref="E9:E20" si="1">IF(OR(A9=1,A9),TEXT(C9,"yyyy"),TEXT(C9,"yy"))</f>
        <v>2011</v>
      </c>
      <c r="F9" s="30">
        <v>329</v>
      </c>
      <c r="G9" s="30">
        <v>741</v>
      </c>
      <c r="H9" s="30">
        <v>373</v>
      </c>
      <c r="I9" s="30">
        <v>15194</v>
      </c>
      <c r="J9" s="30">
        <v>16638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19">
        <v>40909</v>
      </c>
      <c r="D10" s="20" t="str">
        <f t="shared" si="0"/>
        <v xml:space="preserve"> </v>
      </c>
      <c r="E10" s="20" t="str">
        <f t="shared" si="1"/>
        <v>12</v>
      </c>
      <c r="F10" s="30">
        <v>364</v>
      </c>
      <c r="G10" s="30">
        <v>746</v>
      </c>
      <c r="H10" s="30">
        <v>379</v>
      </c>
      <c r="I10" s="30">
        <v>16243</v>
      </c>
      <c r="J10" s="30">
        <v>17732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19">
        <v>41275</v>
      </c>
      <c r="D11" s="20" t="str">
        <f t="shared" si="0"/>
        <v xml:space="preserve"> </v>
      </c>
      <c r="E11" s="20" t="str">
        <f t="shared" si="1"/>
        <v>13</v>
      </c>
      <c r="F11" s="30">
        <v>402</v>
      </c>
      <c r="G11" s="30">
        <v>747</v>
      </c>
      <c r="H11" s="30">
        <v>382</v>
      </c>
      <c r="I11" s="30">
        <v>16017</v>
      </c>
      <c r="J11" s="30">
        <v>17548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19">
        <v>41640</v>
      </c>
      <c r="D12" s="20" t="str">
        <f t="shared" si="0"/>
        <v xml:space="preserve"> </v>
      </c>
      <c r="E12" s="20" t="str">
        <f t="shared" si="1"/>
        <v>14</v>
      </c>
      <c r="F12" s="30">
        <v>448</v>
      </c>
      <c r="G12" s="30">
        <v>602</v>
      </c>
      <c r="H12" s="30">
        <v>374</v>
      </c>
      <c r="I12" s="30">
        <v>15403</v>
      </c>
      <c r="J12" s="30">
        <v>16827</v>
      </c>
    </row>
    <row r="13" spans="1:18" x14ac:dyDescent="0.15">
      <c r="A13" s="2" t="str">
        <f t="shared" si="2"/>
        <v/>
      </c>
      <c r="B13" s="2" t="str">
        <f t="shared" si="3"/>
        <v/>
      </c>
      <c r="C13" s="19">
        <v>42005</v>
      </c>
      <c r="D13" s="20" t="str">
        <f t="shared" si="0"/>
        <v xml:space="preserve"> </v>
      </c>
      <c r="E13" s="20" t="str">
        <f t="shared" si="1"/>
        <v>15</v>
      </c>
      <c r="F13" s="30">
        <v>486</v>
      </c>
      <c r="G13" s="30">
        <v>592</v>
      </c>
      <c r="H13" s="30">
        <v>333</v>
      </c>
      <c r="I13" s="30">
        <v>14313</v>
      </c>
      <c r="J13" s="30">
        <v>15725</v>
      </c>
    </row>
    <row r="14" spans="1:18" x14ac:dyDescent="0.15">
      <c r="A14" s="2" t="str">
        <f t="shared" si="2"/>
        <v/>
      </c>
      <c r="B14" s="2" t="str">
        <f t="shared" si="3"/>
        <v/>
      </c>
      <c r="C14" s="19">
        <v>42370</v>
      </c>
      <c r="D14" s="20" t="str">
        <f t="shared" si="0"/>
        <v xml:space="preserve"> </v>
      </c>
      <c r="E14" s="20" t="str">
        <f t="shared" si="1"/>
        <v>16</v>
      </c>
      <c r="F14" s="30">
        <v>551</v>
      </c>
      <c r="G14" s="30">
        <v>587</v>
      </c>
      <c r="H14" s="30">
        <v>330</v>
      </c>
      <c r="I14" s="30">
        <v>14209</v>
      </c>
      <c r="J14" s="30">
        <v>15677</v>
      </c>
    </row>
    <row r="15" spans="1:18" x14ac:dyDescent="0.15">
      <c r="A15" s="2" t="str">
        <f t="shared" si="2"/>
        <v/>
      </c>
      <c r="B15" s="2" t="str">
        <f t="shared" si="3"/>
        <v/>
      </c>
      <c r="C15" s="19">
        <v>42736</v>
      </c>
      <c r="D15" s="20" t="str">
        <f t="shared" si="0"/>
        <v xml:space="preserve"> </v>
      </c>
      <c r="E15" s="20" t="str">
        <f t="shared" si="1"/>
        <v>17</v>
      </c>
      <c r="F15" s="30">
        <v>600</v>
      </c>
      <c r="G15" s="30">
        <v>594</v>
      </c>
      <c r="H15" s="30">
        <v>334</v>
      </c>
      <c r="I15" s="30">
        <v>13856</v>
      </c>
      <c r="J15" s="30">
        <v>15384</v>
      </c>
    </row>
    <row r="16" spans="1:18" x14ac:dyDescent="0.15">
      <c r="A16" s="2" t="str">
        <f t="shared" si="2"/>
        <v/>
      </c>
      <c r="B16" s="2" t="str">
        <f t="shared" si="3"/>
        <v/>
      </c>
      <c r="C16" s="19">
        <v>43101</v>
      </c>
      <c r="D16" s="20" t="str">
        <f t="shared" si="0"/>
        <v xml:space="preserve"> </v>
      </c>
      <c r="E16" s="20" t="str">
        <f t="shared" si="1"/>
        <v>18</v>
      </c>
      <c r="F16" s="30">
        <v>605</v>
      </c>
      <c r="G16" s="30">
        <v>607</v>
      </c>
      <c r="H16" s="30">
        <v>343</v>
      </c>
      <c r="I16" s="30">
        <v>13880</v>
      </c>
      <c r="J16" s="30">
        <v>15435</v>
      </c>
    </row>
    <row r="17" spans="1:10" x14ac:dyDescent="0.15">
      <c r="A17" s="2" t="str">
        <f t="shared" si="2"/>
        <v/>
      </c>
      <c r="B17" s="2" t="str">
        <f t="shared" si="3"/>
        <v/>
      </c>
      <c r="C17" s="19">
        <v>43466</v>
      </c>
      <c r="D17" s="20" t="str">
        <f t="shared" si="0"/>
        <v xml:space="preserve"> </v>
      </c>
      <c r="E17" s="20" t="str">
        <f t="shared" si="1"/>
        <v>19</v>
      </c>
      <c r="F17" s="30">
        <v>633</v>
      </c>
      <c r="G17" s="30">
        <v>605</v>
      </c>
      <c r="H17" s="30">
        <v>340</v>
      </c>
      <c r="I17" s="30">
        <v>13420</v>
      </c>
      <c r="J17" s="30">
        <v>14998</v>
      </c>
    </row>
    <row r="18" spans="1:10" x14ac:dyDescent="0.15">
      <c r="A18" s="2" t="str">
        <f t="shared" si="2"/>
        <v/>
      </c>
      <c r="B18" s="2" t="str">
        <f t="shared" si="3"/>
        <v/>
      </c>
      <c r="C18" s="19">
        <v>43831</v>
      </c>
      <c r="D18" s="20" t="str">
        <f t="shared" si="0"/>
        <v xml:space="preserve"> </v>
      </c>
      <c r="E18" s="20" t="str">
        <f t="shared" si="1"/>
        <v>20</v>
      </c>
      <c r="F18" s="30">
        <v>650</v>
      </c>
      <c r="G18" s="30">
        <v>602</v>
      </c>
      <c r="H18" s="30">
        <v>343</v>
      </c>
      <c r="I18" s="30">
        <v>11969</v>
      </c>
      <c r="J18" s="30">
        <v>13563</v>
      </c>
    </row>
    <row r="19" spans="1:10" x14ac:dyDescent="0.15">
      <c r="A19" s="2" t="str">
        <f t="shared" si="2"/>
        <v/>
      </c>
      <c r="B19" s="2" t="str">
        <f t="shared" si="3"/>
        <v/>
      </c>
      <c r="C19" s="19">
        <v>44197</v>
      </c>
      <c r="D19" s="20" t="str">
        <f t="shared" si="0"/>
        <v xml:space="preserve"> </v>
      </c>
      <c r="E19" s="20" t="str">
        <f t="shared" si="1"/>
        <v>21</v>
      </c>
      <c r="F19" s="30">
        <v>641</v>
      </c>
      <c r="G19" s="30">
        <v>602</v>
      </c>
      <c r="H19" s="30">
        <v>318</v>
      </c>
      <c r="I19" s="30">
        <v>12339</v>
      </c>
      <c r="J19" s="30">
        <v>13901</v>
      </c>
    </row>
    <row r="20" spans="1:10" x14ac:dyDescent="0.15">
      <c r="A20" s="2" t="str">
        <f t="shared" si="2"/>
        <v/>
      </c>
      <c r="B20" s="2" t="str">
        <f t="shared" si="3"/>
        <v/>
      </c>
      <c r="C20" s="19">
        <v>44562</v>
      </c>
      <c r="D20" s="20" t="str">
        <f t="shared" si="0"/>
        <v xml:space="preserve"> </v>
      </c>
      <c r="E20" s="20" t="str">
        <f t="shared" si="1"/>
        <v>22</v>
      </c>
    </row>
    <row r="21" spans="1:10" x14ac:dyDescent="0.15">
      <c r="A21" s="2" t="str">
        <f t="shared" si="2"/>
        <v/>
      </c>
      <c r="B21" s="2" t="str">
        <f t="shared" si="3"/>
        <v/>
      </c>
      <c r="C21" s="19">
        <v>44927</v>
      </c>
      <c r="D21" s="20" t="str">
        <f t="shared" ref="D21:D28" si="4">IF(OR(A21=1,B21=1,A21),TEXT(C21,"ge"),TEXT(C21," "))</f>
        <v xml:space="preserve"> </v>
      </c>
      <c r="E21" s="20" t="str">
        <f t="shared" ref="E21:E28" si="5">IF(OR(A21=1,A21),TEXT(C21,"yyyy"),TEXT(C21,"yy"))</f>
        <v>23</v>
      </c>
    </row>
    <row r="22" spans="1:10" x14ac:dyDescent="0.15">
      <c r="A22" s="2" t="str">
        <f t="shared" si="2"/>
        <v/>
      </c>
      <c r="B22" s="2" t="str">
        <f t="shared" si="3"/>
        <v/>
      </c>
      <c r="C22" s="19">
        <v>45292</v>
      </c>
      <c r="D22" s="20" t="str">
        <f t="shared" si="4"/>
        <v xml:space="preserve"> </v>
      </c>
      <c r="E22" s="20" t="str">
        <f t="shared" si="5"/>
        <v>24</v>
      </c>
    </row>
    <row r="23" spans="1:10" x14ac:dyDescent="0.15">
      <c r="A23" s="2" t="str">
        <f t="shared" si="2"/>
        <v/>
      </c>
      <c r="B23" s="2" t="str">
        <f t="shared" si="3"/>
        <v/>
      </c>
      <c r="C23" s="19">
        <v>45658</v>
      </c>
      <c r="D23" s="20" t="str">
        <f t="shared" si="4"/>
        <v xml:space="preserve"> </v>
      </c>
      <c r="E23" s="20" t="str">
        <f t="shared" si="5"/>
        <v>25</v>
      </c>
    </row>
    <row r="24" spans="1:10" x14ac:dyDescent="0.15">
      <c r="A24" s="2" t="str">
        <f t="shared" si="2"/>
        <v/>
      </c>
      <c r="B24" s="2" t="str">
        <f t="shared" si="3"/>
        <v/>
      </c>
      <c r="C24" s="19">
        <v>46023</v>
      </c>
      <c r="D24" s="20" t="str">
        <f t="shared" si="4"/>
        <v xml:space="preserve"> </v>
      </c>
      <c r="E24" s="20" t="str">
        <f t="shared" si="5"/>
        <v>26</v>
      </c>
    </row>
    <row r="25" spans="1:10" x14ac:dyDescent="0.15">
      <c r="A25" s="2" t="str">
        <f t="shared" si="2"/>
        <v/>
      </c>
      <c r="B25" s="2" t="str">
        <f t="shared" si="3"/>
        <v/>
      </c>
      <c r="C25" s="19">
        <v>46388</v>
      </c>
      <c r="D25" s="20" t="str">
        <f t="shared" si="4"/>
        <v xml:space="preserve"> </v>
      </c>
      <c r="E25" s="20" t="str">
        <f t="shared" si="5"/>
        <v>27</v>
      </c>
    </row>
    <row r="26" spans="1:10" x14ac:dyDescent="0.15">
      <c r="A26" s="2" t="str">
        <f t="shared" si="2"/>
        <v/>
      </c>
      <c r="B26" s="2" t="str">
        <f t="shared" si="3"/>
        <v/>
      </c>
      <c r="C26" s="19">
        <v>46753</v>
      </c>
      <c r="D26" s="20" t="str">
        <f t="shared" si="4"/>
        <v xml:space="preserve"> </v>
      </c>
      <c r="E26" s="20" t="str">
        <f t="shared" si="5"/>
        <v>28</v>
      </c>
    </row>
    <row r="27" spans="1:10" x14ac:dyDescent="0.15">
      <c r="A27" s="2" t="str">
        <f t="shared" si="2"/>
        <v/>
      </c>
      <c r="B27" s="2" t="str">
        <f t="shared" si="3"/>
        <v/>
      </c>
      <c r="C27" s="19">
        <v>47119</v>
      </c>
      <c r="D27" s="20" t="str">
        <f t="shared" si="4"/>
        <v xml:space="preserve"> </v>
      </c>
      <c r="E27" s="20" t="str">
        <f t="shared" si="5"/>
        <v>29</v>
      </c>
    </row>
    <row r="28" spans="1:10" x14ac:dyDescent="0.15">
      <c r="A28" s="2" t="str">
        <f t="shared" si="2"/>
        <v/>
      </c>
      <c r="B28" s="2">
        <f t="shared" si="3"/>
        <v>1</v>
      </c>
      <c r="C28" s="19">
        <v>47484</v>
      </c>
      <c r="D28" s="20" t="str">
        <f t="shared" si="4"/>
        <v>R12</v>
      </c>
      <c r="E28" s="20" t="str">
        <f t="shared" si="5"/>
        <v>30</v>
      </c>
      <c r="J28" s="30">
        <v>8574</v>
      </c>
    </row>
    <row r="29" spans="1:10" x14ac:dyDescent="0.15">
      <c r="A29" s="2" t="str">
        <f t="shared" si="2"/>
        <v/>
      </c>
      <c r="B29" s="2" t="str">
        <f t="shared" si="3"/>
        <v/>
      </c>
    </row>
    <row r="30" spans="1:10" x14ac:dyDescent="0.15">
      <c r="A30" s="2" t="str">
        <f t="shared" si="2"/>
        <v/>
      </c>
      <c r="B30" s="2" t="str">
        <f t="shared" si="3"/>
        <v/>
      </c>
    </row>
    <row r="31" spans="1:10" x14ac:dyDescent="0.15">
      <c r="A31" s="2" t="str">
        <f t="shared" si="2"/>
        <v/>
      </c>
      <c r="B31" s="2" t="str">
        <f t="shared" si="3"/>
        <v/>
      </c>
    </row>
    <row r="32" spans="1:10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2024-01-30T00:27:21Z</cp:lastPrinted>
  <dcterms:created xsi:type="dcterms:W3CDTF">2023-11-29T02:20:20Z</dcterms:created>
  <dcterms:modified xsi:type="dcterms:W3CDTF">2025-03-27T04:42:40Z</dcterms:modified>
</cp:coreProperties>
</file>