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3)エネルギー\"/>
    </mc:Choice>
  </mc:AlternateContent>
  <xr:revisionPtr revIDLastSave="0" documentId="13_ncr:1_{F6DA65A6-4283-4D13-A6D0-281661E50A9E}" xr6:coauthVersionLast="47" xr6:coauthVersionMax="47" xr10:uidLastSave="{00000000-0000-0000-0000-000000000000}"/>
  <bookViews>
    <workbookView xWindow="9510" yWindow="0" windowWidth="9780" windowHeight="11370" xr2:uid="{D94306C7-290A-46E5-8E9D-46C00A5740EE}"/>
  </bookViews>
  <sheets>
    <sheet name="データ" sheetId="1" r:id="rId1"/>
    <sheet name="グラフ1" sheetId="2" r:id="rId2"/>
  </sheets>
  <definedNames>
    <definedName name="バイオマス">OFFSET(データ!#REF!,MATCH(データ!$C$5,データ!$C$9:$C$109,0)-1,0,データ!$B$6,1)</definedName>
    <definedName name="横軸ラベル_西暦">OFFSET(データ!$E$9,MATCH(データ!$C$5,データ!$C$9:$C$109,0)-1,0,データ!$B$6,1)</definedName>
    <definedName name="火力">OFFSET(データ!$F$9,MATCH(データ!$C$5,データ!$C$9:$C$109,0)-1,0,データ!$B$6,1)</definedName>
    <definedName name="原子力">OFFSET(データ!$G$9,MATCH(データ!$C$5,データ!$C$9:$C$109,0)-1,0,データ!$B$6,1)</definedName>
    <definedName name="合計">OFFSET(データ!$K$9,MATCH(データ!$C$5,データ!$C$9:$C$109,0)-1,0,データ!$B$6,1)</definedName>
    <definedName name="水力">OFFSET(データ!#REF!,MATCH(データ!$C$5,データ!$C$9:$C$109,0)-1,0,データ!$B$6,1)</definedName>
    <definedName name="太陽光発電">OFFSET(データ!$I$9,MATCH(データ!$C$5,データ!$C$9:$C$109,0)-1,0,データ!$B$6,1)</definedName>
    <definedName name="地熱">OFFSET(データ!$J$9,MATCH(データ!$C$5,データ!$C$9:$C$109,0)-1,0,データ!$B$6,1)</definedName>
    <definedName name="廃棄物">OFFSET(データ!#REF!,MATCH(データ!$C$5,データ!$C$9:$C$109,0)-1,0,データ!$B$6,1)</definedName>
    <definedName name="風力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1" i="1"/>
  <c r="K10" i="1"/>
  <c r="K9" i="1"/>
  <c r="D17" i="1"/>
  <c r="E17" i="1"/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16" i="1"/>
  <c r="E16" i="1" s="1"/>
  <c r="A15" i="1"/>
  <c r="E15" i="1" s="1"/>
  <c r="A14" i="1"/>
  <c r="A13" i="1"/>
  <c r="E13" i="1" s="1"/>
  <c r="A12" i="1"/>
  <c r="E12" i="1" s="1"/>
  <c r="A11" i="1"/>
  <c r="E11" i="1" s="1"/>
  <c r="B10" i="1"/>
  <c r="A10" i="1"/>
  <c r="B9" i="1"/>
  <c r="A9" i="1"/>
  <c r="E9" i="1" s="1"/>
  <c r="B6" i="1"/>
  <c r="E5" i="1"/>
  <c r="D10" i="1" l="1"/>
  <c r="D9" i="1"/>
  <c r="B30" i="1"/>
  <c r="B46" i="1"/>
  <c r="B78" i="1"/>
  <c r="B39" i="1"/>
  <c r="B38" i="1"/>
  <c r="B94" i="1"/>
  <c r="B13" i="1"/>
  <c r="D13" i="1" s="1"/>
  <c r="B14" i="1"/>
  <c r="D14" i="1" s="1"/>
  <c r="B62" i="1"/>
  <c r="B86" i="1"/>
  <c r="B102" i="1"/>
  <c r="B31" i="1"/>
  <c r="B54" i="1"/>
  <c r="B70" i="1"/>
  <c r="B47" i="1"/>
  <c r="B56" i="1"/>
  <c r="B80" i="1"/>
  <c r="B88" i="1"/>
  <c r="B96" i="1"/>
  <c r="B12" i="1"/>
  <c r="D12" i="1" s="1"/>
  <c r="B16" i="1"/>
  <c r="D16" i="1" s="1"/>
  <c r="B25" i="1"/>
  <c r="B33" i="1"/>
  <c r="B41" i="1"/>
  <c r="B49" i="1"/>
  <c r="B57" i="1"/>
  <c r="B65" i="1"/>
  <c r="B73" i="1"/>
  <c r="B81" i="1"/>
  <c r="B89" i="1"/>
  <c r="B97" i="1"/>
  <c r="B105" i="1"/>
  <c r="E10" i="1"/>
  <c r="E14" i="1"/>
  <c r="B15" i="1"/>
  <c r="D15" i="1" s="1"/>
  <c r="B48" i="1"/>
  <c r="B26" i="1"/>
  <c r="B34" i="1"/>
  <c r="B42" i="1"/>
  <c r="B50" i="1"/>
  <c r="B58" i="1"/>
  <c r="B66" i="1"/>
  <c r="B74" i="1"/>
  <c r="B82" i="1"/>
  <c r="B90" i="1"/>
  <c r="B98" i="1"/>
  <c r="B106" i="1"/>
  <c r="B11" i="1"/>
  <c r="D11" i="1" s="1"/>
  <c r="B71" i="1"/>
  <c r="B40" i="1"/>
  <c r="B72" i="1"/>
  <c r="B27" i="1"/>
  <c r="B35" i="1"/>
  <c r="B43" i="1"/>
  <c r="B51" i="1"/>
  <c r="B59" i="1"/>
  <c r="B67" i="1"/>
  <c r="B75" i="1"/>
  <c r="B83" i="1"/>
  <c r="B91" i="1"/>
  <c r="B99" i="1"/>
  <c r="B107" i="1"/>
  <c r="B24" i="1"/>
  <c r="D24" i="1" s="1"/>
  <c r="B64" i="1"/>
  <c r="B104" i="1"/>
  <c r="B28" i="1"/>
  <c r="B36" i="1"/>
  <c r="B44" i="1"/>
  <c r="B52" i="1"/>
  <c r="B60" i="1"/>
  <c r="B68" i="1"/>
  <c r="B76" i="1"/>
  <c r="B84" i="1"/>
  <c r="B92" i="1"/>
  <c r="B100" i="1"/>
  <c r="B108" i="1"/>
  <c r="B55" i="1"/>
  <c r="B63" i="1"/>
  <c r="B79" i="1"/>
  <c r="B87" i="1"/>
  <c r="B95" i="1"/>
  <c r="B103" i="1"/>
  <c r="B32" i="1"/>
  <c r="B29" i="1"/>
  <c r="B37" i="1"/>
  <c r="B45" i="1"/>
  <c r="B53" i="1"/>
  <c r="B61" i="1"/>
  <c r="B69" i="1"/>
  <c r="B77" i="1"/>
  <c r="B85" i="1"/>
  <c r="B93" i="1"/>
  <c r="B101" i="1"/>
  <c r="B10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46A5868-EA6C-4B89-B55F-E011B41B5BD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<sst xmlns="http://schemas.openxmlformats.org/spreadsheetml/2006/main" count="20" uniqueCount="20">
  <si>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</si>
  <si>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</si>
  <si>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</si>
  <si>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</si>
  <si>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</si>
  <si>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</si>
  <si>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</si>
  <si>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</si>
  <si>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</si>
  <si>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</si>
  <si>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</si>
  <si>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</si>
  <si>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原子力</t>
    <rPh sb="0" eb="3">
      <t>ゲンシリョク</t>
    </rPh>
    <phoneticPr fontId="2"/>
  </si>
  <si>
    <t>風力</t>
    <rPh sb="0" eb="2">
      <t>フウリョク</t>
    </rPh>
    <phoneticPr fontId="2"/>
  </si>
  <si>
    <t>太陽光発電</t>
    <rPh sb="0" eb="3">
      <t>タイヨウコウ</t>
    </rPh>
    <rPh sb="3" eb="5">
      <t>ハツデン</t>
    </rPh>
    <phoneticPr fontId="2"/>
  </si>
  <si>
    <t>地熱</t>
    <rPh sb="0" eb="2">
      <t>チネツ</t>
    </rPh>
    <phoneticPr fontId="2"/>
  </si>
  <si>
    <t>合計</t>
    <rPh sb="0" eb="2">
      <t>ゴウケイ</t>
    </rPh>
    <phoneticPr fontId="2"/>
  </si>
  <si>
    <t>https://www.enecho.meti.go.jp/statistics/electric_power/ep002/results_archive.html</t>
    <phoneticPr fontId="3"/>
  </si>
  <si>
    <t>火力+水力</t>
    <rPh sb="0" eb="2">
      <t>カリョク</t>
    </rPh>
    <rPh sb="3" eb="5">
      <t>スイリョク</t>
    </rPh>
    <phoneticPr fontId="2"/>
  </si>
  <si>
    <t>青森県内における発電量（発電種類別、電気事業者＋自家用発電）（資料：経済産業省資源エネルギー庁「電力調査統計」、東北経済産業局資料を基に県総合政策部が作成）（単位：百万kWh）</t>
    <rPh sb="0" eb="3">
      <t>アオモリケン</t>
    </rPh>
    <rPh sb="3" eb="4">
      <t>ナイ</t>
    </rPh>
    <rPh sb="8" eb="10">
      <t>ハツデン</t>
    </rPh>
    <rPh sb="10" eb="11">
      <t>リョウ</t>
    </rPh>
    <rPh sb="12" eb="14">
      <t>ハツデン</t>
    </rPh>
    <rPh sb="14" eb="16">
      <t>シュルイ</t>
    </rPh>
    <rPh sb="16" eb="17">
      <t>ベツ</t>
    </rPh>
    <rPh sb="18" eb="20">
      <t>デンキ</t>
    </rPh>
    <rPh sb="20" eb="23">
      <t>ジギョウシャ</t>
    </rPh>
    <rPh sb="24" eb="27">
      <t>ジカヨウ</t>
    </rPh>
    <rPh sb="27" eb="29">
      <t>ハツデン</t>
    </rPh>
    <rPh sb="69" eb="71">
      <t>ソウゴウ</t>
    </rPh>
    <rPh sb="79" eb="81">
      <t>タンイ</t>
    </rPh>
    <rPh sb="82" eb="84">
      <t>ヒャクマン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</si>
</sst>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5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176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0" fontId="7" fillId="0" borderId="4" xfId="0" applyFont="1" applyBorder="1">
      <alignment vertical="center"/>
    </xf>
    <xf numFmtId="0" fontId="6" fillId="2" borderId="0" xfId="0" applyFont="1" applyFill="1" applyAlignment="1"/>
    <xf numFmtId="177" fontId="5" fillId="0" borderId="2" xfId="0" applyNumberFormat="1" applyFont="1" applyBorder="1">
      <alignment vertical="center"/>
    </xf>
    <xf numFmtId="177" fontId="5" fillId="0" borderId="3" xfId="0" applyNumberFormat="1" applyFont="1" applyBorder="1">
      <alignment vertical="center"/>
    </xf>
    <xf numFmtId="177" fontId="5" fillId="0" borderId="0" xfId="0" applyNumberFormat="1" applyFont="1" applyAlignment="1">
      <alignment horizontal="center" vertical="center"/>
    </xf>
    <xf numFmtId="177" fontId="5" fillId="0" borderId="0" xfId="0" applyNumberFormat="1" applyFont="1">
      <alignment vertical="center"/>
    </xf>
    <xf numFmtId="177" fontId="5" fillId="0" borderId="5" xfId="0" applyNumberFormat="1" applyFont="1" applyBorder="1">
      <alignment vertical="center"/>
    </xf>
    <xf numFmtId="177" fontId="6" fillId="0" borderId="0" xfId="1" applyNumberFormat="1" applyFont="1">
      <alignment vertical="center"/>
    </xf>
    <xf numFmtId="177" fontId="5" fillId="0" borderId="0" xfId="1" applyNumberFormat="1" applyFont="1">
      <alignment vertical="center"/>
    </xf>
    <xf numFmtId="177" fontId="5" fillId="0" borderId="7" xfId="0" applyNumberFormat="1" applyFont="1" applyBorder="1">
      <alignment vertical="center"/>
    </xf>
    <xf numFmtId="177" fontId="5" fillId="0" borderId="8" xfId="0" applyNumberFormat="1" applyFont="1" applyBorder="1">
      <alignment vertical="center"/>
    </xf>
    <xf numFmtId="177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CC99"/>
      <color rgb="FF9966FF"/>
      <color rgb="FF99FF99"/>
      <color rgb="FF99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青森県内における発電量</a:t>
            </a:r>
          </a:p>
        </c:rich>
      </c:tx>
      <c:layout>
        <c:manualLayout>
          <c:xMode val="edge"/>
          <c:yMode val="edge"/>
          <c:x val="0.37994195264841041"/>
          <c:y val="3.34203655352480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4511981463704"/>
          <c:y val="0.11307030205247715"/>
          <c:w val="0.88306228794255381"/>
          <c:h val="0.7099950605456858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データ!$F$8</c:f>
              <c:strCache>
                <c:ptCount val="1"/>
                <c:pt idx="0">
                  <c:v>火力+水力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[0]!火力</c:f>
              <c:numCache>
                <c:formatCode>#,##0_);[Red]\(#,##0\)</c:formatCode>
                <c:ptCount val="9"/>
                <c:pt idx="0">
                  <c:v>2827</c:v>
                </c:pt>
                <c:pt idx="1">
                  <c:v>3630</c:v>
                </c:pt>
                <c:pt idx="2">
                  <c:v>3526</c:v>
                </c:pt>
                <c:pt idx="3">
                  <c:v>3503</c:v>
                </c:pt>
                <c:pt idx="4">
                  <c:v>3379</c:v>
                </c:pt>
                <c:pt idx="5">
                  <c:v>3906</c:v>
                </c:pt>
                <c:pt idx="6">
                  <c:v>3871</c:v>
                </c:pt>
                <c:pt idx="7">
                  <c:v>4189</c:v>
                </c:pt>
                <c:pt idx="8">
                  <c:v>3741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6B-47C1-9F44-DBB5F945FA70}"/>
            </c:ext>
          </c:extLst>
        </c:ser>
        <c:ser>
          <c:idx val="2"/>
          <c:order val="1"/>
          <c:tx>
            <c:strRef>
              <c:f>データ!$G$8</c:f>
              <c:strCache>
                <c:ptCount val="1"/>
                <c:pt idx="0">
                  <c:v>原子力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[0]!原子力</c:f>
              <c:numCache>
                <c:formatCode>#,##0_);[Red]\(#,##0\)</c:formatCode>
                <c:ptCount val="9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6B-47C1-9F44-DBB5F945FA70}"/>
            </c:ext>
          </c:extLst>
        </c:ser>
        <c:ser>
          <c:idx val="3"/>
          <c:order val="2"/>
          <c:tx>
            <c:strRef>
              <c:f>データ!$H$8</c:f>
              <c:strCache>
                <c:ptCount val="1"/>
                <c:pt idx="0">
                  <c:v>風力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[0]!風力</c:f>
              <c:numCache>
                <c:formatCode>#,##0_);[Red]\(#,##0\)</c:formatCode>
                <c:ptCount val="9"/>
                <c:pt idx="0">
                  <c:v>698</c:v>
                </c:pt>
                <c:pt idx="1">
                  <c:v>834</c:v>
                </c:pt>
                <c:pt idx="2">
                  <c:v>814</c:v>
                </c:pt>
                <c:pt idx="3">
                  <c:v>839</c:v>
                </c:pt>
                <c:pt idx="4">
                  <c:v>1001</c:v>
                </c:pt>
                <c:pt idx="5">
                  <c:v>1515</c:v>
                </c:pt>
                <c:pt idx="6">
                  <c:v>1319</c:v>
                </c:pt>
                <c:pt idx="7">
                  <c:v>1535</c:v>
                </c:pt>
                <c:pt idx="8">
                  <c:v>1527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6B-47C1-9F44-DBB5F945FA70}"/>
            </c:ext>
          </c:extLst>
        </c:ser>
        <c:ser>
          <c:idx val="4"/>
          <c:order val="3"/>
          <c:tx>
            <c:strRef>
              <c:f>データ!$I$8</c:f>
              <c:strCache>
                <c:ptCount val="1"/>
                <c:pt idx="0">
                  <c:v>太陽光発電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[0]!太陽光発電</c:f>
              <c:numCache>
                <c:formatCode>#,##0_);[Red]\(#,##0\)</c:formatCode>
                <c:ptCount val="9"/>
                <c:pt idx="0">
                  <c:v>79</c:v>
                </c:pt>
                <c:pt idx="1">
                  <c:v>299</c:v>
                </c:pt>
                <c:pt idx="2">
                  <c:v>481</c:v>
                </c:pt>
                <c:pt idx="3">
                  <c:v>558</c:v>
                </c:pt>
                <c:pt idx="4">
                  <c:v>684</c:v>
                </c:pt>
                <c:pt idx="5">
                  <c:v>630</c:v>
                </c:pt>
                <c:pt idx="6">
                  <c:v>687</c:v>
                </c:pt>
                <c:pt idx="7">
                  <c:v>762</c:v>
                </c:pt>
                <c:pt idx="8">
                  <c:v>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6B-47C1-9F44-DBB5F945FA70}"/>
            </c:ext>
          </c:extLst>
        </c:ser>
        <c:ser>
          <c:idx val="5"/>
          <c:order val="4"/>
          <c:tx>
            <c:strRef>
              <c:f>データ!$J$8</c:f>
              <c:strCache>
                <c:ptCount val="1"/>
                <c:pt idx="0">
                  <c:v>地熱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[0]!地熱</c:f>
              <c:numCache>
                <c:formatCode>#,##0_);[Red]\(#,##0\)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6B-47C1-9F44-DBB5F945FA70}"/>
            </c:ext>
          </c:extLst>
        </c:ser>
        <c:ser>
          <c:idx val="8"/>
          <c:order val="5"/>
          <c:tx>
            <c:strRef>
              <c:f>データ!$K$8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9"/>
                <c:pt idx="0">
                  <c:v>3604</c:v>
                </c:pt>
                <c:pt idx="1">
                  <c:v>4763</c:v>
                </c:pt>
                <c:pt idx="2">
                  <c:v>4821</c:v>
                </c:pt>
                <c:pt idx="3">
                  <c:v>4900</c:v>
                </c:pt>
                <c:pt idx="4">
                  <c:v>5064</c:v>
                </c:pt>
                <c:pt idx="5">
                  <c:v>6051</c:v>
                </c:pt>
                <c:pt idx="6">
                  <c:v>5877</c:v>
                </c:pt>
                <c:pt idx="7">
                  <c:v>6486</c:v>
                </c:pt>
                <c:pt idx="8">
                  <c:v>6053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36B-47C1-9F44-DBB5F945F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1239648"/>
        <c:axId val="641240960"/>
      </c:barChart>
      <c:catAx>
        <c:axId val="64123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41240960"/>
        <c:crosses val="autoZero"/>
        <c:auto val="1"/>
        <c:lblAlgn val="ctr"/>
        <c:lblOffset val="100"/>
        <c:noMultiLvlLbl val="0"/>
      </c:catAx>
      <c:valAx>
        <c:axId val="641240960"/>
        <c:scaling>
          <c:orientation val="minMax"/>
          <c:max val="8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412396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0868343828919416"/>
          <c:y val="0.11725784418208517"/>
          <c:w val="0.47343743120328763"/>
          <c:h val="7.484214601547202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961E1E-A033-4A88-BDB1-0B78949088EF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50460D-5D02-492E-BB93-3E4E256AF7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0.02026</cdr:x>
      <cdr:y>0.02881</cdr:y>
    </cdr:from>
    <cdr:to>
      <cdr:x>0.17112</cdr:x>
      <cdr:y>0.10225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207B33C-5B66-4FE5-B694-7ECE78123A9D}"/>
            </a:ext>
          </a:extLst>
        </cdr:cNvPr>
        <cdr:cNvSpPr txBox="1"/>
      </cdr:nvSpPr>
      <cdr:spPr>
        <a:xfrm xmlns:a="http://schemas.openxmlformats.org/drawingml/2006/main">
          <a:off x="188472" y="175172"/>
          <a:ext cx="1403413" cy="446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ja-JP" sz="16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百万</a:t>
          </a:r>
          <a:r>
            <a:rPr lang="en-US" altLang="ja-JP" sz="16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kWh)</a:t>
          </a:r>
          <a:endParaRPr lang="ja-JP" altLang="ja-JP" sz="16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2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0.90022</cdr:x>
      <cdr:y>0.88039</cdr:y>
    </cdr:from>
    <cdr:to>
      <cdr:x>1</cdr:x>
      <cdr:y>0.95384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207B33C-5B66-4FE5-B694-7ECE78123A9D}"/>
            </a:ext>
          </a:extLst>
        </cdr:cNvPr>
        <cdr:cNvSpPr txBox="1"/>
      </cdr:nvSpPr>
      <cdr:spPr>
        <a:xfrm xmlns:a="http://schemas.openxmlformats.org/drawingml/2006/main">
          <a:off x="8388221" y="5359587"/>
          <a:ext cx="929714" cy="447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年度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0.00231</cdr:x>
      <cdr:y>0.90505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B0FF306-ACCD-4D52-891E-0A2FF3A893FB}"/>
            </a:ext>
          </a:extLst>
        </cdr:cNvPr>
        <cdr:cNvSpPr txBox="1"/>
      </cdr:nvSpPr>
      <cdr:spPr>
        <a:xfrm xmlns:a="http://schemas.openxmlformats.org/drawingml/2006/main">
          <a:off x="21535" y="5509688"/>
          <a:ext cx="9296400" cy="5780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>
            <a:lnSpc>
              <a:spcPts val="1700"/>
            </a:lnSpc>
          </a:pP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自家用発電所は出力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1,000kW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以上のみ対象</a:t>
          </a:r>
          <a:endParaRPr lang="en-US" altLang="ja-JP" sz="8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ts val="1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　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資料：経済産業省資源エネルギー庁</a:t>
          </a:r>
          <a:r>
            <a:rPr lang="ja-JP" altLang="en-US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電力調査統計</a:t>
          </a:r>
          <a:r>
            <a:rPr lang="ja-JP" altLang="en-US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、東北経済産業局資料を基に県</a:t>
          </a:r>
          <a:r>
            <a:rPr lang="ja-JP" altLang="en-US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総合政策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部が作成</a:t>
          </a:r>
        </a:p>
        <a:p xmlns:a="http://schemas.openxmlformats.org/drawingml/2006/main">
          <a:pPr algn="l">
            <a:lnSpc>
              <a:spcPts val="1700"/>
            </a:lnSpc>
          </a:pPr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E7A17-6526-451D-A5A1-E19640E6C896}">
  <dimension ref="A1:Q109"/>
  <sheetViews>
    <sheetView tabSelected="1" zoomScaleNormal="100" workbookViewId="0">
      <selection activeCell="C8" sqref="C8"/>
    </sheetView>
  </sheetViews>
  <sheetFormatPr defaultColWidth="9" defaultRowHeight="13"/>
  <cols>
    <col min="1" max="2" width="6" style="3" customWidth="1"/>
    <col min="3" max="3" width="10.33203125" style="6" customWidth="1"/>
    <col min="4" max="4" width="12.08203125" style="6" customWidth="1"/>
    <col min="5" max="5" width="11" style="6" customWidth="1"/>
    <col min="6" max="13" width="9" style="22"/>
    <col min="14" max="16384" width="9" style="6"/>
  </cols>
  <sheetData>
    <row r="1" spans="1:17">
      <c r="A1" s="3" t="s">
        <v>0</v>
      </c>
      <c r="C1" s="1" t="s">
        <v>1</v>
      </c>
      <c r="D1" s="4"/>
      <c r="E1" s="4"/>
      <c r="F1" s="19"/>
      <c r="G1" s="19"/>
      <c r="H1" s="19"/>
      <c r="I1" s="19"/>
      <c r="J1" s="20"/>
      <c r="K1" s="28" t="s">
        <v>17</v>
      </c>
      <c r="L1" s="21"/>
      <c r="M1" s="21"/>
      <c r="N1" s="5"/>
      <c r="O1" s="5"/>
      <c r="P1" s="5"/>
      <c r="Q1" s="5"/>
    </row>
    <row r="2" spans="1:17">
      <c r="A2" s="3" t="s">
        <v>2</v>
      </c>
      <c r="C2" s="17" t="s">
        <v>3</v>
      </c>
      <c r="J2" s="23"/>
      <c r="K2" s="24"/>
      <c r="L2" s="24"/>
      <c r="M2" s="24"/>
      <c r="N2" s="7"/>
      <c r="P2" s="7"/>
      <c r="Q2" s="7"/>
    </row>
    <row r="3" spans="1:17">
      <c r="A3" s="3" t="s">
        <v>4</v>
      </c>
      <c r="C3" s="17" t="s">
        <v>11</v>
      </c>
      <c r="J3" s="23"/>
      <c r="K3" s="25"/>
      <c r="L3" s="25"/>
      <c r="M3" s="25"/>
      <c r="N3" s="8"/>
    </row>
    <row r="4" spans="1:17">
      <c r="C4" s="9" t="s">
        <v>5</v>
      </c>
      <c r="J4" s="23"/>
      <c r="K4" s="25"/>
      <c r="L4" s="25"/>
      <c r="M4" s="25"/>
      <c r="N4" s="8"/>
    </row>
    <row r="5" spans="1:17" ht="21" customHeight="1">
      <c r="C5" s="10">
        <v>42005</v>
      </c>
      <c r="D5" s="11" t="s">
        <v>6</v>
      </c>
      <c r="E5" s="12">
        <f>MAX($C$9:$C$109)</f>
        <v>44927</v>
      </c>
      <c r="F5" s="26" t="s">
        <v>7</v>
      </c>
      <c r="G5" s="26"/>
      <c r="H5" s="26"/>
      <c r="I5" s="26"/>
      <c r="J5" s="27"/>
      <c r="K5" s="25"/>
      <c r="L5" s="25"/>
      <c r="M5" s="25"/>
      <c r="N5" s="8"/>
    </row>
    <row r="6" spans="1:17">
      <c r="B6" s="3">
        <f>COUNTA(C9:C109)-MATCH(C5,C9:C109,0)+1</f>
        <v>9</v>
      </c>
    </row>
    <row r="7" spans="1:17">
      <c r="A7" s="13"/>
      <c r="C7" s="6" t="s">
        <v>19</v>
      </c>
    </row>
    <row r="8" spans="1:17" ht="26">
      <c r="A8" s="14"/>
      <c r="B8" s="14"/>
      <c r="C8" s="6" t="s">
        <v>8</v>
      </c>
      <c r="D8" s="15" t="s">
        <v>9</v>
      </c>
      <c r="E8" s="15" t="s">
        <v>10</v>
      </c>
      <c r="F8" s="22" t="s">
        <v>18</v>
      </c>
      <c r="G8" s="22" t="s">
        <v>12</v>
      </c>
      <c r="H8" s="22" t="s">
        <v>13</v>
      </c>
      <c r="I8" s="29" t="s">
        <v>14</v>
      </c>
      <c r="J8" s="22" t="s">
        <v>15</v>
      </c>
      <c r="K8" s="22" t="s">
        <v>16</v>
      </c>
    </row>
    <row r="9" spans="1:17">
      <c r="A9" s="18">
        <f>IF(C9=EDATE($C$5,0),1,"")</f>
        <v>1</v>
      </c>
      <c r="B9" s="18">
        <f>IF(C9=EDATE($C$5,0),1,"")</f>
        <v>1</v>
      </c>
      <c r="C9" s="16">
        <v>42005</v>
      </c>
      <c r="D9" s="2" t="str">
        <f t="shared" ref="D9:D16" si="0">IF(OR(A9=1,B9=1,A9),TEXT(C9,"ge"),TEXT(C9," "))</f>
        <v>H27</v>
      </c>
      <c r="E9" s="2" t="str">
        <f t="shared" ref="E9:E16" si="1">IF(OR(A9=1,A9),TEXT(C9,"yyyy"),TEXT(C9,"yy"))</f>
        <v>2015</v>
      </c>
      <c r="F9" s="22">
        <v>2827</v>
      </c>
      <c r="H9" s="22">
        <v>698</v>
      </c>
      <c r="I9" s="22">
        <v>79</v>
      </c>
      <c r="J9" s="22">
        <v>0</v>
      </c>
      <c r="K9" s="22">
        <f>F9+H9+I9</f>
        <v>3604</v>
      </c>
    </row>
    <row r="10" spans="1:17">
      <c r="A10" s="18" t="str">
        <f t="shared" ref="A10:A73" si="2">IF(C10=EDATE($C$5,0),1,"")</f>
        <v/>
      </c>
      <c r="B10" s="18" t="str">
        <f>IF(C10=EDATE($C$5,0),1,"")</f>
        <v/>
      </c>
      <c r="C10" s="16">
        <v>42370</v>
      </c>
      <c r="D10" s="2" t="str">
        <f t="shared" si="0"/>
        <v xml:space="preserve"> </v>
      </c>
      <c r="E10" s="2" t="str">
        <f t="shared" si="1"/>
        <v>16</v>
      </c>
      <c r="F10" s="22">
        <v>3630</v>
      </c>
      <c r="H10" s="22">
        <v>834</v>
      </c>
      <c r="I10" s="22">
        <v>299</v>
      </c>
      <c r="J10" s="22">
        <v>0</v>
      </c>
      <c r="K10" s="22">
        <f>F10+H10+I10</f>
        <v>4763</v>
      </c>
    </row>
    <row r="11" spans="1:17">
      <c r="A11" s="18" t="str">
        <f t="shared" si="2"/>
        <v/>
      </c>
      <c r="B11" s="18" t="str">
        <f>IF(OR(A11=1,C11=$E$5),1,"")</f>
        <v/>
      </c>
      <c r="C11" s="16">
        <v>42736</v>
      </c>
      <c r="D11" s="2" t="str">
        <f t="shared" si="0"/>
        <v xml:space="preserve"> </v>
      </c>
      <c r="E11" s="2" t="str">
        <f t="shared" si="1"/>
        <v>17</v>
      </c>
      <c r="F11" s="22">
        <v>3526</v>
      </c>
      <c r="H11" s="22">
        <v>814</v>
      </c>
      <c r="I11" s="22">
        <v>481</v>
      </c>
      <c r="J11" s="22">
        <v>0</v>
      </c>
      <c r="K11" s="22">
        <f>F11+H11+I11</f>
        <v>4821</v>
      </c>
    </row>
    <row r="12" spans="1:17">
      <c r="A12" s="18" t="str">
        <f t="shared" si="2"/>
        <v/>
      </c>
      <c r="B12" s="18" t="str">
        <f t="shared" ref="B12:B75" si="3">IF(OR(A12=1,C12=$E$5),1,"")</f>
        <v/>
      </c>
      <c r="C12" s="16">
        <v>43101</v>
      </c>
      <c r="D12" s="2" t="str">
        <f t="shared" si="0"/>
        <v xml:space="preserve"> </v>
      </c>
      <c r="E12" s="2" t="str">
        <f t="shared" si="1"/>
        <v>18</v>
      </c>
      <c r="F12" s="22">
        <v>3503</v>
      </c>
      <c r="G12" s="22">
        <v>0</v>
      </c>
      <c r="H12" s="22">
        <v>839</v>
      </c>
      <c r="I12" s="22">
        <v>558</v>
      </c>
      <c r="J12" s="22">
        <v>0</v>
      </c>
      <c r="K12" s="22">
        <f t="shared" ref="K12:K17" si="4">F12+H12+I12</f>
        <v>4900</v>
      </c>
    </row>
    <row r="13" spans="1:17">
      <c r="A13" s="18" t="str">
        <f t="shared" si="2"/>
        <v/>
      </c>
      <c r="B13" s="18" t="str">
        <f t="shared" si="3"/>
        <v/>
      </c>
      <c r="C13" s="16">
        <v>43466</v>
      </c>
      <c r="D13" s="2" t="str">
        <f t="shared" si="0"/>
        <v xml:space="preserve"> </v>
      </c>
      <c r="E13" s="2" t="str">
        <f t="shared" si="1"/>
        <v>19</v>
      </c>
      <c r="F13" s="22">
        <v>3379</v>
      </c>
      <c r="G13" s="22">
        <v>0</v>
      </c>
      <c r="H13" s="22">
        <v>1001</v>
      </c>
      <c r="I13" s="22">
        <v>684</v>
      </c>
      <c r="J13" s="22">
        <v>0</v>
      </c>
      <c r="K13" s="22">
        <f t="shared" si="4"/>
        <v>5064</v>
      </c>
    </row>
    <row r="14" spans="1:17">
      <c r="A14" s="18" t="str">
        <f t="shared" si="2"/>
        <v/>
      </c>
      <c r="B14" s="18" t="str">
        <f t="shared" si="3"/>
        <v/>
      </c>
      <c r="C14" s="16">
        <v>43831</v>
      </c>
      <c r="D14" s="2" t="str">
        <f t="shared" si="0"/>
        <v xml:space="preserve"> </v>
      </c>
      <c r="E14" s="2" t="str">
        <f t="shared" si="1"/>
        <v>20</v>
      </c>
      <c r="F14" s="22">
        <v>3906</v>
      </c>
      <c r="G14" s="22">
        <v>0</v>
      </c>
      <c r="H14" s="22">
        <v>1515</v>
      </c>
      <c r="I14" s="22">
        <v>630</v>
      </c>
      <c r="J14" s="22">
        <v>0</v>
      </c>
      <c r="K14" s="22">
        <f t="shared" si="4"/>
        <v>6051</v>
      </c>
    </row>
    <row r="15" spans="1:17">
      <c r="A15" s="18" t="str">
        <f t="shared" si="2"/>
        <v/>
      </c>
      <c r="B15" s="18" t="str">
        <f t="shared" si="3"/>
        <v/>
      </c>
      <c r="C15" s="16">
        <v>44197</v>
      </c>
      <c r="D15" s="2" t="str">
        <f t="shared" si="0"/>
        <v xml:space="preserve"> </v>
      </c>
      <c r="E15" s="2" t="str">
        <f t="shared" si="1"/>
        <v>21</v>
      </c>
      <c r="F15" s="22">
        <v>3871</v>
      </c>
      <c r="G15" s="22">
        <v>0</v>
      </c>
      <c r="H15" s="22">
        <v>1319</v>
      </c>
      <c r="I15" s="22">
        <v>687</v>
      </c>
      <c r="J15" s="22">
        <v>0</v>
      </c>
      <c r="K15" s="22">
        <f t="shared" si="4"/>
        <v>5877</v>
      </c>
    </row>
    <row r="16" spans="1:17">
      <c r="A16" s="18" t="str">
        <f t="shared" si="2"/>
        <v/>
      </c>
      <c r="B16" s="18" t="str">
        <f t="shared" si="3"/>
        <v/>
      </c>
      <c r="C16" s="16">
        <v>44562</v>
      </c>
      <c r="D16" s="2" t="str">
        <f t="shared" si="0"/>
        <v xml:space="preserve"> </v>
      </c>
      <c r="E16" s="2" t="str">
        <f t="shared" si="1"/>
        <v>22</v>
      </c>
      <c r="F16" s="22">
        <v>4189</v>
      </c>
      <c r="G16" s="22">
        <v>0</v>
      </c>
      <c r="H16" s="22">
        <v>1535</v>
      </c>
      <c r="I16" s="22">
        <v>762</v>
      </c>
      <c r="J16" s="22">
        <v>0</v>
      </c>
      <c r="K16" s="22">
        <f t="shared" si="4"/>
        <v>6486</v>
      </c>
    </row>
    <row r="17" spans="1:11">
      <c r="A17" s="18"/>
      <c r="B17" s="18"/>
      <c r="C17" s="16">
        <v>44927</v>
      </c>
      <c r="D17" s="2" t="str">
        <f t="shared" ref="D17" si="5">IF(OR(A17=1,B17=1,A17),TEXT(C17,"ge"),TEXT(C17," "))</f>
        <v xml:space="preserve"> </v>
      </c>
      <c r="E17" s="2" t="str">
        <f t="shared" ref="E17" si="6">IF(OR(A17=1,A17),TEXT(C17,"yyyy"),TEXT(C17,"yy"))</f>
        <v>23</v>
      </c>
      <c r="F17" s="22">
        <v>3741</v>
      </c>
      <c r="G17" s="22">
        <v>0</v>
      </c>
      <c r="H17" s="22">
        <v>1527</v>
      </c>
      <c r="I17" s="22">
        <v>785</v>
      </c>
      <c r="J17" s="22">
        <v>0</v>
      </c>
      <c r="K17" s="22">
        <f t="shared" si="4"/>
        <v>6053</v>
      </c>
    </row>
    <row r="18" spans="1:11">
      <c r="A18" s="18"/>
      <c r="B18" s="18"/>
      <c r="C18" s="16"/>
      <c r="D18" s="2"/>
      <c r="E18" s="2"/>
    </row>
    <row r="19" spans="1:11">
      <c r="A19" s="18"/>
      <c r="B19" s="18"/>
      <c r="C19" s="16"/>
      <c r="D19" s="2"/>
      <c r="E19" s="2"/>
    </row>
    <row r="20" spans="1:11">
      <c r="A20" s="18"/>
      <c r="B20" s="18"/>
      <c r="C20" s="16"/>
      <c r="D20" s="2"/>
      <c r="E20" s="2"/>
    </row>
    <row r="21" spans="1:11">
      <c r="A21" s="18"/>
      <c r="B21" s="18"/>
      <c r="C21" s="16"/>
      <c r="D21" s="2"/>
      <c r="E21" s="2"/>
    </row>
    <row r="22" spans="1:11">
      <c r="A22" s="18"/>
      <c r="B22" s="18"/>
      <c r="C22" s="16"/>
      <c r="D22" s="2"/>
      <c r="E22" s="2"/>
    </row>
    <row r="23" spans="1:11">
      <c r="A23" s="18"/>
      <c r="B23" s="18"/>
      <c r="C23" s="16"/>
      <c r="D23" s="2"/>
      <c r="E23" s="2"/>
    </row>
    <row r="24" spans="1:11">
      <c r="A24" s="18" t="str">
        <f t="shared" si="2"/>
        <v/>
      </c>
      <c r="B24" s="18" t="str">
        <f t="shared" si="3"/>
        <v/>
      </c>
      <c r="C24" s="16"/>
      <c r="D24" s="2" t="str">
        <f t="shared" ref="D24" si="7">IF(OR(A24=1,B24=1,A24),TEXT(C24,"ge"),TEXT(C24," "))</f>
        <v xml:space="preserve"> </v>
      </c>
      <c r="E24" s="2"/>
    </row>
    <row r="25" spans="1:11">
      <c r="A25" s="18" t="str">
        <f t="shared" si="2"/>
        <v/>
      </c>
      <c r="B25" s="18" t="str">
        <f t="shared" si="3"/>
        <v/>
      </c>
      <c r="C25" s="16"/>
    </row>
    <row r="26" spans="1:11">
      <c r="A26" s="18" t="str">
        <f t="shared" si="2"/>
        <v/>
      </c>
      <c r="B26" s="18" t="str">
        <f t="shared" si="3"/>
        <v/>
      </c>
      <c r="C26" s="16"/>
    </row>
    <row r="27" spans="1:11">
      <c r="A27" s="18" t="str">
        <f t="shared" si="2"/>
        <v/>
      </c>
      <c r="B27" s="18" t="str">
        <f t="shared" si="3"/>
        <v/>
      </c>
      <c r="C27" s="16"/>
    </row>
    <row r="28" spans="1:11">
      <c r="A28" s="18" t="str">
        <f t="shared" si="2"/>
        <v/>
      </c>
      <c r="B28" s="18" t="str">
        <f t="shared" si="3"/>
        <v/>
      </c>
      <c r="C28" s="16"/>
    </row>
    <row r="29" spans="1:11">
      <c r="A29" s="18" t="str">
        <f t="shared" si="2"/>
        <v/>
      </c>
      <c r="B29" s="18" t="str">
        <f t="shared" si="3"/>
        <v/>
      </c>
      <c r="C29" s="16"/>
    </row>
    <row r="30" spans="1:11">
      <c r="A30" s="18" t="str">
        <f t="shared" si="2"/>
        <v/>
      </c>
      <c r="B30" s="18" t="str">
        <f t="shared" si="3"/>
        <v/>
      </c>
      <c r="C30" s="16"/>
    </row>
    <row r="31" spans="1:11">
      <c r="A31" s="18" t="str">
        <f t="shared" si="2"/>
        <v/>
      </c>
      <c r="B31" s="18" t="str">
        <f t="shared" si="3"/>
        <v/>
      </c>
      <c r="C31" s="16"/>
    </row>
    <row r="32" spans="1:11">
      <c r="A32" s="18" t="str">
        <f t="shared" si="2"/>
        <v/>
      </c>
      <c r="B32" s="18" t="str">
        <f t="shared" si="3"/>
        <v/>
      </c>
      <c r="C32" s="16"/>
    </row>
    <row r="33" spans="1:3">
      <c r="A33" s="18" t="str">
        <f t="shared" si="2"/>
        <v/>
      </c>
      <c r="B33" s="18" t="str">
        <f t="shared" si="3"/>
        <v/>
      </c>
      <c r="C33" s="16"/>
    </row>
    <row r="34" spans="1:3">
      <c r="A34" s="18" t="str">
        <f t="shared" si="2"/>
        <v/>
      </c>
      <c r="B34" s="18" t="str">
        <f t="shared" si="3"/>
        <v/>
      </c>
      <c r="C34" s="16"/>
    </row>
    <row r="35" spans="1:3">
      <c r="A35" s="18" t="str">
        <f t="shared" si="2"/>
        <v/>
      </c>
      <c r="B35" s="18" t="str">
        <f t="shared" si="3"/>
        <v/>
      </c>
      <c r="C35" s="16"/>
    </row>
    <row r="36" spans="1:3">
      <c r="A36" s="18" t="str">
        <f t="shared" si="2"/>
        <v/>
      </c>
      <c r="B36" s="18" t="str">
        <f t="shared" si="3"/>
        <v/>
      </c>
      <c r="C36" s="16"/>
    </row>
    <row r="37" spans="1:3">
      <c r="A37" s="18" t="str">
        <f t="shared" si="2"/>
        <v/>
      </c>
      <c r="B37" s="18" t="str">
        <f t="shared" si="3"/>
        <v/>
      </c>
      <c r="C37" s="16"/>
    </row>
    <row r="38" spans="1:3">
      <c r="A38" s="18" t="str">
        <f t="shared" si="2"/>
        <v/>
      </c>
      <c r="B38" s="18" t="str">
        <f t="shared" si="3"/>
        <v/>
      </c>
      <c r="C38" s="16"/>
    </row>
    <row r="39" spans="1:3">
      <c r="A39" s="18" t="str">
        <f t="shared" si="2"/>
        <v/>
      </c>
      <c r="B39" s="18" t="str">
        <f t="shared" si="3"/>
        <v/>
      </c>
      <c r="C39" s="16"/>
    </row>
    <row r="40" spans="1:3">
      <c r="A40" s="18" t="str">
        <f t="shared" si="2"/>
        <v/>
      </c>
      <c r="B40" s="18" t="str">
        <f t="shared" si="3"/>
        <v/>
      </c>
      <c r="C40" s="16"/>
    </row>
    <row r="41" spans="1:3">
      <c r="A41" s="18" t="str">
        <f t="shared" si="2"/>
        <v/>
      </c>
      <c r="B41" s="18" t="str">
        <f t="shared" si="3"/>
        <v/>
      </c>
      <c r="C41" s="16"/>
    </row>
    <row r="42" spans="1:3">
      <c r="A42" s="18" t="str">
        <f t="shared" si="2"/>
        <v/>
      </c>
      <c r="B42" s="18" t="str">
        <f t="shared" si="3"/>
        <v/>
      </c>
      <c r="C42" s="16"/>
    </row>
    <row r="43" spans="1:3">
      <c r="A43" s="18" t="str">
        <f t="shared" si="2"/>
        <v/>
      </c>
      <c r="B43" s="18" t="str">
        <f t="shared" si="3"/>
        <v/>
      </c>
      <c r="C43" s="16"/>
    </row>
    <row r="44" spans="1:3">
      <c r="A44" s="18" t="str">
        <f t="shared" si="2"/>
        <v/>
      </c>
      <c r="B44" s="18" t="str">
        <f t="shared" si="3"/>
        <v/>
      </c>
      <c r="C44" s="16"/>
    </row>
    <row r="45" spans="1:3">
      <c r="A45" s="18" t="str">
        <f t="shared" si="2"/>
        <v/>
      </c>
      <c r="B45" s="18" t="str">
        <f t="shared" si="3"/>
        <v/>
      </c>
      <c r="C45" s="16"/>
    </row>
    <row r="46" spans="1:3">
      <c r="A46" s="18" t="str">
        <f t="shared" si="2"/>
        <v/>
      </c>
      <c r="B46" s="18" t="str">
        <f t="shared" si="3"/>
        <v/>
      </c>
      <c r="C46" s="16"/>
    </row>
    <row r="47" spans="1:3">
      <c r="A47" s="18" t="str">
        <f t="shared" si="2"/>
        <v/>
      </c>
      <c r="B47" s="18" t="str">
        <f t="shared" si="3"/>
        <v/>
      </c>
      <c r="C47" s="16"/>
    </row>
    <row r="48" spans="1:3">
      <c r="A48" s="18" t="str">
        <f t="shared" si="2"/>
        <v/>
      </c>
      <c r="B48" s="18" t="str">
        <f t="shared" si="3"/>
        <v/>
      </c>
      <c r="C48" s="16"/>
    </row>
    <row r="49" spans="1:3">
      <c r="A49" s="18" t="str">
        <f t="shared" si="2"/>
        <v/>
      </c>
      <c r="B49" s="18" t="str">
        <f t="shared" si="3"/>
        <v/>
      </c>
      <c r="C49" s="16"/>
    </row>
    <row r="50" spans="1:3">
      <c r="A50" s="18" t="str">
        <f t="shared" si="2"/>
        <v/>
      </c>
      <c r="B50" s="18" t="str">
        <f t="shared" si="3"/>
        <v/>
      </c>
      <c r="C50" s="16"/>
    </row>
    <row r="51" spans="1:3">
      <c r="A51" s="18" t="str">
        <f t="shared" si="2"/>
        <v/>
      </c>
      <c r="B51" s="18" t="str">
        <f t="shared" si="3"/>
        <v/>
      </c>
      <c r="C51" s="16"/>
    </row>
    <row r="52" spans="1:3">
      <c r="A52" s="18" t="str">
        <f t="shared" si="2"/>
        <v/>
      </c>
      <c r="B52" s="18" t="str">
        <f t="shared" si="3"/>
        <v/>
      </c>
      <c r="C52" s="16"/>
    </row>
    <row r="53" spans="1:3">
      <c r="A53" s="18" t="str">
        <f t="shared" si="2"/>
        <v/>
      </c>
      <c r="B53" s="18" t="str">
        <f t="shared" si="3"/>
        <v/>
      </c>
      <c r="C53" s="16"/>
    </row>
    <row r="54" spans="1:3">
      <c r="A54" s="18" t="str">
        <f t="shared" si="2"/>
        <v/>
      </c>
      <c r="B54" s="18" t="str">
        <f t="shared" si="3"/>
        <v/>
      </c>
      <c r="C54" s="16"/>
    </row>
    <row r="55" spans="1:3">
      <c r="A55" s="18" t="str">
        <f t="shared" si="2"/>
        <v/>
      </c>
      <c r="B55" s="18" t="str">
        <f t="shared" si="3"/>
        <v/>
      </c>
      <c r="C55" s="16"/>
    </row>
    <row r="56" spans="1:3">
      <c r="A56" s="18" t="str">
        <f t="shared" si="2"/>
        <v/>
      </c>
      <c r="B56" s="18" t="str">
        <f t="shared" si="3"/>
        <v/>
      </c>
      <c r="C56" s="16"/>
    </row>
    <row r="57" spans="1:3">
      <c r="A57" s="18" t="str">
        <f t="shared" si="2"/>
        <v/>
      </c>
      <c r="B57" s="18" t="str">
        <f t="shared" si="3"/>
        <v/>
      </c>
      <c r="C57" s="16"/>
    </row>
    <row r="58" spans="1:3">
      <c r="A58" s="18" t="str">
        <f t="shared" si="2"/>
        <v/>
      </c>
      <c r="B58" s="18" t="str">
        <f t="shared" si="3"/>
        <v/>
      </c>
      <c r="C58" s="16"/>
    </row>
    <row r="59" spans="1:3">
      <c r="A59" s="18" t="str">
        <f t="shared" si="2"/>
        <v/>
      </c>
      <c r="B59" s="18" t="str">
        <f t="shared" si="3"/>
        <v/>
      </c>
      <c r="C59" s="16"/>
    </row>
    <row r="60" spans="1:3">
      <c r="A60" s="18" t="str">
        <f t="shared" si="2"/>
        <v/>
      </c>
      <c r="B60" s="18" t="str">
        <f t="shared" si="3"/>
        <v/>
      </c>
      <c r="C60" s="16"/>
    </row>
    <row r="61" spans="1:3">
      <c r="A61" s="18" t="str">
        <f t="shared" si="2"/>
        <v/>
      </c>
      <c r="B61" s="18" t="str">
        <f t="shared" si="3"/>
        <v/>
      </c>
      <c r="C61" s="16"/>
    </row>
    <row r="62" spans="1:3">
      <c r="A62" s="18" t="str">
        <f t="shared" si="2"/>
        <v/>
      </c>
      <c r="B62" s="18" t="str">
        <f t="shared" si="3"/>
        <v/>
      </c>
      <c r="C62" s="16"/>
    </row>
    <row r="63" spans="1:3">
      <c r="A63" s="18" t="str">
        <f t="shared" si="2"/>
        <v/>
      </c>
      <c r="B63" s="18" t="str">
        <f t="shared" si="3"/>
        <v/>
      </c>
      <c r="C63" s="16"/>
    </row>
    <row r="64" spans="1:3">
      <c r="A64" s="18" t="str">
        <f t="shared" si="2"/>
        <v/>
      </c>
      <c r="B64" s="18" t="str">
        <f t="shared" si="3"/>
        <v/>
      </c>
      <c r="C64" s="16"/>
    </row>
    <row r="65" spans="1:3">
      <c r="A65" s="18" t="str">
        <f t="shared" si="2"/>
        <v/>
      </c>
      <c r="B65" s="18" t="str">
        <f t="shared" si="3"/>
        <v/>
      </c>
      <c r="C65" s="16"/>
    </row>
    <row r="66" spans="1:3">
      <c r="A66" s="18" t="str">
        <f t="shared" si="2"/>
        <v/>
      </c>
      <c r="B66" s="18" t="str">
        <f t="shared" si="3"/>
        <v/>
      </c>
      <c r="C66" s="16"/>
    </row>
    <row r="67" spans="1:3">
      <c r="A67" s="18" t="str">
        <f t="shared" si="2"/>
        <v/>
      </c>
      <c r="B67" s="18" t="str">
        <f t="shared" si="3"/>
        <v/>
      </c>
      <c r="C67" s="16"/>
    </row>
    <row r="68" spans="1:3">
      <c r="A68" s="18" t="str">
        <f t="shared" si="2"/>
        <v/>
      </c>
      <c r="B68" s="18" t="str">
        <f t="shared" si="3"/>
        <v/>
      </c>
      <c r="C68" s="16"/>
    </row>
    <row r="69" spans="1:3">
      <c r="A69" s="18" t="str">
        <f t="shared" si="2"/>
        <v/>
      </c>
      <c r="B69" s="18" t="str">
        <f t="shared" si="3"/>
        <v/>
      </c>
      <c r="C69" s="16"/>
    </row>
    <row r="70" spans="1:3">
      <c r="A70" s="18" t="str">
        <f t="shared" si="2"/>
        <v/>
      </c>
      <c r="B70" s="18" t="str">
        <f t="shared" si="3"/>
        <v/>
      </c>
      <c r="C70" s="16"/>
    </row>
    <row r="71" spans="1:3">
      <c r="A71" s="18" t="str">
        <f t="shared" si="2"/>
        <v/>
      </c>
      <c r="B71" s="18" t="str">
        <f t="shared" si="3"/>
        <v/>
      </c>
      <c r="C71" s="16"/>
    </row>
    <row r="72" spans="1:3">
      <c r="A72" s="18" t="str">
        <f t="shared" si="2"/>
        <v/>
      </c>
      <c r="B72" s="18" t="str">
        <f t="shared" si="3"/>
        <v/>
      </c>
      <c r="C72" s="16"/>
    </row>
    <row r="73" spans="1:3">
      <c r="A73" s="18" t="str">
        <f t="shared" si="2"/>
        <v/>
      </c>
      <c r="B73" s="18" t="str">
        <f t="shared" si="3"/>
        <v/>
      </c>
      <c r="C73" s="16"/>
    </row>
    <row r="74" spans="1:3">
      <c r="A74" s="18" t="str">
        <f t="shared" ref="A74:A109" si="8">IF(C74=EDATE($C$5,0),1,"")</f>
        <v/>
      </c>
      <c r="B74" s="18" t="str">
        <f t="shared" si="3"/>
        <v/>
      </c>
      <c r="C74" s="16"/>
    </row>
    <row r="75" spans="1:3">
      <c r="A75" s="18" t="str">
        <f t="shared" si="8"/>
        <v/>
      </c>
      <c r="B75" s="18" t="str">
        <f t="shared" si="3"/>
        <v/>
      </c>
      <c r="C75" s="16"/>
    </row>
    <row r="76" spans="1:3">
      <c r="A76" s="18" t="str">
        <f t="shared" si="8"/>
        <v/>
      </c>
      <c r="B76" s="18" t="str">
        <f t="shared" ref="B76:B109" si="9">IF(OR(A76=1,C76=$E$5),1,"")</f>
        <v/>
      </c>
      <c r="C76" s="16"/>
    </row>
    <row r="77" spans="1:3">
      <c r="A77" s="18" t="str">
        <f t="shared" si="8"/>
        <v/>
      </c>
      <c r="B77" s="18" t="str">
        <f t="shared" si="9"/>
        <v/>
      </c>
      <c r="C77" s="16"/>
    </row>
    <row r="78" spans="1:3">
      <c r="A78" s="18" t="str">
        <f t="shared" si="8"/>
        <v/>
      </c>
      <c r="B78" s="18" t="str">
        <f t="shared" si="9"/>
        <v/>
      </c>
      <c r="C78" s="16"/>
    </row>
    <row r="79" spans="1:3">
      <c r="A79" s="18" t="str">
        <f t="shared" si="8"/>
        <v/>
      </c>
      <c r="B79" s="18" t="str">
        <f t="shared" si="9"/>
        <v/>
      </c>
      <c r="C79" s="16"/>
    </row>
    <row r="80" spans="1:3">
      <c r="A80" s="18" t="str">
        <f t="shared" si="8"/>
        <v/>
      </c>
      <c r="B80" s="18" t="str">
        <f t="shared" si="9"/>
        <v/>
      </c>
      <c r="C80" s="16"/>
    </row>
    <row r="81" spans="1:3">
      <c r="A81" s="18" t="str">
        <f t="shared" si="8"/>
        <v/>
      </c>
      <c r="B81" s="18" t="str">
        <f t="shared" si="9"/>
        <v/>
      </c>
      <c r="C81" s="16"/>
    </row>
    <row r="82" spans="1:3">
      <c r="A82" s="18" t="str">
        <f t="shared" si="8"/>
        <v/>
      </c>
      <c r="B82" s="18" t="str">
        <f t="shared" si="9"/>
        <v/>
      </c>
      <c r="C82" s="16"/>
    </row>
    <row r="83" spans="1:3">
      <c r="A83" s="18" t="str">
        <f t="shared" si="8"/>
        <v/>
      </c>
      <c r="B83" s="18" t="str">
        <f t="shared" si="9"/>
        <v/>
      </c>
      <c r="C83" s="16"/>
    </row>
    <row r="84" spans="1:3">
      <c r="A84" s="18" t="str">
        <f t="shared" si="8"/>
        <v/>
      </c>
      <c r="B84" s="18" t="str">
        <f t="shared" si="9"/>
        <v/>
      </c>
      <c r="C84" s="16"/>
    </row>
    <row r="85" spans="1:3">
      <c r="A85" s="18" t="str">
        <f t="shared" si="8"/>
        <v/>
      </c>
      <c r="B85" s="18" t="str">
        <f t="shared" si="9"/>
        <v/>
      </c>
      <c r="C85" s="16"/>
    </row>
    <row r="86" spans="1:3">
      <c r="A86" s="18" t="str">
        <f t="shared" si="8"/>
        <v/>
      </c>
      <c r="B86" s="18" t="str">
        <f t="shared" si="9"/>
        <v/>
      </c>
      <c r="C86" s="16"/>
    </row>
    <row r="87" spans="1:3">
      <c r="A87" s="18" t="str">
        <f t="shared" si="8"/>
        <v/>
      </c>
      <c r="B87" s="18" t="str">
        <f t="shared" si="9"/>
        <v/>
      </c>
      <c r="C87" s="16"/>
    </row>
    <row r="88" spans="1:3">
      <c r="A88" s="18" t="str">
        <f t="shared" si="8"/>
        <v/>
      </c>
      <c r="B88" s="18" t="str">
        <f t="shared" si="9"/>
        <v/>
      </c>
      <c r="C88" s="16"/>
    </row>
    <row r="89" spans="1:3">
      <c r="A89" s="18" t="str">
        <f t="shared" si="8"/>
        <v/>
      </c>
      <c r="B89" s="18" t="str">
        <f t="shared" si="9"/>
        <v/>
      </c>
      <c r="C89" s="16"/>
    </row>
    <row r="90" spans="1:3">
      <c r="A90" s="18" t="str">
        <f t="shared" si="8"/>
        <v/>
      </c>
      <c r="B90" s="18" t="str">
        <f t="shared" si="9"/>
        <v/>
      </c>
      <c r="C90" s="16"/>
    </row>
    <row r="91" spans="1:3">
      <c r="A91" s="18" t="str">
        <f t="shared" si="8"/>
        <v/>
      </c>
      <c r="B91" s="18" t="str">
        <f t="shared" si="9"/>
        <v/>
      </c>
      <c r="C91" s="16"/>
    </row>
    <row r="92" spans="1:3">
      <c r="A92" s="18" t="str">
        <f t="shared" si="8"/>
        <v/>
      </c>
      <c r="B92" s="18" t="str">
        <f t="shared" si="9"/>
        <v/>
      </c>
      <c r="C92" s="16"/>
    </row>
    <row r="93" spans="1:3">
      <c r="A93" s="18" t="str">
        <f t="shared" si="8"/>
        <v/>
      </c>
      <c r="B93" s="18" t="str">
        <f t="shared" si="9"/>
        <v/>
      </c>
      <c r="C93" s="16"/>
    </row>
    <row r="94" spans="1:3">
      <c r="A94" s="18" t="str">
        <f t="shared" si="8"/>
        <v/>
      </c>
      <c r="B94" s="18" t="str">
        <f t="shared" si="9"/>
        <v/>
      </c>
      <c r="C94" s="16"/>
    </row>
    <row r="95" spans="1:3">
      <c r="A95" s="18" t="str">
        <f t="shared" si="8"/>
        <v/>
      </c>
      <c r="B95" s="18" t="str">
        <f t="shared" si="9"/>
        <v/>
      </c>
      <c r="C95" s="16"/>
    </row>
    <row r="96" spans="1:3">
      <c r="A96" s="18" t="str">
        <f t="shared" si="8"/>
        <v/>
      </c>
      <c r="B96" s="18" t="str">
        <f t="shared" si="9"/>
        <v/>
      </c>
      <c r="C96" s="16"/>
    </row>
    <row r="97" spans="1:3">
      <c r="A97" s="18" t="str">
        <f t="shared" si="8"/>
        <v/>
      </c>
      <c r="B97" s="18" t="str">
        <f t="shared" si="9"/>
        <v/>
      </c>
      <c r="C97" s="16"/>
    </row>
    <row r="98" spans="1:3">
      <c r="A98" s="18" t="str">
        <f t="shared" si="8"/>
        <v/>
      </c>
      <c r="B98" s="18" t="str">
        <f t="shared" si="9"/>
        <v/>
      </c>
      <c r="C98" s="16"/>
    </row>
    <row r="99" spans="1:3">
      <c r="A99" s="18" t="str">
        <f t="shared" si="8"/>
        <v/>
      </c>
      <c r="B99" s="18" t="str">
        <f t="shared" si="9"/>
        <v/>
      </c>
      <c r="C99" s="16"/>
    </row>
    <row r="100" spans="1:3">
      <c r="A100" s="18" t="str">
        <f t="shared" si="8"/>
        <v/>
      </c>
      <c r="B100" s="18" t="str">
        <f t="shared" si="9"/>
        <v/>
      </c>
      <c r="C100" s="16"/>
    </row>
    <row r="101" spans="1:3">
      <c r="A101" s="18" t="str">
        <f t="shared" si="8"/>
        <v/>
      </c>
      <c r="B101" s="18" t="str">
        <f t="shared" si="9"/>
        <v/>
      </c>
      <c r="C101" s="16"/>
    </row>
    <row r="102" spans="1:3">
      <c r="A102" s="18" t="str">
        <f t="shared" si="8"/>
        <v/>
      </c>
      <c r="B102" s="18" t="str">
        <f t="shared" si="9"/>
        <v/>
      </c>
      <c r="C102" s="16"/>
    </row>
    <row r="103" spans="1:3">
      <c r="A103" s="18" t="str">
        <f t="shared" si="8"/>
        <v/>
      </c>
      <c r="B103" s="18" t="str">
        <f t="shared" si="9"/>
        <v/>
      </c>
      <c r="C103" s="16"/>
    </row>
    <row r="104" spans="1:3">
      <c r="A104" s="18" t="str">
        <f t="shared" si="8"/>
        <v/>
      </c>
      <c r="B104" s="18" t="str">
        <f t="shared" si="9"/>
        <v/>
      </c>
      <c r="C104" s="16"/>
    </row>
    <row r="105" spans="1:3">
      <c r="A105" s="18" t="str">
        <f t="shared" si="8"/>
        <v/>
      </c>
      <c r="B105" s="18" t="str">
        <f t="shared" si="9"/>
        <v/>
      </c>
      <c r="C105" s="16"/>
    </row>
    <row r="106" spans="1:3">
      <c r="A106" s="18" t="str">
        <f t="shared" si="8"/>
        <v/>
      </c>
      <c r="B106" s="18" t="str">
        <f t="shared" si="9"/>
        <v/>
      </c>
    </row>
    <row r="107" spans="1:3">
      <c r="A107" s="18" t="str">
        <f t="shared" si="8"/>
        <v/>
      </c>
      <c r="B107" s="18" t="str">
        <f t="shared" si="9"/>
        <v/>
      </c>
    </row>
    <row r="108" spans="1:3">
      <c r="A108" s="18" t="str">
        <f t="shared" si="8"/>
        <v/>
      </c>
      <c r="B108" s="18" t="str">
        <f t="shared" si="9"/>
        <v/>
      </c>
    </row>
    <row r="109" spans="1:3">
      <c r="A109" s="18" t="str">
        <f t="shared" si="8"/>
        <v/>
      </c>
      <c r="B109" s="18" t="str">
        <f t="shared" si="9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&amp;R&amp;F</oddHeader>
  </headerFooter>
  <colBreaks count="1" manualBreakCount="1">
    <brk id="1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2024-02-06T01:22:03Z</cp:lastPrinted>
  <dcterms:created xsi:type="dcterms:W3CDTF">2024-02-06T00:19:03Z</dcterms:created>
  <dcterms:modified xsi:type="dcterms:W3CDTF">2025-02-14T06:00:47Z</dcterms:modified>
</cp:coreProperties>
</file>