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611217B8-8EF0-42EE-85CB-07C565832288}" xr6:coauthVersionLast="47" xr6:coauthVersionMax="47" xr10:uidLastSave="{00000000-0000-0000-0000-000000000000}"/>
  <bookViews>
    <workbookView xWindow="-110" yWindow="-110" windowWidth="19420" windowHeight="11500" activeTab="1" xr2:uid="{796619B0-B87C-42EB-AAAD-DFF607D97C34}"/>
  </bookViews>
  <sheets>
    <sheet name="データ" sheetId="2" r:id="rId1"/>
    <sheet name="グラフ1" sheetId="3" r:id="rId2"/>
  </sheets>
  <definedNames>
    <definedName name="ごみ総排出量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青森県">OFFSET(データ!$G$9,MATCH(データ!$C$5,データ!$C$9:$C$109,0)-1,0,データ!$B$6,1)</definedName>
    <definedName name="全国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E21" i="2" s="1"/>
  <c r="A20" i="2"/>
  <c r="A19" i="2"/>
  <c r="A18" i="2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18" i="2" l="1"/>
  <c r="E17" i="2"/>
  <c r="E13" i="2"/>
  <c r="E20" i="2"/>
  <c r="E16" i="2"/>
  <c r="E12" i="2"/>
  <c r="E19" i="2"/>
  <c r="E15" i="2"/>
  <c r="E11" i="2"/>
  <c r="D9" i="2"/>
  <c r="D10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8ECECBF-4CB0-43F9-8A8C-806F830B5B3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<sst xmlns="http://schemas.openxmlformats.org/spreadsheetml/2006/main" count="16" uniqueCount="16">
  <si>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ごみ総排出量</t>
    <rPh sb="2" eb="3">
      <t>ソウ</t>
    </rPh>
    <rPh sb="3" eb="6">
      <t>ハイシュツリョウ</t>
    </rPh>
    <phoneticPr fontId="2"/>
  </si>
  <si>
    <t>1人1日当排出量（青森県）</t>
    <rPh sb="0" eb="2">
      <t>ヒトリ</t>
    </rPh>
    <rPh sb="3" eb="4">
      <t>ニチ</t>
    </rPh>
    <rPh sb="4" eb="5">
      <t>ア</t>
    </rPh>
    <rPh sb="5" eb="8">
      <t>ハイシュツリョウ</t>
    </rPh>
    <rPh sb="9" eb="12">
      <t>アオモリケン</t>
    </rPh>
    <phoneticPr fontId="2"/>
  </si>
  <si>
    <t>1人1日当排出量（全国）</t>
    <rPh sb="0" eb="2">
      <t>ヒトリ</t>
    </rPh>
    <rPh sb="3" eb="4">
      <t>ニチ</t>
    </rPh>
    <rPh sb="4" eb="5">
      <t>ア</t>
    </rPh>
    <rPh sb="5" eb="8">
      <t>ハイシュツリョウ</t>
    </rPh>
    <rPh sb="9" eb="11">
      <t>ゼンコク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</si>
  <si>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</si>
  <si>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</si>
  <si>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</si>
  <si>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</si>
  <si>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</si>
  <si>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</si>
  <si>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</si>
  <si>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</si>
  <si>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</si>
  <si>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</si>
  <si>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</si>
  <si>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</si>
  <si>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ごみ総排出量と１人１日当たりごみ排出量（資料：県環境生活部「一般廃棄物処理事業実態調査結果について」）（単位：千t、g）</t>
    <rPh sb="52" eb="54">
      <t>タンイ</t>
    </rPh>
    <rPh sb="55" eb="56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</si>
</sst>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0" fontId="5" fillId="0" borderId="0" xfId="0" applyFont="1"/>
    <xf numFmtId="176" fontId="5" fillId="0" borderId="0" xfId="0" applyNumberFormat="1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77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0000"/>
      <color rgb="FFCC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r>
              <a:rPr lang="ja-JP"/>
              <a:t>ごみ総排出量と１人１日当たりごみ排出量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5866752116602162E-2"/>
          <c:y val="9.2942518417249001E-2"/>
          <c:w val="0.90716637806151812"/>
          <c:h val="0.748464810597793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ごみ総排出量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[0]!ごみ総排出量</c:f>
              <c:numCache>
                <c:formatCode>#,##0_ </c:formatCode>
                <c:ptCount val="10"/>
                <c:pt idx="0">
                  <c:v>535</c:v>
                </c:pt>
                <c:pt idx="1">
                  <c:v>517</c:v>
                </c:pt>
                <c:pt idx="2">
                  <c:v>503</c:v>
                </c:pt>
                <c:pt idx="3">
                  <c:v>486</c:v>
                </c:pt>
                <c:pt idx="4">
                  <c:v>480</c:v>
                </c:pt>
                <c:pt idx="5">
                  <c:v>474</c:v>
                </c:pt>
                <c:pt idx="6">
                  <c:v>469</c:v>
                </c:pt>
                <c:pt idx="7">
                  <c:v>458</c:v>
                </c:pt>
                <c:pt idx="8">
                  <c:v>456</c:v>
                </c:pt>
                <c:pt idx="9">
                  <c:v>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8-48E4-912C-12AFB33D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9214096"/>
        <c:axId val="1419216720"/>
      </c:barChart>
      <c:lineChart>
        <c:grouping val="standard"/>
        <c:varyColors val="0"/>
        <c:ser>
          <c:idx val="1"/>
          <c:order val="1"/>
          <c:tx>
            <c:v>1人1日当たり排出量_青森県(右目盛)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4.2698284861209225E-2"/>
                  <c:y val="-2.4520160528653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6F-405B-BA40-B20F9A0B8439}"/>
                </c:ext>
              </c:extLst>
            </c:dLbl>
            <c:dLbl>
              <c:idx val="5"/>
              <c:layout>
                <c:manualLayout>
                  <c:x val="-4.4069647408622799E-2"/>
                  <c:y val="-2.4530865073819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60-4950-BB76-17032F47F275}"/>
                </c:ext>
              </c:extLst>
            </c:dLbl>
            <c:dLbl>
              <c:idx val="6"/>
              <c:layout>
                <c:manualLayout>
                  <c:x val="-4.5429825694357141E-2"/>
                  <c:y val="-2.6638342989107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60-4950-BB76-17032F47F275}"/>
                </c:ext>
              </c:extLst>
            </c:dLbl>
            <c:dLbl>
              <c:idx val="7"/>
              <c:layout>
                <c:manualLayout>
                  <c:x val="-3.1350991060011081E-2"/>
                  <c:y val="-2.6622368514013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60-4950-BB76-17032F47F275}"/>
                </c:ext>
              </c:extLst>
            </c:dLbl>
            <c:dLbl>
              <c:idx val="8"/>
              <c:layout>
                <c:manualLayout>
                  <c:x val="-4.2703876992048743E-2"/>
                  <c:y val="-2.4552274164152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60-4950-BB76-17032F47F2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[0]!青森県</c:f>
              <c:numCache>
                <c:formatCode>#,##0_ </c:formatCode>
                <c:ptCount val="10"/>
                <c:pt idx="0">
                  <c:v>1069</c:v>
                </c:pt>
                <c:pt idx="1">
                  <c:v>1046</c:v>
                </c:pt>
                <c:pt idx="2">
                  <c:v>1026</c:v>
                </c:pt>
                <c:pt idx="3">
                  <c:v>1004</c:v>
                </c:pt>
                <c:pt idx="4">
                  <c:v>1002</c:v>
                </c:pt>
                <c:pt idx="5">
                  <c:v>1002</c:v>
                </c:pt>
                <c:pt idx="6">
                  <c:v>1003</c:v>
                </c:pt>
                <c:pt idx="7">
                  <c:v>993</c:v>
                </c:pt>
                <c:pt idx="8">
                  <c:v>1002</c:v>
                </c:pt>
                <c:pt idx="9">
                  <c:v>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E8-48E4-912C-12AFB33D2DE4}"/>
            </c:ext>
          </c:extLst>
        </c:ser>
        <c:ser>
          <c:idx val="2"/>
          <c:order val="2"/>
          <c:tx>
            <c:v>1人1日当たり排出量_全国(右目盛)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985184485618339E-2"/>
                  <c:y val="2.8580500703301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6F-405B-BA40-B20F9A0B8439}"/>
                </c:ext>
              </c:extLst>
            </c:dLbl>
            <c:dLbl>
              <c:idx val="1"/>
              <c:layout>
                <c:manualLayout>
                  <c:x val="-2.9990812774276541E-2"/>
                  <c:y val="3.2880904359500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60-4950-BB76-17032F47F2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[0]!全国</c:f>
              <c:numCache>
                <c:formatCode>#,##0_ </c:formatCode>
                <c:ptCount val="10"/>
                <c:pt idx="0">
                  <c:v>958</c:v>
                </c:pt>
                <c:pt idx="1">
                  <c:v>947</c:v>
                </c:pt>
                <c:pt idx="2">
                  <c:v>939</c:v>
                </c:pt>
                <c:pt idx="3">
                  <c:v>925</c:v>
                </c:pt>
                <c:pt idx="4">
                  <c:v>920</c:v>
                </c:pt>
                <c:pt idx="5">
                  <c:v>919</c:v>
                </c:pt>
                <c:pt idx="6">
                  <c:v>918</c:v>
                </c:pt>
                <c:pt idx="7">
                  <c:v>901</c:v>
                </c:pt>
                <c:pt idx="8">
                  <c:v>890</c:v>
                </c:pt>
                <c:pt idx="9">
                  <c:v>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E8-48E4-912C-12AFB33D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280848"/>
        <c:axId val="848282816"/>
      </c:lineChart>
      <c:catAx>
        <c:axId val="141921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1419216720"/>
        <c:crosses val="autoZero"/>
        <c:auto val="1"/>
        <c:lblAlgn val="ctr"/>
        <c:lblOffset val="100"/>
        <c:noMultiLvlLbl val="0"/>
      </c:catAx>
      <c:valAx>
        <c:axId val="1419216720"/>
        <c:scaling>
          <c:orientation val="minMax"/>
          <c:max val="6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1419214096"/>
        <c:crosses val="autoZero"/>
        <c:crossBetween val="between"/>
      </c:valAx>
      <c:valAx>
        <c:axId val="848282816"/>
        <c:scaling>
          <c:orientation val="minMax"/>
          <c:max val="1400"/>
        </c:scaling>
        <c:delete val="0"/>
        <c:axPos val="r"/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848280848"/>
        <c:crosses val="max"/>
        <c:crossBetween val="between"/>
      </c:valAx>
      <c:catAx>
        <c:axId val="848280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82828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531909698876414"/>
          <c:y val="9.7131979032533872E-2"/>
          <c:w val="0.45664246099257422"/>
          <c:h val="0.141907026249356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269994D-B20C-41EE-AC5E-71A9FB0106A9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2F8B4BE-6CC1-4AB8-9C60-FEB2F687EC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0.05231</cdr:x>
      <cdr:y>0.03256</cdr:y>
    </cdr:from>
    <cdr:to>
      <cdr:x>0.18155</cdr:x>
      <cdr:y>0.09173</cdr:y>
    </cdr:to>
    <cdr:sp macro="" textlink="">
      <cdr:nvSpPr>
        <cdr:cNvPr id="2" name="Text Box 7">
          <a:extLst xmlns:a="http://schemas.openxmlformats.org/drawingml/2006/main">
            <a:ext uri="{FF2B5EF4-FFF2-40B4-BE49-F238E27FC236}">
              <a16:creationId xmlns:a16="http://schemas.microsoft.com/office/drawing/2014/main" id="{631E7F6E-AEDD-410C-B2A6-3776228094F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765" y="197710"/>
          <a:ext cx="1200236" cy="3592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千ｔ</a:t>
          </a:r>
          <a:r>
            <a:rPr lang="en-US" altLang="ja-JP" sz="16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0.86776</cdr:x>
      <cdr:y>0.03183</cdr:y>
    </cdr:from>
    <cdr:to>
      <cdr:x>0.98462</cdr:x>
      <cdr:y>0.09099</cdr:y>
    </cdr:to>
    <cdr:sp macro="" textlink="">
      <cdr:nvSpPr>
        <cdr:cNvPr id="3" name="Text Box 7">
          <a:extLst xmlns:a="http://schemas.openxmlformats.org/drawingml/2006/main">
            <a:ext uri="{FF2B5EF4-FFF2-40B4-BE49-F238E27FC236}">
              <a16:creationId xmlns:a16="http://schemas.microsoft.com/office/drawing/2014/main" id="{631E7F6E-AEDD-410C-B2A6-3776228094F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58736" y="193278"/>
          <a:ext cx="1085264" cy="359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ｇ</a:t>
          </a:r>
          <a:r>
            <a:rPr lang="en-US" altLang="ja-JP" sz="16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0.87017</cdr:x>
      <cdr:y>0.88665</cdr:y>
    </cdr:from>
    <cdr:to>
      <cdr:x>0.98846</cdr:x>
      <cdr:y>0.94582</cdr:y>
    </cdr:to>
    <cdr:sp macro="" textlink="">
      <cdr:nvSpPr>
        <cdr:cNvPr id="4" name="Text Box 7">
          <a:extLst xmlns:a="http://schemas.openxmlformats.org/drawingml/2006/main">
            <a:ext uri="{FF2B5EF4-FFF2-40B4-BE49-F238E27FC236}">
              <a16:creationId xmlns:a16="http://schemas.microsoft.com/office/drawing/2014/main" id="{631E7F6E-AEDD-410C-B2A6-3776228094F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81175" y="5383890"/>
          <a:ext cx="1098544" cy="359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  <a:endParaRPr lang="en-US" altLang="ja-JP" sz="1800" b="0" i="0" strike="noStrike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0.23333</cdr:x>
      <cdr:y>0.93548</cdr:y>
    </cdr:from>
    <cdr:to>
      <cdr:x>0.93343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D8A42349-F68E-4DC0-9131-010BDE4F28D0}"/>
            </a:ext>
          </a:extLst>
        </cdr:cNvPr>
        <cdr:cNvSpPr txBox="1"/>
      </cdr:nvSpPr>
      <cdr:spPr>
        <a:xfrm xmlns:a="http://schemas.openxmlformats.org/drawingml/2006/main">
          <a:off x="2166937" y="5680409"/>
          <a:ext cx="6501711" cy="391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資料：県環境</a:t>
          </a:r>
          <a:r>
            <a:rPr lang="ja-JP" altLang="en-US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エネルギー</a:t>
          </a: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部「一般廃棄物処理事業実態調査結果について」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3B9EA-0373-4831-B723-7188FFF12C14}">
  <dimension ref="A1:R109"/>
  <sheetViews>
    <sheetView workbookViewId="0">
      <selection activeCell="C8" sqref="C8"/>
    </sheetView>
  </sheetViews>
  <sheetFormatPr defaultColWidth="9.09765625" defaultRowHeight="12"/>
  <cols>
    <col min="1" max="2" width="6.3984375" style="5" customWidth="1"/>
    <col min="3" max="3" width="9.69921875" style="21" bestFit="1" customWidth="1"/>
    <col min="4" max="4" width="13.296875" style="21" customWidth="1"/>
    <col min="5" max="5" width="9.09765625" style="21"/>
    <col min="6" max="8" width="9.09765625" style="22"/>
    <col min="9" max="16384" width="9.09765625" style="21"/>
  </cols>
  <sheetData>
    <row r="1" spans="1:18" s="9" customFormat="1" ht="13">
      <c r="A1" s="4" t="s">
        <v>3</v>
      </c>
      <c r="B1" s="5"/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ht="13">
      <c r="A2" s="4" t="s">
        <v>5</v>
      </c>
      <c r="B2" s="5"/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s="9" customFormat="1" ht="13">
      <c r="A3" s="4" t="s">
        <v>7</v>
      </c>
      <c r="B3" s="5"/>
      <c r="C3" s="10" t="s">
        <v>14</v>
      </c>
      <c r="I3" s="11"/>
      <c r="J3" s="14"/>
      <c r="K3" s="14"/>
      <c r="L3" s="14"/>
      <c r="M3" s="14"/>
      <c r="N3" s="14"/>
      <c r="O3" s="14"/>
    </row>
    <row r="4" spans="1:18" s="9" customFormat="1" ht="13">
      <c r="A4" s="4"/>
      <c r="B4" s="5"/>
      <c r="C4" s="15" t="s">
        <v>8</v>
      </c>
      <c r="I4" s="11"/>
      <c r="J4" s="14"/>
      <c r="K4" s="14"/>
      <c r="L4" s="14"/>
      <c r="M4" s="14"/>
      <c r="N4" s="14"/>
      <c r="O4" s="14"/>
    </row>
    <row r="5" spans="1:18" s="9" customFormat="1" ht="21" customHeight="1">
      <c r="A5" s="5"/>
      <c r="B5" s="5"/>
      <c r="C5" s="16">
        <v>41275</v>
      </c>
      <c r="D5" s="17" t="s">
        <v>9</v>
      </c>
      <c r="E5" s="18">
        <f>MAX($C$9:$C$109)</f>
        <v>44562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s="9" customFormat="1">
      <c r="A6" s="5"/>
      <c r="B6" s="5">
        <f>COUNTA(C9:C109)-MATCH(C5,C9:C109,0)+1</f>
        <v>10</v>
      </c>
    </row>
    <row r="7" spans="1:18">
      <c r="A7" s="20"/>
      <c r="C7" s="21" t="s">
        <v>15</v>
      </c>
    </row>
    <row r="8" spans="1:18" s="26" customFormat="1" ht="36">
      <c r="A8" s="23"/>
      <c r="B8" s="23"/>
      <c r="C8" s="29" t="s">
        <v>11</v>
      </c>
      <c r="D8" s="24" t="s">
        <v>12</v>
      </c>
      <c r="E8" s="24" t="s">
        <v>13</v>
      </c>
      <c r="F8" s="28" t="s">
        <v>0</v>
      </c>
      <c r="G8" s="25" t="s">
        <v>1</v>
      </c>
      <c r="H8" s="25" t="s">
        <v>2</v>
      </c>
    </row>
    <row r="9" spans="1:18" ht="13">
      <c r="A9" s="2" t="str">
        <f>IF(C9=EDATE($C$5,0),1,"")</f>
        <v/>
      </c>
      <c r="B9" s="2" t="str">
        <f>IF(C9=EDATE($C$5,0),1,"")</f>
        <v/>
      </c>
      <c r="C9" s="27">
        <v>40179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10</v>
      </c>
      <c r="F9" s="22">
        <v>549</v>
      </c>
      <c r="G9" s="22">
        <v>1053</v>
      </c>
      <c r="H9" s="22">
        <v>1033</v>
      </c>
    </row>
    <row r="10" spans="1:18" ht="13">
      <c r="A10" s="2" t="str">
        <f t="shared" ref="A10:A73" si="2">IF(C10=EDATE($C$5,0),1,"")</f>
        <v/>
      </c>
      <c r="B10" s="2" t="str">
        <f>IF(C10=EDATE($C$5,0),1,"")</f>
        <v/>
      </c>
      <c r="C10" s="27">
        <v>40544</v>
      </c>
      <c r="D10" s="3" t="str">
        <f t="shared" si="0"/>
        <v xml:space="preserve"> </v>
      </c>
      <c r="E10" s="3" t="str">
        <f t="shared" si="1"/>
        <v>11</v>
      </c>
      <c r="F10" s="22">
        <v>529</v>
      </c>
      <c r="G10" s="22">
        <v>1038</v>
      </c>
      <c r="H10" s="22">
        <v>975</v>
      </c>
    </row>
    <row r="11" spans="1:18" ht="13">
      <c r="A11" s="2" t="str">
        <f t="shared" si="2"/>
        <v/>
      </c>
      <c r="B11" s="2" t="str">
        <f>IF(OR(A11=1,C11=$E$5),1,"")</f>
        <v/>
      </c>
      <c r="C11" s="27">
        <v>40909</v>
      </c>
      <c r="D11" s="3" t="str">
        <f t="shared" ref="D11:D20" si="3">IF(OR(A11=1,B11=1,A11),TEXT(C11,"ge"),TEXT(C11," "))</f>
        <v xml:space="preserve"> </v>
      </c>
      <c r="E11" s="3" t="str">
        <f t="shared" ref="E11:E21" si="4">IF(OR(A11=1,A11),TEXT(C11,"yyyy"),TEXT(C11,"yy"))</f>
        <v>12</v>
      </c>
      <c r="F11" s="22">
        <v>540</v>
      </c>
      <c r="G11" s="22">
        <v>1069</v>
      </c>
      <c r="H11" s="22">
        <v>963</v>
      </c>
    </row>
    <row r="12" spans="1:18" ht="13">
      <c r="A12" s="2">
        <f t="shared" si="2"/>
        <v>1</v>
      </c>
      <c r="B12" s="2">
        <f t="shared" ref="B12:B75" si="5">IF(OR(A12=1,C12=$E$5),1,"")</f>
        <v>1</v>
      </c>
      <c r="C12" s="27">
        <v>41275</v>
      </c>
      <c r="D12" s="3" t="str">
        <f t="shared" si="3"/>
        <v>H25</v>
      </c>
      <c r="E12" s="3" t="str">
        <f t="shared" si="4"/>
        <v>2013</v>
      </c>
      <c r="F12" s="22">
        <v>535</v>
      </c>
      <c r="G12" s="22">
        <v>1069</v>
      </c>
      <c r="H12" s="22">
        <v>958</v>
      </c>
    </row>
    <row r="13" spans="1:18" ht="13">
      <c r="A13" s="2" t="str">
        <f t="shared" si="2"/>
        <v/>
      </c>
      <c r="B13" s="2" t="str">
        <f t="shared" si="5"/>
        <v/>
      </c>
      <c r="C13" s="27">
        <v>41640</v>
      </c>
      <c r="D13" s="3" t="str">
        <f t="shared" si="3"/>
        <v xml:space="preserve"> </v>
      </c>
      <c r="E13" s="3" t="str">
        <f t="shared" si="4"/>
        <v>14</v>
      </c>
      <c r="F13" s="22">
        <v>517</v>
      </c>
      <c r="G13" s="22">
        <v>1046</v>
      </c>
      <c r="H13" s="22">
        <v>947</v>
      </c>
    </row>
    <row r="14" spans="1:18" ht="13">
      <c r="A14" s="2" t="str">
        <f t="shared" si="2"/>
        <v/>
      </c>
      <c r="B14" s="2" t="str">
        <f t="shared" si="5"/>
        <v/>
      </c>
      <c r="C14" s="27">
        <v>42005</v>
      </c>
      <c r="D14" s="3" t="str">
        <f t="shared" si="3"/>
        <v xml:space="preserve"> </v>
      </c>
      <c r="E14" s="3" t="str">
        <f t="shared" si="4"/>
        <v>15</v>
      </c>
      <c r="F14" s="22">
        <v>503</v>
      </c>
      <c r="G14" s="22">
        <v>1026</v>
      </c>
      <c r="H14" s="22">
        <v>939</v>
      </c>
    </row>
    <row r="15" spans="1:18" ht="13">
      <c r="A15" s="2" t="str">
        <f t="shared" si="2"/>
        <v/>
      </c>
      <c r="B15" s="2" t="str">
        <f t="shared" si="5"/>
        <v/>
      </c>
      <c r="C15" s="27">
        <v>42370</v>
      </c>
      <c r="D15" s="3" t="str">
        <f t="shared" si="3"/>
        <v xml:space="preserve"> </v>
      </c>
      <c r="E15" s="3" t="str">
        <f t="shared" si="4"/>
        <v>16</v>
      </c>
      <c r="F15" s="22">
        <v>486</v>
      </c>
      <c r="G15" s="22">
        <v>1004</v>
      </c>
      <c r="H15" s="22">
        <v>925</v>
      </c>
    </row>
    <row r="16" spans="1:18" ht="13">
      <c r="A16" s="2" t="str">
        <f t="shared" si="2"/>
        <v/>
      </c>
      <c r="B16" s="2" t="str">
        <f t="shared" si="5"/>
        <v/>
      </c>
      <c r="C16" s="27">
        <v>42736</v>
      </c>
      <c r="D16" s="3" t="str">
        <f t="shared" si="3"/>
        <v xml:space="preserve"> </v>
      </c>
      <c r="E16" s="3" t="str">
        <f t="shared" si="4"/>
        <v>17</v>
      </c>
      <c r="F16" s="22">
        <v>480</v>
      </c>
      <c r="G16" s="22">
        <v>1002</v>
      </c>
      <c r="H16" s="22">
        <v>920</v>
      </c>
    </row>
    <row r="17" spans="1:8" ht="13">
      <c r="A17" s="2" t="str">
        <f t="shared" si="2"/>
        <v/>
      </c>
      <c r="B17" s="2" t="str">
        <f t="shared" si="5"/>
        <v/>
      </c>
      <c r="C17" s="27">
        <v>43101</v>
      </c>
      <c r="D17" s="3" t="str">
        <f t="shared" si="3"/>
        <v xml:space="preserve"> </v>
      </c>
      <c r="E17" s="3" t="str">
        <f t="shared" si="4"/>
        <v>18</v>
      </c>
      <c r="F17" s="22">
        <v>474</v>
      </c>
      <c r="G17" s="22">
        <v>1002</v>
      </c>
      <c r="H17" s="22">
        <v>919</v>
      </c>
    </row>
    <row r="18" spans="1:8" ht="13">
      <c r="A18" s="2" t="str">
        <f t="shared" si="2"/>
        <v/>
      </c>
      <c r="B18" s="2" t="str">
        <f t="shared" si="5"/>
        <v/>
      </c>
      <c r="C18" s="27">
        <v>43466</v>
      </c>
      <c r="D18" s="3" t="str">
        <f t="shared" si="3"/>
        <v xml:space="preserve"> </v>
      </c>
      <c r="E18" s="3" t="str">
        <f t="shared" si="4"/>
        <v>19</v>
      </c>
      <c r="F18" s="22">
        <v>469</v>
      </c>
      <c r="G18" s="22">
        <v>1003</v>
      </c>
      <c r="H18" s="22">
        <v>918</v>
      </c>
    </row>
    <row r="19" spans="1:8" ht="13">
      <c r="A19" s="2" t="str">
        <f t="shared" si="2"/>
        <v/>
      </c>
      <c r="B19" s="2" t="str">
        <f t="shared" si="5"/>
        <v/>
      </c>
      <c r="C19" s="27">
        <v>43831</v>
      </c>
      <c r="D19" s="3" t="str">
        <f t="shared" si="3"/>
        <v xml:space="preserve"> </v>
      </c>
      <c r="E19" s="3" t="str">
        <f t="shared" si="4"/>
        <v>20</v>
      </c>
      <c r="F19" s="22">
        <v>458</v>
      </c>
      <c r="G19" s="22">
        <v>993</v>
      </c>
      <c r="H19" s="22">
        <v>901</v>
      </c>
    </row>
    <row r="20" spans="1:8" ht="13">
      <c r="A20" s="2" t="str">
        <f t="shared" si="2"/>
        <v/>
      </c>
      <c r="B20" s="2" t="str">
        <f t="shared" si="5"/>
        <v/>
      </c>
      <c r="C20" s="27">
        <v>44197</v>
      </c>
      <c r="D20" s="3" t="str">
        <f t="shared" si="3"/>
        <v xml:space="preserve"> </v>
      </c>
      <c r="E20" s="3" t="str">
        <f t="shared" si="4"/>
        <v>21</v>
      </c>
      <c r="F20" s="22">
        <v>456</v>
      </c>
      <c r="G20" s="22">
        <v>1002</v>
      </c>
      <c r="H20" s="22">
        <v>890</v>
      </c>
    </row>
    <row r="21" spans="1:8" ht="13">
      <c r="A21" s="2" t="str">
        <f t="shared" si="2"/>
        <v/>
      </c>
      <c r="B21" s="2">
        <f t="shared" si="5"/>
        <v>1</v>
      </c>
      <c r="C21" s="27">
        <v>44562</v>
      </c>
      <c r="D21" s="3" t="str">
        <f t="shared" ref="D21" si="6">IF(OR(A21=1,B21=1,A21),TEXT(C21,"ge"),TEXT(C21," "))</f>
        <v>R4</v>
      </c>
      <c r="E21" s="3" t="str">
        <f t="shared" si="4"/>
        <v>22</v>
      </c>
      <c r="F21" s="22">
        <v>445</v>
      </c>
      <c r="G21" s="22">
        <v>991</v>
      </c>
      <c r="H21" s="22">
        <v>880</v>
      </c>
    </row>
    <row r="22" spans="1:8">
      <c r="A22" s="2" t="str">
        <f t="shared" si="2"/>
        <v/>
      </c>
      <c r="B22" s="2" t="str">
        <f t="shared" si="5"/>
        <v/>
      </c>
    </row>
    <row r="23" spans="1:8">
      <c r="A23" s="2" t="str">
        <f t="shared" si="2"/>
        <v/>
      </c>
      <c r="B23" s="2" t="str">
        <f t="shared" si="5"/>
        <v/>
      </c>
    </row>
    <row r="24" spans="1:8">
      <c r="A24" s="2" t="str">
        <f t="shared" si="2"/>
        <v/>
      </c>
      <c r="B24" s="2" t="str">
        <f t="shared" si="5"/>
        <v/>
      </c>
    </row>
    <row r="25" spans="1:8">
      <c r="A25" s="2" t="str">
        <f t="shared" si="2"/>
        <v/>
      </c>
      <c r="B25" s="2" t="str">
        <f t="shared" si="5"/>
        <v/>
      </c>
    </row>
    <row r="26" spans="1:8">
      <c r="A26" s="2" t="str">
        <f t="shared" si="2"/>
        <v/>
      </c>
      <c r="B26" s="2" t="str">
        <f t="shared" si="5"/>
        <v/>
      </c>
    </row>
    <row r="27" spans="1:8">
      <c r="A27" s="2" t="str">
        <f t="shared" si="2"/>
        <v/>
      </c>
      <c r="B27" s="2" t="str">
        <f t="shared" si="5"/>
        <v/>
      </c>
    </row>
    <row r="28" spans="1:8">
      <c r="A28" s="2" t="str">
        <f t="shared" si="2"/>
        <v/>
      </c>
      <c r="B28" s="2" t="str">
        <f t="shared" si="5"/>
        <v/>
      </c>
    </row>
    <row r="29" spans="1:8">
      <c r="A29" s="2" t="str">
        <f t="shared" si="2"/>
        <v/>
      </c>
      <c r="B29" s="2" t="str">
        <f t="shared" si="5"/>
        <v/>
      </c>
    </row>
    <row r="30" spans="1:8">
      <c r="A30" s="2" t="str">
        <f t="shared" si="2"/>
        <v/>
      </c>
      <c r="B30" s="2" t="str">
        <f t="shared" si="5"/>
        <v/>
      </c>
    </row>
    <row r="31" spans="1:8">
      <c r="A31" s="2" t="str">
        <f t="shared" si="2"/>
        <v/>
      </c>
      <c r="B31" s="2" t="str">
        <f t="shared" si="5"/>
        <v/>
      </c>
    </row>
    <row r="32" spans="1:8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7">IF(C74=EDATE($C$5,0),1,"")</f>
        <v/>
      </c>
      <c r="B74" s="2" t="str">
        <f t="shared" si="5"/>
        <v/>
      </c>
    </row>
    <row r="75" spans="1:2">
      <c r="A75" s="2" t="str">
        <f t="shared" si="7"/>
        <v/>
      </c>
      <c r="B75" s="2" t="str">
        <f t="shared" si="5"/>
        <v/>
      </c>
    </row>
    <row r="76" spans="1:2">
      <c r="A76" s="2" t="str">
        <f t="shared" si="7"/>
        <v/>
      </c>
      <c r="B76" s="2" t="str">
        <f t="shared" ref="B76:B109" si="8">IF(OR(A76=1,C76=$E$5),1,"")</f>
        <v/>
      </c>
    </row>
    <row r="77" spans="1:2">
      <c r="A77" s="2" t="str">
        <f t="shared" si="7"/>
        <v/>
      </c>
      <c r="B77" s="2" t="str">
        <f t="shared" si="8"/>
        <v/>
      </c>
    </row>
    <row r="78" spans="1:2">
      <c r="A78" s="2" t="str">
        <f t="shared" si="7"/>
        <v/>
      </c>
      <c r="B78" s="2" t="str">
        <f t="shared" si="8"/>
        <v/>
      </c>
    </row>
    <row r="79" spans="1:2">
      <c r="A79" s="2" t="str">
        <f t="shared" si="7"/>
        <v/>
      </c>
      <c r="B79" s="2" t="str">
        <f t="shared" si="8"/>
        <v/>
      </c>
    </row>
    <row r="80" spans="1:2">
      <c r="A80" s="2" t="str">
        <f t="shared" si="7"/>
        <v/>
      </c>
      <c r="B80" s="2" t="str">
        <f t="shared" si="8"/>
        <v/>
      </c>
    </row>
    <row r="81" spans="1:2">
      <c r="A81" s="2" t="str">
        <f t="shared" si="7"/>
        <v/>
      </c>
      <c r="B81" s="2" t="str">
        <f t="shared" si="8"/>
        <v/>
      </c>
    </row>
    <row r="82" spans="1:2">
      <c r="A82" s="2" t="str">
        <f t="shared" si="7"/>
        <v/>
      </c>
      <c r="B82" s="2" t="str">
        <f t="shared" si="8"/>
        <v/>
      </c>
    </row>
    <row r="83" spans="1:2">
      <c r="A83" s="2" t="str">
        <f t="shared" si="7"/>
        <v/>
      </c>
      <c r="B83" s="2" t="str">
        <f t="shared" si="8"/>
        <v/>
      </c>
    </row>
    <row r="84" spans="1:2">
      <c r="A84" s="2" t="str">
        <f t="shared" si="7"/>
        <v/>
      </c>
      <c r="B84" s="2" t="str">
        <f t="shared" si="8"/>
        <v/>
      </c>
    </row>
    <row r="85" spans="1:2">
      <c r="A85" s="2" t="str">
        <f t="shared" si="7"/>
        <v/>
      </c>
      <c r="B85" s="2" t="str">
        <f t="shared" si="8"/>
        <v/>
      </c>
    </row>
    <row r="86" spans="1:2">
      <c r="A86" s="2" t="str">
        <f t="shared" si="7"/>
        <v/>
      </c>
      <c r="B86" s="2" t="str">
        <f t="shared" si="8"/>
        <v/>
      </c>
    </row>
    <row r="87" spans="1:2">
      <c r="A87" s="2" t="str">
        <f t="shared" si="7"/>
        <v/>
      </c>
      <c r="B87" s="2" t="str">
        <f t="shared" si="8"/>
        <v/>
      </c>
    </row>
    <row r="88" spans="1:2">
      <c r="A88" s="2" t="str">
        <f t="shared" si="7"/>
        <v/>
      </c>
      <c r="B88" s="2" t="str">
        <f t="shared" si="8"/>
        <v/>
      </c>
    </row>
    <row r="89" spans="1:2">
      <c r="A89" s="2" t="str">
        <f t="shared" si="7"/>
        <v/>
      </c>
      <c r="B89" s="2" t="str">
        <f t="shared" si="8"/>
        <v/>
      </c>
    </row>
    <row r="90" spans="1:2">
      <c r="A90" s="2" t="str">
        <f t="shared" si="7"/>
        <v/>
      </c>
      <c r="B90" s="2" t="str">
        <f t="shared" si="8"/>
        <v/>
      </c>
    </row>
    <row r="91" spans="1:2">
      <c r="A91" s="2" t="str">
        <f t="shared" si="7"/>
        <v/>
      </c>
      <c r="B91" s="2" t="str">
        <f t="shared" si="8"/>
        <v/>
      </c>
    </row>
    <row r="92" spans="1:2">
      <c r="A92" s="2" t="str">
        <f t="shared" si="7"/>
        <v/>
      </c>
      <c r="B92" s="2" t="str">
        <f t="shared" si="8"/>
        <v/>
      </c>
    </row>
    <row r="93" spans="1:2">
      <c r="A93" s="2" t="str">
        <f t="shared" si="7"/>
        <v/>
      </c>
      <c r="B93" s="2" t="str">
        <f t="shared" si="8"/>
        <v/>
      </c>
    </row>
    <row r="94" spans="1:2">
      <c r="A94" s="2" t="str">
        <f t="shared" si="7"/>
        <v/>
      </c>
      <c r="B94" s="2" t="str">
        <f t="shared" si="8"/>
        <v/>
      </c>
    </row>
    <row r="95" spans="1:2">
      <c r="A95" s="2" t="str">
        <f t="shared" si="7"/>
        <v/>
      </c>
      <c r="B95" s="2" t="str">
        <f t="shared" si="8"/>
        <v/>
      </c>
    </row>
    <row r="96" spans="1:2">
      <c r="A96" s="2" t="str">
        <f t="shared" si="7"/>
        <v/>
      </c>
      <c r="B96" s="2" t="str">
        <f t="shared" si="8"/>
        <v/>
      </c>
    </row>
    <row r="97" spans="1:2">
      <c r="A97" s="2" t="str">
        <f t="shared" si="7"/>
        <v/>
      </c>
      <c r="B97" s="2" t="str">
        <f t="shared" si="8"/>
        <v/>
      </c>
    </row>
    <row r="98" spans="1:2">
      <c r="A98" s="2" t="str">
        <f t="shared" si="7"/>
        <v/>
      </c>
      <c r="B98" s="2" t="str">
        <f t="shared" si="8"/>
        <v/>
      </c>
    </row>
    <row r="99" spans="1:2">
      <c r="A99" s="2" t="str">
        <f t="shared" si="7"/>
        <v/>
      </c>
      <c r="B99" s="2" t="str">
        <f t="shared" si="8"/>
        <v/>
      </c>
    </row>
    <row r="100" spans="1:2">
      <c r="A100" s="2" t="str">
        <f t="shared" si="7"/>
        <v/>
      </c>
      <c r="B100" s="2" t="str">
        <f t="shared" si="8"/>
        <v/>
      </c>
    </row>
    <row r="101" spans="1:2">
      <c r="A101" s="2" t="str">
        <f t="shared" si="7"/>
        <v/>
      </c>
      <c r="B101" s="2" t="str">
        <f t="shared" si="8"/>
        <v/>
      </c>
    </row>
    <row r="102" spans="1:2">
      <c r="A102" s="2" t="str">
        <f t="shared" si="7"/>
        <v/>
      </c>
      <c r="B102" s="2" t="str">
        <f t="shared" si="8"/>
        <v/>
      </c>
    </row>
    <row r="103" spans="1:2">
      <c r="A103" s="2" t="str">
        <f t="shared" si="7"/>
        <v/>
      </c>
      <c r="B103" s="2" t="str">
        <f t="shared" si="8"/>
        <v/>
      </c>
    </row>
    <row r="104" spans="1:2">
      <c r="A104" s="2" t="str">
        <f t="shared" si="7"/>
        <v/>
      </c>
      <c r="B104" s="2" t="str">
        <f t="shared" si="8"/>
        <v/>
      </c>
    </row>
    <row r="105" spans="1:2">
      <c r="A105" s="2" t="str">
        <f t="shared" si="7"/>
        <v/>
      </c>
      <c r="B105" s="2" t="str">
        <f t="shared" si="8"/>
        <v/>
      </c>
    </row>
    <row r="106" spans="1:2">
      <c r="A106" s="2" t="str">
        <f t="shared" si="7"/>
        <v/>
      </c>
      <c r="B106" s="2" t="str">
        <f t="shared" si="8"/>
        <v/>
      </c>
    </row>
    <row r="107" spans="1:2">
      <c r="A107" s="2" t="str">
        <f t="shared" si="7"/>
        <v/>
      </c>
      <c r="B107" s="2" t="str">
        <f t="shared" si="8"/>
        <v/>
      </c>
    </row>
    <row r="108" spans="1:2">
      <c r="A108" s="2" t="str">
        <f t="shared" si="7"/>
        <v/>
      </c>
      <c r="B108" s="2" t="str">
        <f t="shared" si="8"/>
        <v/>
      </c>
    </row>
    <row r="109" spans="1:2">
      <c r="A109" s="2" t="str">
        <f t="shared" si="7"/>
        <v/>
      </c>
      <c r="B109" s="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2023-11-29T04:49:31Z</dcterms:created>
  <dcterms:modified xsi:type="dcterms:W3CDTF">2025-02-17T08:04:07Z</dcterms:modified>
</cp:coreProperties>
</file>