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81148DFC-AAC2-4C6D-A3E3-305251F3BD0E}" xr6:coauthVersionLast="47" xr6:coauthVersionMax="47" xr10:uidLastSave="{00000000-0000-0000-0000-000000000000}"/>
  <bookViews>
    <workbookView xWindow="1410" yWindow="820" windowWidth="14400" windowHeight="8180" xr2:uid="{79A01151-E513-4DB2-A108-02DFABBA0CA7}"/>
  </bookViews>
  <sheets>
    <sheet name="データ" sheetId="2" r:id="rId1"/>
    <sheet name="グラフ1" sheetId="3" r:id="rId2"/>
  </sheets>
  <definedNames>
    <definedName name="_xlnm.Print_Area" localSheetId="0">データ!$C$1:$U$20</definedName>
    <definedName name="横軸ラベル_西暦">OFFSET(データ!$E$9,MATCH(データ!$C$5,データ!$C$9:$C$109,0)-1,0,データ!$B$6,1)</definedName>
    <definedName name="取扱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23" i="2" l="1"/>
  <c r="E16" i="2"/>
  <c r="E15" i="2"/>
  <c r="E22" i="2"/>
  <c r="E17" i="2"/>
  <c r="E18" i="2"/>
  <c r="E19" i="2"/>
  <c r="E20" i="2"/>
  <c r="E21" i="2"/>
  <c r="B62" i="2"/>
  <c r="B46" i="2"/>
  <c r="B30" i="2"/>
  <c r="B78" i="2"/>
  <c r="D9" i="2"/>
  <c r="E9" i="2"/>
  <c r="B47" i="2"/>
  <c r="B95" i="2"/>
  <c r="B16" i="2"/>
  <c r="D16" i="2" s="1"/>
  <c r="B79" i="2"/>
  <c r="E10" i="2"/>
  <c r="D10" i="2"/>
  <c r="B15" i="2"/>
  <c r="D15" i="2" s="1"/>
  <c r="B94" i="2"/>
  <c r="B31" i="2"/>
  <c r="E11" i="2"/>
  <c r="B63" i="2"/>
  <c r="E12" i="2"/>
  <c r="B14" i="2"/>
  <c r="D14" i="2" s="1"/>
  <c r="E14" i="2"/>
  <c r="E13" i="2"/>
  <c r="B23" i="2"/>
  <c r="D23" i="2" s="1"/>
  <c r="B39" i="2"/>
  <c r="B55" i="2"/>
  <c r="B71" i="2"/>
  <c r="B87" i="2"/>
  <c r="B103" i="2"/>
  <c r="B22" i="2"/>
  <c r="D22" i="2" s="1"/>
  <c r="B70" i="2"/>
  <c r="B24" i="2"/>
  <c r="D24" i="2" s="1"/>
  <c r="B38" i="2"/>
  <c r="B86" i="2"/>
  <c r="B54" i="2"/>
  <c r="B102" i="2"/>
  <c r="B32" i="2"/>
  <c r="B48" i="2"/>
  <c r="B72" i="2"/>
  <c r="B8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56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40" i="2"/>
  <c r="B64" i="2"/>
  <c r="B80" i="2"/>
  <c r="B104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E9365500-3E4C-4F46-BF0E-81A3665CEAE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<sst xmlns="http://schemas.openxmlformats.org/spreadsheetml/2006/main" count="14" uniqueCount="14">
  <si>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</si>
  <si>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</si>
  <si>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</si>
  <si>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</si>
  <si>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</si>
  <si>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</si>
  <si>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</si>
  <si>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</si>
  <si>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</si>
  <si>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</si>
  <si>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</si>
  <si>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</si>
  <si>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取扱量</t>
    <rPh sb="0" eb="2">
      <t>トリアツカイ</t>
    </rPh>
    <rPh sb="2" eb="3">
      <t>リョウ</t>
    </rPh>
    <phoneticPr fontId="3"/>
  </si>
  <si>
    <t>八戸港コンテナ取扱量（資料：県県土整備部）（単位：TEU）</t>
    <rPh sb="0" eb="2">
      <t>ハチノヘ</t>
    </rPh>
    <rPh sb="2" eb="3">
      <t>コウ</t>
    </rPh>
    <rPh sb="7" eb="10">
      <t>トリアツカイリョウ</t>
    </rPh>
    <rPh sb="14" eb="15">
      <t>ケン</t>
    </rPh>
    <rPh sb="15" eb="17">
      <t>ケンド</t>
    </rPh>
    <rPh sb="17" eb="19">
      <t>セイビ</t>
    </rPh>
    <rPh sb="19" eb="20">
      <t>ブ</t>
    </rPh>
    <rPh sb="22" eb="24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</si>
</sst>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3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7" fillId="0" borderId="3" xfId="0" applyNumberFormat="1" applyFont="1" applyBorder="1">
      <alignment vertical="center"/>
    </xf>
    <xf numFmtId="176" fontId="7" fillId="0" borderId="5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　八戸港コンテナ取扱量</a:t>
            </a:r>
          </a:p>
        </c:rich>
      </c:tx>
      <c:layout>
        <c:manualLayout>
          <c:xMode val="edge"/>
          <c:yMode val="edge"/>
          <c:x val="0.39393154317248807"/>
          <c:y val="3.9766232495804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1965804083438142"/>
          <c:w val="0.86289924010936458"/>
          <c:h val="0.6796268889652065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取扱量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53572795946422E-17"/>
                  <c:y val="-0.3112607815862489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35-4CCB-997E-D2A5B4E1A55C}"/>
                </c:ext>
              </c:extLst>
            </c:dLbl>
            <c:dLbl>
              <c:idx val="1"/>
              <c:layout>
                <c:manualLayout>
                  <c:x val="-5.0107145591892844E-17"/>
                  <c:y val="-0.288003439236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35-4CCB-997E-D2A5B4E1A55C}"/>
                </c:ext>
              </c:extLst>
            </c:dLbl>
            <c:dLbl>
              <c:idx val="2"/>
              <c:layout>
                <c:manualLayout>
                  <c:x val="2.7331702991050533E-3"/>
                  <c:y val="-0.305172508788881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35-4CCB-997E-D2A5B4E1A55C}"/>
                </c:ext>
              </c:extLst>
            </c:dLbl>
            <c:dLbl>
              <c:idx val="3"/>
              <c:layout>
                <c:manualLayout>
                  <c:x val="2.7303754266211106E-3"/>
                  <c:y val="-0.327876811743179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35-4CCB-997E-D2A5B4E1A55C}"/>
                </c:ext>
              </c:extLst>
            </c:dLbl>
            <c:dLbl>
              <c:idx val="4"/>
              <c:layout>
                <c:manualLayout>
                  <c:x val="0"/>
                  <c:y val="-0.2897312144075985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35-4CCB-997E-D2A5B4E1A55C}"/>
                </c:ext>
              </c:extLst>
            </c:dLbl>
            <c:dLbl>
              <c:idx val="5"/>
              <c:layout>
                <c:manualLayout>
                  <c:x val="-1.0011260913337222E-16"/>
                  <c:y val="-0.2695528463641783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35-4CCB-997E-D2A5B4E1A55C}"/>
                </c:ext>
              </c:extLst>
            </c:dLbl>
            <c:dLbl>
              <c:idx val="6"/>
              <c:layout>
                <c:manualLayout>
                  <c:x val="0"/>
                  <c:y val="-0.3028450292903363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35-4CCB-997E-D2A5B4E1A55C}"/>
                </c:ext>
              </c:extLst>
            </c:dLbl>
            <c:dLbl>
              <c:idx val="7"/>
              <c:layout>
                <c:manualLayout>
                  <c:x val="0"/>
                  <c:y val="-0.284545754774864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35-4CCB-997E-D2A5B4E1A55C}"/>
                </c:ext>
              </c:extLst>
            </c:dLbl>
            <c:dLbl>
              <c:idx val="8"/>
              <c:layout>
                <c:manualLayout>
                  <c:x val="-4.1001854290396997E-3"/>
                  <c:y val="-0.2453160091281018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35-4CCB-997E-D2A5B4E1A55C}"/>
                </c:ext>
              </c:extLst>
            </c:dLbl>
            <c:dLbl>
              <c:idx val="9"/>
              <c:layout>
                <c:manualLayout>
                  <c:x val="-1.0011260913337222E-16"/>
                  <c:y val="-0.2196671943422215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81A-4867-BE74-C3602833EE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[0]!取扱量</c:f>
              <c:numCache>
                <c:formatCode>#,##0_ </c:formatCode>
                <c:ptCount val="10"/>
                <c:pt idx="0">
                  <c:v>58065</c:v>
                </c:pt>
                <c:pt idx="1">
                  <c:v>52163</c:v>
                </c:pt>
                <c:pt idx="2">
                  <c:v>56429</c:v>
                </c:pt>
                <c:pt idx="3">
                  <c:v>58463</c:v>
                </c:pt>
                <c:pt idx="4">
                  <c:v>54178</c:v>
                </c:pt>
                <c:pt idx="5">
                  <c:v>52232</c:v>
                </c:pt>
                <c:pt idx="6">
                  <c:v>55129</c:v>
                </c:pt>
                <c:pt idx="7">
                  <c:v>51472</c:v>
                </c:pt>
                <c:pt idx="8">
                  <c:v>41403</c:v>
                </c:pt>
                <c:pt idx="9">
                  <c:v>40040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C27-8D59-AB743935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26792"/>
        <c:axId val="221628104"/>
      </c:barChart>
      <c:catAx>
        <c:axId val="221626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8104"/>
        <c:crosses val="autoZero"/>
        <c:auto val="1"/>
        <c:lblAlgn val="ctr"/>
        <c:lblOffset val="100"/>
        <c:noMultiLvlLbl val="0"/>
      </c:catAx>
      <c:valAx>
        <c:axId val="22162810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21626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7179EE-3519-499E-ABF8-6BD38C4347BB}">
  <sheetPr/>
  <sheetViews>
    <sheetView zoomScale="4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7D3A79-A0F1-4BC0-B080-C46E1F3871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0.83333</cdr:x>
      <cdr:y>0.8438</cdr:y>
    </cdr:from>
    <cdr:to>
      <cdr:x>0.99003</cdr:x>
      <cdr:y>0.91269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2BDBD-190E-40A4-ADC1-E9BC61C118D5}"/>
            </a:ext>
          </a:extLst>
        </cdr:cNvPr>
        <cdr:cNvSpPr txBox="1"/>
      </cdr:nvSpPr>
      <cdr:spPr>
        <a:xfrm xmlns:a="http://schemas.openxmlformats.org/drawingml/2006/main">
          <a:off x="7739018" y="5123688"/>
          <a:ext cx="1455253" cy="4183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0.71422</cdr:x>
      <cdr:y>0.93111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2EDD50-0538-4EB1-A3FF-C4ED5D36AF31}"/>
            </a:ext>
          </a:extLst>
        </cdr:cNvPr>
        <cdr:cNvSpPr txBox="1"/>
      </cdr:nvSpPr>
      <cdr:spPr>
        <a:xfrm xmlns:a="http://schemas.openxmlformats.org/drawingml/2006/main">
          <a:off x="6642356" y="5653862"/>
          <a:ext cx="2657748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0.05128</cdr:x>
      <cdr:y>0.02756</cdr:y>
    </cdr:from>
    <cdr:to>
      <cdr:x>0.18946</cdr:x>
      <cdr:y>0.10162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507DB7-6A22-4C03-A06F-45602FE3C947}"/>
            </a:ext>
          </a:extLst>
        </cdr:cNvPr>
        <cdr:cNvSpPr txBox="1"/>
      </cdr:nvSpPr>
      <cdr:spPr>
        <a:xfrm xmlns:a="http://schemas.openxmlformats.org/drawingml/2006/main">
          <a:off x="476561" y="167290"/>
          <a:ext cx="1284150" cy="44968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TEU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0.11823</cdr:x>
      <cdr:y>0.90196</cdr:y>
    </cdr:from>
    <cdr:to>
      <cdr:x>0.42877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091CBC9D-1662-48AE-8EBF-5F2B983ADE88}"/>
            </a:ext>
          </a:extLst>
        </cdr:cNvPr>
        <cdr:cNvSpPr txBox="1"/>
      </cdr:nvSpPr>
      <cdr:spPr>
        <a:xfrm xmlns:a="http://schemas.openxmlformats.org/drawingml/2006/main">
          <a:off x="1098021" y="5476875"/>
          <a:ext cx="2883958" cy="5953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年は速報値</a:t>
          </a:r>
        </a:p>
      </cdr:txBody>
    </cdr:sp>
  </cdr:relSizeAnchor>
  <cdr:relSizeAnchor xmlns:cdr="http://schemas.openxmlformats.org/drawingml/2006/chartDrawing">
    <cdr:from>
      <cdr:x>0.91715</cdr:x>
      <cdr:y>0.05412</cdr:y>
    </cdr:from>
    <cdr:to>
      <cdr:x>0.98069</cdr:x>
      <cdr:y>0.11155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DF6D929-BF5D-41AF-A628-74BDD315F6A5}"/>
            </a:ext>
          </a:extLst>
        </cdr:cNvPr>
        <cdr:cNvSpPr txBox="1"/>
      </cdr:nvSpPr>
      <cdr:spPr>
        <a:xfrm xmlns:a="http://schemas.openxmlformats.org/drawingml/2006/main">
          <a:off x="8517467" y="328612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8614-721D-4BFC-BF5D-D79710011FF8}">
  <sheetPr>
    <pageSetUpPr fitToPage="1"/>
  </sheetPr>
  <dimension ref="A1:P109"/>
  <sheetViews>
    <sheetView tabSelected="1" topLeftCell="A4" workbookViewId="0">
      <selection activeCell="F25" sqref="F25"/>
    </sheetView>
  </sheetViews>
  <sheetFormatPr defaultColWidth="9" defaultRowHeight="13"/>
  <cols>
    <col min="1" max="2" width="6" style="4" customWidth="1"/>
    <col min="3" max="3" width="9.5" style="8" bestFit="1" customWidth="1"/>
    <col min="4" max="4" width="11.83203125" style="8" customWidth="1"/>
    <col min="5" max="5" width="9.08203125" style="8" bestFit="1" customWidth="1"/>
    <col min="6" max="6" width="11.08203125" style="22" customWidth="1"/>
    <col min="7" max="7" width="9" style="22"/>
    <col min="8" max="16384" width="9" style="8"/>
  </cols>
  <sheetData>
    <row r="1" spans="1:16">
      <c r="A1" s="3" t="s">
        <v>0</v>
      </c>
      <c r="C1" s="5" t="s">
        <v>11</v>
      </c>
      <c r="D1" s="6"/>
      <c r="E1" s="6"/>
      <c r="F1" s="6"/>
      <c r="G1" s="23"/>
      <c r="H1" s="7"/>
      <c r="I1" s="7"/>
      <c r="J1" s="7"/>
      <c r="K1" s="7"/>
      <c r="L1" s="7"/>
      <c r="M1" s="7"/>
      <c r="N1" s="7"/>
      <c r="O1" s="7"/>
      <c r="P1" s="7"/>
    </row>
    <row r="2" spans="1:16">
      <c r="A2" s="3" t="s">
        <v>1</v>
      </c>
      <c r="C2" s="9" t="s">
        <v>2</v>
      </c>
      <c r="F2" s="8"/>
      <c r="G2" s="24"/>
      <c r="H2" s="10"/>
      <c r="I2" s="10"/>
      <c r="J2" s="10"/>
      <c r="K2" s="10"/>
      <c r="L2" s="10"/>
      <c r="M2" s="11"/>
      <c r="O2" s="11"/>
      <c r="P2" s="11"/>
    </row>
    <row r="3" spans="1:16">
      <c r="A3" s="3" t="s">
        <v>3</v>
      </c>
      <c r="C3" s="9" t="s">
        <v>10</v>
      </c>
      <c r="F3" s="8"/>
      <c r="G3" s="24"/>
      <c r="H3" s="12"/>
      <c r="I3" s="12"/>
      <c r="J3" s="12"/>
      <c r="K3" s="12"/>
      <c r="L3" s="12"/>
      <c r="M3" s="12"/>
    </row>
    <row r="4" spans="1:16">
      <c r="A4" s="3"/>
      <c r="C4" s="13" t="s">
        <v>4</v>
      </c>
      <c r="F4" s="8"/>
      <c r="G4" s="24"/>
      <c r="H4" s="12"/>
      <c r="I4" s="12"/>
      <c r="J4" s="12"/>
      <c r="K4" s="12"/>
      <c r="L4" s="12"/>
      <c r="M4" s="12"/>
    </row>
    <row r="5" spans="1:16" ht="21" customHeight="1">
      <c r="C5" s="14">
        <v>42005</v>
      </c>
      <c r="D5" s="15" t="s">
        <v>5</v>
      </c>
      <c r="E5" s="16">
        <f>MAX($C$9:$C$109)</f>
        <v>45292</v>
      </c>
      <c r="F5" s="15" t="s">
        <v>6</v>
      </c>
      <c r="G5" s="25"/>
      <c r="H5" s="12"/>
      <c r="I5" s="12"/>
      <c r="J5" s="12"/>
      <c r="K5" s="12"/>
      <c r="L5" s="12"/>
      <c r="M5" s="12"/>
    </row>
    <row r="6" spans="1:16">
      <c r="B6" s="4">
        <f>COUNTA(C9:C109)-MATCH(C5,C9:C109,0)+1</f>
        <v>10</v>
      </c>
      <c r="F6" s="8"/>
    </row>
    <row r="7" spans="1:16">
      <c r="A7" s="17"/>
      <c r="C7" s="8" t="s">
        <v>13</v>
      </c>
      <c r="F7" s="8"/>
    </row>
    <row r="8" spans="1:16" s="19" customFormat="1" ht="26">
      <c r="A8" s="18"/>
      <c r="B8" s="18"/>
      <c r="C8" s="8" t="s">
        <v>7</v>
      </c>
      <c r="D8" s="19" t="s">
        <v>8</v>
      </c>
      <c r="E8" s="19" t="s">
        <v>9</v>
      </c>
      <c r="F8" s="20" t="s">
        <v>12</v>
      </c>
      <c r="G8" s="20"/>
    </row>
    <row r="9" spans="1:16">
      <c r="A9" s="1" t="str">
        <f>IF(C9=EDATE($C$5,0),1,"")</f>
        <v/>
      </c>
      <c r="B9" s="1" t="str">
        <f>IF(C9=EDATE($C$5,0),1,"")</f>
        <v/>
      </c>
      <c r="C9" s="21">
        <v>39814</v>
      </c>
      <c r="D9" s="2" t="str">
        <f t="shared" ref="D9:D14" si="0">IF(OR(A9=1,B9=1,A9),TEXT(C9,"ge"),TEXT(C9," "))</f>
        <v xml:space="preserve"> </v>
      </c>
      <c r="E9" s="2" t="str">
        <f t="shared" ref="E9:E14" si="1">IF(OR(A9=1,A9),TEXT(C9,"yyyy"),TEXT(C9,"yy"))</f>
        <v>09</v>
      </c>
      <c r="F9" s="22">
        <v>40161</v>
      </c>
    </row>
    <row r="10" spans="1:16">
      <c r="A10" s="1" t="str">
        <f t="shared" ref="A10:A73" si="2">IF(C10=EDATE($C$5,0),1,"")</f>
        <v/>
      </c>
      <c r="B10" s="1" t="str">
        <f>IF(C10=EDATE($C$5,0),1,"")</f>
        <v/>
      </c>
      <c r="C10" s="21">
        <v>40179</v>
      </c>
      <c r="D10" s="2" t="str">
        <f t="shared" si="0"/>
        <v xml:space="preserve"> </v>
      </c>
      <c r="E10" s="2" t="str">
        <f t="shared" si="1"/>
        <v>10</v>
      </c>
      <c r="F10" s="22">
        <v>45430</v>
      </c>
    </row>
    <row r="11" spans="1:16">
      <c r="A11" s="1" t="str">
        <f t="shared" si="2"/>
        <v/>
      </c>
      <c r="B11" s="1" t="str">
        <f>IF(OR(A11=1,C11=$E$5),1,"")</f>
        <v/>
      </c>
      <c r="C11" s="21">
        <v>40544</v>
      </c>
      <c r="D11" s="2" t="str">
        <f t="shared" si="0"/>
        <v xml:space="preserve"> </v>
      </c>
      <c r="E11" s="2" t="str">
        <f t="shared" si="1"/>
        <v>11</v>
      </c>
      <c r="F11" s="22">
        <v>30846</v>
      </c>
    </row>
    <row r="12" spans="1:16">
      <c r="A12" s="1" t="str">
        <f t="shared" si="2"/>
        <v/>
      </c>
      <c r="B12" s="1" t="str">
        <f t="shared" ref="B12:B75" si="3">IF(OR(A12=1,C12=$E$5),1,"")</f>
        <v/>
      </c>
      <c r="C12" s="21">
        <v>40909</v>
      </c>
      <c r="D12" s="2" t="str">
        <f t="shared" si="0"/>
        <v xml:space="preserve"> </v>
      </c>
      <c r="E12" s="2" t="str">
        <f t="shared" si="1"/>
        <v>12</v>
      </c>
      <c r="F12" s="22">
        <v>42863</v>
      </c>
    </row>
    <row r="13" spans="1:16">
      <c r="A13" s="1" t="str">
        <f t="shared" si="2"/>
        <v/>
      </c>
      <c r="B13" s="1" t="str">
        <f t="shared" si="3"/>
        <v/>
      </c>
      <c r="C13" s="21">
        <v>41275</v>
      </c>
      <c r="D13" s="2" t="str">
        <f t="shared" si="0"/>
        <v xml:space="preserve"> </v>
      </c>
      <c r="E13" s="2" t="str">
        <f t="shared" si="1"/>
        <v>13</v>
      </c>
      <c r="F13" s="22">
        <v>45636</v>
      </c>
    </row>
    <row r="14" spans="1:16">
      <c r="A14" s="1" t="str">
        <f t="shared" si="2"/>
        <v/>
      </c>
      <c r="B14" s="1" t="str">
        <f t="shared" si="3"/>
        <v/>
      </c>
      <c r="C14" s="21">
        <v>41640</v>
      </c>
      <c r="D14" s="2" t="str">
        <f t="shared" si="0"/>
        <v xml:space="preserve"> </v>
      </c>
      <c r="E14" s="2" t="str">
        <f t="shared" si="1"/>
        <v>14</v>
      </c>
      <c r="F14" s="22">
        <v>48136</v>
      </c>
    </row>
    <row r="15" spans="1:16">
      <c r="A15" s="1">
        <f t="shared" si="2"/>
        <v>1</v>
      </c>
      <c r="B15" s="1">
        <f t="shared" si="3"/>
        <v>1</v>
      </c>
      <c r="C15" s="21">
        <v>42005</v>
      </c>
      <c r="D15" s="2" t="str">
        <f t="shared" ref="D15:D16" si="4">IF(OR(A15=1,B15=1,A15),TEXT(C15,"ge"),TEXT(C15," "))</f>
        <v>H27</v>
      </c>
      <c r="E15" s="2" t="str">
        <f t="shared" ref="E15:E16" si="5">IF(OR(A15=1,A15),TEXT(C15,"yyyy"),TEXT(C15,"yy"))</f>
        <v>2015</v>
      </c>
      <c r="F15" s="22">
        <v>58065</v>
      </c>
    </row>
    <row r="16" spans="1:16">
      <c r="A16" s="1" t="str">
        <f t="shared" si="2"/>
        <v/>
      </c>
      <c r="B16" s="1" t="str">
        <f t="shared" si="3"/>
        <v/>
      </c>
      <c r="C16" s="21">
        <v>42370</v>
      </c>
      <c r="D16" s="2" t="str">
        <f t="shared" si="4"/>
        <v xml:space="preserve"> </v>
      </c>
      <c r="E16" s="2" t="str">
        <f t="shared" si="5"/>
        <v>16</v>
      </c>
      <c r="F16" s="22">
        <v>52163</v>
      </c>
    </row>
    <row r="17" spans="1:6">
      <c r="A17" s="1" t="str">
        <f t="shared" si="2"/>
        <v/>
      </c>
      <c r="B17" s="1" t="str">
        <f t="shared" si="3"/>
        <v/>
      </c>
      <c r="C17" s="21">
        <v>42736</v>
      </c>
      <c r="D17" s="2" t="str">
        <f t="shared" ref="D17:D22" si="6">IF(OR(A17=1,B17=1,A17),TEXT(C17,"ge"),TEXT(C17," "))</f>
        <v xml:space="preserve"> </v>
      </c>
      <c r="E17" s="2" t="str">
        <f t="shared" ref="E17:E22" si="7">IF(OR(A17=1,A17),TEXT(C17,"yyyy"),TEXT(C17,"yy"))</f>
        <v>17</v>
      </c>
      <c r="F17" s="22">
        <v>56429</v>
      </c>
    </row>
    <row r="18" spans="1:6">
      <c r="A18" s="1" t="str">
        <f t="shared" si="2"/>
        <v/>
      </c>
      <c r="B18" s="1" t="str">
        <f t="shared" si="3"/>
        <v/>
      </c>
      <c r="C18" s="21">
        <v>43101</v>
      </c>
      <c r="D18" s="2" t="str">
        <f t="shared" si="6"/>
        <v xml:space="preserve"> </v>
      </c>
      <c r="E18" s="2" t="str">
        <f t="shared" si="7"/>
        <v>18</v>
      </c>
      <c r="F18" s="22">
        <v>58463</v>
      </c>
    </row>
    <row r="19" spans="1:6">
      <c r="A19" s="1" t="str">
        <f t="shared" si="2"/>
        <v/>
      </c>
      <c r="B19" s="1" t="str">
        <f t="shared" si="3"/>
        <v/>
      </c>
      <c r="C19" s="21">
        <v>43466</v>
      </c>
      <c r="D19" s="2" t="str">
        <f t="shared" si="6"/>
        <v xml:space="preserve"> </v>
      </c>
      <c r="E19" s="2" t="str">
        <f t="shared" si="7"/>
        <v>19</v>
      </c>
      <c r="F19" s="22">
        <v>54178</v>
      </c>
    </row>
    <row r="20" spans="1:6">
      <c r="A20" s="1" t="str">
        <f t="shared" si="2"/>
        <v/>
      </c>
      <c r="B20" s="1" t="str">
        <f t="shared" si="3"/>
        <v/>
      </c>
      <c r="C20" s="21">
        <v>43831</v>
      </c>
      <c r="D20" s="2" t="str">
        <f t="shared" si="6"/>
        <v xml:space="preserve"> </v>
      </c>
      <c r="E20" s="2" t="str">
        <f t="shared" si="7"/>
        <v>20</v>
      </c>
      <c r="F20" s="22">
        <v>52232</v>
      </c>
    </row>
    <row r="21" spans="1:6">
      <c r="A21" s="1" t="str">
        <f t="shared" si="2"/>
        <v/>
      </c>
      <c r="B21" s="1" t="str">
        <f t="shared" si="3"/>
        <v/>
      </c>
      <c r="C21" s="21">
        <v>44197</v>
      </c>
      <c r="D21" s="2" t="str">
        <f t="shared" si="6"/>
        <v xml:space="preserve"> </v>
      </c>
      <c r="E21" s="2" t="str">
        <f t="shared" si="7"/>
        <v>21</v>
      </c>
      <c r="F21" s="22">
        <v>55129</v>
      </c>
    </row>
    <row r="22" spans="1:6">
      <c r="A22" s="1" t="str">
        <f t="shared" si="2"/>
        <v/>
      </c>
      <c r="B22" s="1" t="str">
        <f t="shared" si="3"/>
        <v/>
      </c>
      <c r="C22" s="21">
        <v>44562</v>
      </c>
      <c r="D22" s="2" t="str">
        <f t="shared" si="6"/>
        <v xml:space="preserve"> </v>
      </c>
      <c r="E22" s="2" t="str">
        <f t="shared" si="7"/>
        <v>22</v>
      </c>
      <c r="F22" s="22">
        <v>51472</v>
      </c>
    </row>
    <row r="23" spans="1:6">
      <c r="A23" s="1" t="str">
        <f t="shared" si="2"/>
        <v/>
      </c>
      <c r="B23" s="1" t="str">
        <f t="shared" si="3"/>
        <v/>
      </c>
      <c r="C23" s="21">
        <v>44927</v>
      </c>
      <c r="D23" s="2" t="str">
        <f t="shared" ref="D23:D24" si="8">IF(OR(A23=1,B23=1,A23),TEXT(C23,"ge"),TEXT(C23," "))</f>
        <v xml:space="preserve"> </v>
      </c>
      <c r="E23" s="2" t="str">
        <f t="shared" ref="E23:E24" si="9">IF(OR(A23=1,A23),TEXT(C23,"yyyy"),TEXT(C23,"yy"))</f>
        <v>23</v>
      </c>
      <c r="F23" s="22">
        <v>41403</v>
      </c>
    </row>
    <row r="24" spans="1:6">
      <c r="A24" s="1" t="str">
        <f t="shared" si="2"/>
        <v/>
      </c>
      <c r="B24" s="1">
        <f t="shared" si="3"/>
        <v>1</v>
      </c>
      <c r="C24" s="21">
        <v>45292</v>
      </c>
      <c r="D24" s="2" t="str">
        <f t="shared" si="8"/>
        <v>R6</v>
      </c>
      <c r="E24" s="2" t="str">
        <f t="shared" si="9"/>
        <v>24</v>
      </c>
      <c r="F24" s="22">
        <v>40040</v>
      </c>
    </row>
    <row r="25" spans="1:6">
      <c r="A25" s="1" t="str">
        <f t="shared" si="2"/>
        <v/>
      </c>
      <c r="B25" s="1" t="str">
        <f t="shared" si="3"/>
        <v/>
      </c>
      <c r="C25" s="21"/>
      <c r="D25" s="2"/>
      <c r="E25" s="2"/>
    </row>
    <row r="26" spans="1:6">
      <c r="A26" s="1" t="str">
        <f t="shared" si="2"/>
        <v/>
      </c>
      <c r="B26" s="1" t="str">
        <f t="shared" si="3"/>
        <v/>
      </c>
      <c r="C26" s="21"/>
      <c r="D26" s="2"/>
      <c r="E26" s="2"/>
    </row>
    <row r="27" spans="1:6">
      <c r="A27" s="1" t="str">
        <f t="shared" si="2"/>
        <v/>
      </c>
      <c r="B27" s="1" t="str">
        <f t="shared" si="3"/>
        <v/>
      </c>
      <c r="C27" s="21"/>
      <c r="D27" s="2"/>
      <c r="E27" s="2"/>
    </row>
    <row r="28" spans="1:6">
      <c r="A28" s="1" t="str">
        <f t="shared" si="2"/>
        <v/>
      </c>
      <c r="B28" s="1" t="str">
        <f t="shared" si="3"/>
        <v/>
      </c>
      <c r="C28" s="21"/>
      <c r="D28" s="2"/>
      <c r="E28" s="2"/>
    </row>
    <row r="29" spans="1:6">
      <c r="A29" s="1" t="str">
        <f t="shared" si="2"/>
        <v/>
      </c>
      <c r="B29" s="1" t="str">
        <f t="shared" si="3"/>
        <v/>
      </c>
    </row>
    <row r="30" spans="1:6">
      <c r="A30" s="1" t="str">
        <f t="shared" si="2"/>
        <v/>
      </c>
      <c r="B30" s="1" t="str">
        <f t="shared" si="3"/>
        <v/>
      </c>
    </row>
    <row r="31" spans="1:6">
      <c r="A31" s="1" t="str">
        <f t="shared" si="2"/>
        <v/>
      </c>
      <c r="B31" s="1" t="str">
        <f t="shared" si="3"/>
        <v/>
      </c>
    </row>
    <row r="32" spans="1:6">
      <c r="A32" s="1" t="str">
        <f t="shared" si="2"/>
        <v/>
      </c>
      <c r="B32" s="1" t="str">
        <f t="shared" si="3"/>
        <v/>
      </c>
    </row>
    <row r="33" spans="1:2">
      <c r="A33" s="1" t="str">
        <f t="shared" si="2"/>
        <v/>
      </c>
      <c r="B33" s="1" t="str">
        <f t="shared" si="3"/>
        <v/>
      </c>
    </row>
    <row r="34" spans="1:2">
      <c r="A34" s="1" t="str">
        <f t="shared" si="2"/>
        <v/>
      </c>
      <c r="B34" s="1" t="str">
        <f t="shared" si="3"/>
        <v/>
      </c>
    </row>
    <row r="35" spans="1:2">
      <c r="A35" s="1" t="str">
        <f t="shared" si="2"/>
        <v/>
      </c>
      <c r="B35" s="1" t="str">
        <f t="shared" si="3"/>
        <v/>
      </c>
    </row>
    <row r="36" spans="1:2">
      <c r="A36" s="1" t="str">
        <f t="shared" si="2"/>
        <v/>
      </c>
      <c r="B36" s="1" t="str">
        <f t="shared" si="3"/>
        <v/>
      </c>
    </row>
    <row r="37" spans="1:2">
      <c r="A37" s="1" t="str">
        <f t="shared" si="2"/>
        <v/>
      </c>
      <c r="B37" s="1" t="str">
        <f t="shared" si="3"/>
        <v/>
      </c>
    </row>
    <row r="38" spans="1:2">
      <c r="A38" s="1" t="str">
        <f t="shared" si="2"/>
        <v/>
      </c>
      <c r="B38" s="1" t="str">
        <f t="shared" si="3"/>
        <v/>
      </c>
    </row>
    <row r="39" spans="1:2">
      <c r="A39" s="1" t="str">
        <f t="shared" si="2"/>
        <v/>
      </c>
      <c r="B39" s="1" t="str">
        <f t="shared" si="3"/>
        <v/>
      </c>
    </row>
    <row r="40" spans="1:2">
      <c r="A40" s="1" t="str">
        <f t="shared" si="2"/>
        <v/>
      </c>
      <c r="B40" s="1" t="str">
        <f t="shared" si="3"/>
        <v/>
      </c>
    </row>
    <row r="41" spans="1:2">
      <c r="A41" s="1" t="str">
        <f t="shared" si="2"/>
        <v/>
      </c>
      <c r="B41" s="1" t="str">
        <f t="shared" si="3"/>
        <v/>
      </c>
    </row>
    <row r="42" spans="1:2">
      <c r="A42" s="1" t="str">
        <f t="shared" si="2"/>
        <v/>
      </c>
      <c r="B42" s="1" t="str">
        <f t="shared" si="3"/>
        <v/>
      </c>
    </row>
    <row r="43" spans="1:2">
      <c r="A43" s="1" t="str">
        <f t="shared" si="2"/>
        <v/>
      </c>
      <c r="B43" s="1" t="str">
        <f t="shared" si="3"/>
        <v/>
      </c>
    </row>
    <row r="44" spans="1:2">
      <c r="A44" s="1" t="str">
        <f t="shared" si="2"/>
        <v/>
      </c>
      <c r="B44" s="1" t="str">
        <f t="shared" si="3"/>
        <v/>
      </c>
    </row>
    <row r="45" spans="1:2">
      <c r="A45" s="1" t="str">
        <f t="shared" si="2"/>
        <v/>
      </c>
      <c r="B45" s="1" t="str">
        <f t="shared" si="3"/>
        <v/>
      </c>
    </row>
    <row r="46" spans="1:2">
      <c r="A46" s="1" t="str">
        <f t="shared" si="2"/>
        <v/>
      </c>
      <c r="B46" s="1" t="str">
        <f t="shared" si="3"/>
        <v/>
      </c>
    </row>
    <row r="47" spans="1:2">
      <c r="A47" s="1" t="str">
        <f t="shared" si="2"/>
        <v/>
      </c>
      <c r="B47" s="1" t="str">
        <f t="shared" si="3"/>
        <v/>
      </c>
    </row>
    <row r="48" spans="1:2">
      <c r="A48" s="1" t="str">
        <f t="shared" si="2"/>
        <v/>
      </c>
      <c r="B48" s="1" t="str">
        <f t="shared" si="3"/>
        <v/>
      </c>
    </row>
    <row r="49" spans="1:2">
      <c r="A49" s="1" t="str">
        <f t="shared" si="2"/>
        <v/>
      </c>
      <c r="B49" s="1" t="str">
        <f t="shared" si="3"/>
        <v/>
      </c>
    </row>
    <row r="50" spans="1:2">
      <c r="A50" s="1" t="str">
        <f t="shared" si="2"/>
        <v/>
      </c>
      <c r="B50" s="1" t="str">
        <f t="shared" si="3"/>
        <v/>
      </c>
    </row>
    <row r="51" spans="1:2">
      <c r="A51" s="1" t="str">
        <f t="shared" si="2"/>
        <v/>
      </c>
      <c r="B51" s="1" t="str">
        <f t="shared" si="3"/>
        <v/>
      </c>
    </row>
    <row r="52" spans="1:2">
      <c r="A52" s="1" t="str">
        <f t="shared" si="2"/>
        <v/>
      </c>
      <c r="B52" s="1" t="str">
        <f t="shared" si="3"/>
        <v/>
      </c>
    </row>
    <row r="53" spans="1:2">
      <c r="A53" s="1" t="str">
        <f t="shared" si="2"/>
        <v/>
      </c>
      <c r="B53" s="1" t="str">
        <f t="shared" si="3"/>
        <v/>
      </c>
    </row>
    <row r="54" spans="1:2">
      <c r="A54" s="1" t="str">
        <f t="shared" si="2"/>
        <v/>
      </c>
      <c r="B54" s="1" t="str">
        <f t="shared" si="3"/>
        <v/>
      </c>
    </row>
    <row r="55" spans="1:2">
      <c r="A55" s="1" t="str">
        <f t="shared" si="2"/>
        <v/>
      </c>
      <c r="B55" s="1" t="str">
        <f t="shared" si="3"/>
        <v/>
      </c>
    </row>
    <row r="56" spans="1:2">
      <c r="A56" s="1" t="str">
        <f t="shared" si="2"/>
        <v/>
      </c>
      <c r="B56" s="1" t="str">
        <f t="shared" si="3"/>
        <v/>
      </c>
    </row>
    <row r="57" spans="1:2">
      <c r="A57" s="1" t="str">
        <f t="shared" si="2"/>
        <v/>
      </c>
      <c r="B57" s="1" t="str">
        <f t="shared" si="3"/>
        <v/>
      </c>
    </row>
    <row r="58" spans="1:2">
      <c r="A58" s="1" t="str">
        <f t="shared" si="2"/>
        <v/>
      </c>
      <c r="B58" s="1" t="str">
        <f t="shared" si="3"/>
        <v/>
      </c>
    </row>
    <row r="59" spans="1:2">
      <c r="A59" s="1" t="str">
        <f t="shared" si="2"/>
        <v/>
      </c>
      <c r="B59" s="1" t="str">
        <f t="shared" si="3"/>
        <v/>
      </c>
    </row>
    <row r="60" spans="1:2">
      <c r="A60" s="1" t="str">
        <f t="shared" si="2"/>
        <v/>
      </c>
      <c r="B60" s="1" t="str">
        <f t="shared" si="3"/>
        <v/>
      </c>
    </row>
    <row r="61" spans="1:2">
      <c r="A61" s="1" t="str">
        <f t="shared" si="2"/>
        <v/>
      </c>
      <c r="B61" s="1" t="str">
        <f t="shared" si="3"/>
        <v/>
      </c>
    </row>
    <row r="62" spans="1:2">
      <c r="A62" s="1" t="str">
        <f t="shared" si="2"/>
        <v/>
      </c>
      <c r="B62" s="1" t="str">
        <f t="shared" si="3"/>
        <v/>
      </c>
    </row>
    <row r="63" spans="1:2">
      <c r="A63" s="1" t="str">
        <f t="shared" si="2"/>
        <v/>
      </c>
      <c r="B63" s="1" t="str">
        <f t="shared" si="3"/>
        <v/>
      </c>
    </row>
    <row r="64" spans="1:2">
      <c r="A64" s="1" t="str">
        <f t="shared" si="2"/>
        <v/>
      </c>
      <c r="B64" s="1" t="str">
        <f t="shared" si="3"/>
        <v/>
      </c>
    </row>
    <row r="65" spans="1:2">
      <c r="A65" s="1" t="str">
        <f t="shared" si="2"/>
        <v/>
      </c>
      <c r="B65" s="1" t="str">
        <f t="shared" si="3"/>
        <v/>
      </c>
    </row>
    <row r="66" spans="1:2">
      <c r="A66" s="1" t="str">
        <f t="shared" si="2"/>
        <v/>
      </c>
      <c r="B66" s="1" t="str">
        <f t="shared" si="3"/>
        <v/>
      </c>
    </row>
    <row r="67" spans="1:2">
      <c r="A67" s="1" t="str">
        <f t="shared" si="2"/>
        <v/>
      </c>
      <c r="B67" s="1" t="str">
        <f t="shared" si="3"/>
        <v/>
      </c>
    </row>
    <row r="68" spans="1:2">
      <c r="A68" s="1" t="str">
        <f t="shared" si="2"/>
        <v/>
      </c>
      <c r="B68" s="1" t="str">
        <f t="shared" si="3"/>
        <v/>
      </c>
    </row>
    <row r="69" spans="1:2">
      <c r="A69" s="1" t="str">
        <f t="shared" si="2"/>
        <v/>
      </c>
      <c r="B69" s="1" t="str">
        <f t="shared" si="3"/>
        <v/>
      </c>
    </row>
    <row r="70" spans="1:2">
      <c r="A70" s="1" t="str">
        <f t="shared" si="2"/>
        <v/>
      </c>
      <c r="B70" s="1" t="str">
        <f t="shared" si="3"/>
        <v/>
      </c>
    </row>
    <row r="71" spans="1:2">
      <c r="A71" s="1" t="str">
        <f t="shared" si="2"/>
        <v/>
      </c>
      <c r="B71" s="1" t="str">
        <f t="shared" si="3"/>
        <v/>
      </c>
    </row>
    <row r="72" spans="1:2">
      <c r="A72" s="1" t="str">
        <f t="shared" si="2"/>
        <v/>
      </c>
      <c r="B72" s="1" t="str">
        <f t="shared" si="3"/>
        <v/>
      </c>
    </row>
    <row r="73" spans="1:2">
      <c r="A73" s="1" t="str">
        <f t="shared" si="2"/>
        <v/>
      </c>
      <c r="B73" s="1" t="str">
        <f t="shared" si="3"/>
        <v/>
      </c>
    </row>
    <row r="74" spans="1:2">
      <c r="A74" s="1" t="str">
        <f t="shared" ref="A74:A109" si="10">IF(C74=EDATE($C$5,0),1,"")</f>
        <v/>
      </c>
      <c r="B74" s="1" t="str">
        <f t="shared" si="3"/>
        <v/>
      </c>
    </row>
    <row r="75" spans="1:2">
      <c r="A75" s="1" t="str">
        <f t="shared" si="10"/>
        <v/>
      </c>
      <c r="B75" s="1" t="str">
        <f t="shared" si="3"/>
        <v/>
      </c>
    </row>
    <row r="76" spans="1:2">
      <c r="A76" s="1" t="str">
        <f t="shared" si="10"/>
        <v/>
      </c>
      <c r="B76" s="1" t="str">
        <f t="shared" ref="B76:B109" si="11">IF(OR(A76=1,C76=$E$5),1,"")</f>
        <v/>
      </c>
    </row>
    <row r="77" spans="1:2">
      <c r="A77" s="1" t="str">
        <f t="shared" si="10"/>
        <v/>
      </c>
      <c r="B77" s="1" t="str">
        <f t="shared" si="11"/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2024-02-13T01:30:43Z</cp:lastPrinted>
  <dcterms:created xsi:type="dcterms:W3CDTF">2023-11-09T04:15:48Z</dcterms:created>
  <dcterms:modified xsi:type="dcterms:W3CDTF">2025-03-21T01:05:28Z</dcterms:modified>
</cp:coreProperties>
</file>