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31.20.203\share\企画調整課共有フォルダ(H22.8導入)\00_【課内共通】\920_よくわかる青森県原稿入れ\グラフ・表(R6~)\グラフ・表02_政策別情報\7_社会資本\(2)生活環境\"/>
    </mc:Choice>
  </mc:AlternateContent>
  <xr:revisionPtr revIDLastSave="0" documentId="13_ncr:1_{001340E6-C807-45F8-A385-1571AF195018}" xr6:coauthVersionLast="47" xr6:coauthVersionMax="47" xr10:uidLastSave="{00000000-0000-0000-0000-000000000000}"/>
  <bookViews>
    <workbookView xWindow="9510" yWindow="0" windowWidth="9780" windowHeight="11370" xr2:uid="{352DDEA2-8EDC-45E3-A17F-744EA6DFF98D}"/>
  </bookViews>
  <sheets>
    <sheet name="データ" sheetId="1" r:id="rId1"/>
    <sheet name="グラフ1" sheetId="4" r:id="rId2"/>
  </sheets>
  <definedNames>
    <definedName name="以降建設">OFFSET(データ!$H$9,MATCH(データ!$C$5,データ!$C$9:$C$109,0)-1,0,データ!$B$6,1)</definedName>
    <definedName name="横軸ラベル_西暦">OFFSET(データ!$E$9,MATCH(データ!$C$5,データ!$C$9:$C$109,0)-1,0,データ!$B$6,1)</definedName>
    <definedName name="耐震化率_青森">OFFSET(データ!$J$9,MATCH(データ!$C$5,データ!$C$9:$C$109,0)-1,0,データ!$B$6,1)</definedName>
    <definedName name="耐震化率_全国">OFFSET(データ!$K$9,MATCH(データ!$C$5,データ!$C$9:$C$109,0)-1,0,データ!$B$6,1)</definedName>
    <definedName name="耐震性のある住宅数">OFFSET(データ!$G$9,MATCH(データ!$C$5,データ!$C$9:$C$109,0)-1,0,データ!$B$6,1)</definedName>
    <definedName name="耐震性のない住宅数">OFFSET(データ!$F$9,MATCH(データ!$C$5,データ!$C$9:$C$109,0)-1,0,データ!$B$6,1)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09" i="1" l="1"/>
  <c r="A108" i="1"/>
  <c r="A107" i="1"/>
  <c r="A106" i="1"/>
  <c r="A105" i="1"/>
  <c r="A104" i="1"/>
  <c r="A103" i="1"/>
  <c r="A102" i="1"/>
  <c r="A101" i="1"/>
  <c r="A100" i="1"/>
  <c r="A99" i="1"/>
  <c r="A98" i="1"/>
  <c r="A97" i="1"/>
  <c r="A96" i="1"/>
  <c r="A95" i="1"/>
  <c r="A94" i="1"/>
  <c r="A93" i="1"/>
  <c r="A92" i="1"/>
  <c r="A91" i="1"/>
  <c r="A90" i="1"/>
  <c r="A89" i="1"/>
  <c r="A88" i="1"/>
  <c r="A87" i="1"/>
  <c r="A86" i="1"/>
  <c r="A85" i="1"/>
  <c r="A84" i="1"/>
  <c r="A83" i="1"/>
  <c r="A82" i="1"/>
  <c r="A81" i="1"/>
  <c r="A80" i="1"/>
  <c r="A79" i="1"/>
  <c r="A78" i="1"/>
  <c r="A77" i="1"/>
  <c r="A76" i="1"/>
  <c r="A75" i="1"/>
  <c r="A74" i="1"/>
  <c r="A73" i="1"/>
  <c r="A72" i="1"/>
  <c r="A71" i="1"/>
  <c r="A70" i="1"/>
  <c r="A69" i="1"/>
  <c r="A68" i="1"/>
  <c r="A67" i="1"/>
  <c r="A66" i="1"/>
  <c r="A65" i="1"/>
  <c r="A64" i="1"/>
  <c r="A63" i="1"/>
  <c r="A62" i="1"/>
  <c r="A61" i="1"/>
  <c r="A60" i="1"/>
  <c r="A59" i="1"/>
  <c r="A58" i="1"/>
  <c r="A57" i="1"/>
  <c r="A56" i="1"/>
  <c r="A55" i="1"/>
  <c r="A54" i="1"/>
  <c r="A53" i="1"/>
  <c r="A52" i="1"/>
  <c r="A51" i="1"/>
  <c r="A50" i="1"/>
  <c r="A49" i="1"/>
  <c r="A48" i="1"/>
  <c r="A47" i="1"/>
  <c r="A46" i="1"/>
  <c r="A45" i="1"/>
  <c r="A44" i="1"/>
  <c r="A43" i="1"/>
  <c r="A42" i="1"/>
  <c r="A41" i="1"/>
  <c r="A40" i="1"/>
  <c r="A39" i="1"/>
  <c r="A38" i="1"/>
  <c r="A37" i="1"/>
  <c r="A36" i="1"/>
  <c r="A35" i="1"/>
  <c r="A34" i="1"/>
  <c r="A33" i="1"/>
  <c r="A32" i="1"/>
  <c r="A31" i="1"/>
  <c r="A30" i="1"/>
  <c r="A29" i="1"/>
  <c r="A28" i="1"/>
  <c r="A27" i="1"/>
  <c r="A26" i="1"/>
  <c r="A25" i="1"/>
  <c r="A24" i="1"/>
  <c r="A23" i="1"/>
  <c r="A22" i="1"/>
  <c r="A21" i="1"/>
  <c r="A20" i="1"/>
  <c r="A19" i="1"/>
  <c r="A18" i="1"/>
  <c r="A17" i="1"/>
  <c r="A16" i="1"/>
  <c r="A15" i="1"/>
  <c r="A14" i="1"/>
  <c r="A12" i="1"/>
  <c r="A11" i="1"/>
  <c r="B10" i="1"/>
  <c r="A10" i="1"/>
  <c r="B9" i="1"/>
  <c r="A9" i="1"/>
  <c r="B6" i="1"/>
  <c r="E5" i="1"/>
  <c r="B58" i="1" s="1"/>
  <c r="B42" i="1" l="1"/>
  <c r="B78" i="1"/>
  <c r="B22" i="1"/>
  <c r="B100" i="1"/>
  <c r="B84" i="1"/>
  <c r="B50" i="1"/>
  <c r="B76" i="1"/>
  <c r="B18" i="1"/>
  <c r="B54" i="1"/>
  <c r="B80" i="1"/>
  <c r="B92" i="1"/>
  <c r="B59" i="1"/>
  <c r="B96" i="1"/>
  <c r="B108" i="1"/>
  <c r="B41" i="1"/>
  <c r="B73" i="1"/>
  <c r="B30" i="1"/>
  <c r="B83" i="1"/>
  <c r="B106" i="1"/>
  <c r="B49" i="1"/>
  <c r="B27" i="1"/>
  <c r="B91" i="1"/>
  <c r="B40" i="1"/>
  <c r="B101" i="1"/>
  <c r="B51" i="1"/>
  <c r="B62" i="1"/>
  <c r="B63" i="1"/>
  <c r="B104" i="1"/>
  <c r="B43" i="1"/>
  <c r="B105" i="1"/>
  <c r="B44" i="1"/>
  <c r="B13" i="1"/>
  <c r="D13" i="1" s="1"/>
  <c r="B23" i="1"/>
  <c r="B34" i="1"/>
  <c r="B45" i="1"/>
  <c r="B55" i="1"/>
  <c r="B66" i="1"/>
  <c r="B77" i="1"/>
  <c r="B86" i="1"/>
  <c r="B107" i="1"/>
  <c r="B28" i="1"/>
  <c r="B72" i="1"/>
  <c r="B29" i="1"/>
  <c r="B82" i="1"/>
  <c r="B93" i="1"/>
  <c r="B31" i="1"/>
  <c r="B94" i="1"/>
  <c r="B32" i="1"/>
  <c r="B95" i="1"/>
  <c r="B33" i="1"/>
  <c r="B14" i="1"/>
  <c r="B24" i="1"/>
  <c r="B35" i="1"/>
  <c r="B46" i="1"/>
  <c r="B56" i="1"/>
  <c r="B67" i="1"/>
  <c r="B87" i="1"/>
  <c r="B97" i="1"/>
  <c r="B17" i="1"/>
  <c r="B26" i="1"/>
  <c r="B70" i="1"/>
  <c r="B39" i="1"/>
  <c r="B60" i="1"/>
  <c r="B61" i="1"/>
  <c r="B20" i="1"/>
  <c r="B74" i="1"/>
  <c r="B21" i="1"/>
  <c r="B75" i="1"/>
  <c r="B11" i="1"/>
  <c r="B65" i="1"/>
  <c r="B15" i="1"/>
  <c r="D15" i="1" s="1"/>
  <c r="B25" i="1"/>
  <c r="B36" i="1"/>
  <c r="B47" i="1"/>
  <c r="B57" i="1"/>
  <c r="B68" i="1"/>
  <c r="B88" i="1"/>
  <c r="B98" i="1"/>
  <c r="B38" i="1"/>
  <c r="B90" i="1"/>
  <c r="B71" i="1"/>
  <c r="B81" i="1"/>
  <c r="B19" i="1"/>
  <c r="B102" i="1"/>
  <c r="B52" i="1"/>
  <c r="B103" i="1"/>
  <c r="B53" i="1"/>
  <c r="B64" i="1"/>
  <c r="B12" i="1"/>
  <c r="D12" i="1" s="1"/>
  <c r="B85" i="1"/>
  <c r="B16" i="1"/>
  <c r="B37" i="1"/>
  <c r="B48" i="1"/>
  <c r="B69" i="1"/>
  <c r="B79" i="1"/>
  <c r="B89" i="1"/>
  <c r="B99" i="1"/>
  <c r="B109" i="1"/>
  <c r="E12" i="1"/>
  <c r="E13" i="1"/>
  <c r="D14" i="1"/>
  <c r="E14" i="1"/>
  <c r="E15" i="1"/>
  <c r="D10" i="1" l="1"/>
  <c r="D11" i="1"/>
  <c r="E11" i="1" l="1"/>
  <c r="E10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C9" authorId="0" shapeId="0" xr:uid="{B6F878AB-2C8A-424E-96D1-1E3924B183E7}">
      <text>
        <r>
          <rPr>
            <sz val="8"/>
            <color indexed="81"/>
            <rFont val="MS P ゴシック"/>
            <family val="3"/>
            <charset val="128"/>
          </rPr>
          <t>最新データを追加したいときは、</t>
        </r>
        <r>
          <rPr>
            <b/>
            <sz val="8"/>
            <color indexed="81"/>
            <rFont val="MS P ゴシック"/>
            <family val="3"/>
            <charset val="128"/>
          </rPr>
          <t>Ｃ～Ｅ列の下２行（直近２年の西暦や元号を記した部分）を選択し、下に１行ドラッグ</t>
        </r>
        <r>
          <rPr>
            <sz val="8"/>
            <color indexed="81"/>
            <rFont val="MS P ゴシック"/>
            <family val="3"/>
            <charset val="128"/>
          </rPr>
          <t xml:space="preserve">して、最新年の行を追加してください。なお、Ｃ列に直接入力する場合は「西暦/1/1」と入力してください。（例：2025年を追加したい場合「2025/1/1」と入力）
</t>
        </r>
      </text>
    </comment>
  </commentList>
</comments>
</file>

<file path=xl/sharedStrings.xml><?xml version="1.0" encoding="utf-8"?>
<sst xmlns="http://schemas.openxmlformats.org/spreadsheetml/2006/main" count="19" uniqueCount="19">
  <si>
    <t>西暦</t>
    <rPh sb="0" eb="2">
      <t>セイレキ</t>
    </rPh>
    <phoneticPr fontId="22"/>
  </si>
  <si>
    <t>横軸ラベル_元号</t>
    <rPh sb="0" eb="2">
      <t>ヨコジク</t>
    </rPh>
    <rPh sb="6" eb="8">
      <t>ゲンゴウ</t>
    </rPh>
    <phoneticPr fontId="22"/>
  </si>
  <si>
    <t>横軸ラベル_西暦</t>
    <rPh sb="0" eb="2">
      <t>ヨコジク</t>
    </rPh>
    <rPh sb="6" eb="8">
      <t>セイレキ</t>
    </rPh>
    <phoneticPr fontId="22"/>
  </si>
  <si>
    <t>住宅総数</t>
    <rPh sb="0" eb="2">
      <t>ジュウタク</t>
    </rPh>
    <rPh sb="2" eb="4">
      <t>ソウスウ</t>
    </rPh>
    <phoneticPr fontId="2"/>
  </si>
  <si>
    <t>耐震化率(青森県)</t>
    <rPh sb="0" eb="3">
      <t>タイシンカ</t>
    </rPh>
    <rPh sb="3" eb="4">
      <t>リツ</t>
    </rPh>
    <rPh sb="5" eb="8">
      <t>アオモリケン</t>
    </rPh>
    <phoneticPr fontId="2"/>
  </si>
  <si>
    <t>耐震化率(全国)</t>
    <rPh sb="0" eb="3">
      <t>タイシンカ</t>
    </rPh>
    <rPh sb="3" eb="4">
      <t>リツ</t>
    </rPh>
    <rPh sb="5" eb="7">
      <t>ゼンコク</t>
    </rPh>
    <phoneticPr fontId="2"/>
  </si>
  <si>
    <t>住宅戸数と耐震化率（資料：総務省「住宅・土地統計調査」を基に県県土整備部作成）（単位：戸、％）</t>
    <rPh sb="10" eb="12">
      <t>シリョウ</t>
    </rPh>
    <rPh sb="13" eb="16">
      <t>ソウムショウ</t>
    </rPh>
    <rPh sb="17" eb="19">
      <t>ジュウタク</t>
    </rPh>
    <rPh sb="20" eb="22">
      <t>トチ</t>
    </rPh>
    <rPh sb="22" eb="24">
      <t>トウケイ</t>
    </rPh>
    <rPh sb="24" eb="26">
      <t>チョウサ</t>
    </rPh>
    <rPh sb="28" eb="29">
      <t>モト</t>
    </rPh>
    <rPh sb="30" eb="31">
      <t>ケン</t>
    </rPh>
    <rPh sb="31" eb="33">
      <t>ケンド</t>
    </rPh>
    <rPh sb="33" eb="35">
      <t>セイビ</t>
    </rPh>
    <rPh sb="35" eb="36">
      <t>ブ</t>
    </rPh>
    <rPh sb="36" eb="38">
      <t>サクセイ</t>
    </rPh>
    <rPh sb="40" eb="42">
      <t>タンイ</t>
    </rPh>
    <rPh sb="43" eb="44">
      <t>コ</t>
    </rPh>
    <phoneticPr fontId="1"/>
  </si>
  <si>
    <t>(1980以前建設)耐震性のない住宅数</t>
    <rPh sb="18" eb="19">
      <t>スウ</t>
    </rPh>
    <phoneticPr fontId="2"/>
  </si>
  <si>
    <t>(1980以前建設)耐震性のある住宅数</t>
    <rPh sb="16" eb="18">
      <t>ジュウタク</t>
    </rPh>
    <rPh sb="18" eb="19">
      <t>スウ</t>
    </rPh>
    <phoneticPr fontId="2"/>
  </si>
  <si>
    <t>1981以降建設の住宅数</t>
    <rPh sb="11" eb="12">
      <t>スウ</t>
    </rPh>
    <phoneticPr fontId="2"/>
  </si>
  <si>
    <t>列A、Ｂは</t>
    <rPh sb="0" eb="1">
      <t>レツ</t>
    </rPh>
    <phoneticPr fontId="22"/>
  </si>
  <si>
    <t>【「グラフ1」シートにデータが反映されます】</t>
    <rPh sb="15" eb="17">
      <t>ハンエイ</t>
    </rPh>
    <phoneticPr fontId="22"/>
  </si>
  <si>
    <t>上書きしないで</t>
    <rPh sb="0" eb="2">
      <t>ウワガ</t>
    </rPh>
    <phoneticPr fontId="22"/>
  </si>
  <si>
    <t>※グラフ範囲自動更新（最新年(年度)まで）</t>
    <rPh sb="4" eb="6">
      <t>ハンイ</t>
    </rPh>
    <rPh sb="6" eb="8">
      <t>ジドウ</t>
    </rPh>
    <rPh sb="8" eb="10">
      <t>コウシン</t>
    </rPh>
    <rPh sb="11" eb="13">
      <t>サイシン</t>
    </rPh>
    <rPh sb="13" eb="14">
      <t>ネン</t>
    </rPh>
    <rPh sb="15" eb="17">
      <t>ネンド</t>
    </rPh>
    <phoneticPr fontId="22"/>
  </si>
  <si>
    <t>ください。</t>
    <phoneticPr fontId="22"/>
  </si>
  <si>
    <r>
      <t>※例えば2015年(年度)からのグラフを作成したいときは、</t>
    </r>
    <r>
      <rPr>
        <b/>
        <u/>
        <sz val="10"/>
        <color rgb="FFFF0000"/>
        <rFont val="ＭＳ Ｐゴシック"/>
        <family val="3"/>
        <charset val="128"/>
      </rPr>
      <t>「2015/1/1」というように、西暦/1/1の形式で入力してください。</t>
    </r>
    <rPh sb="1" eb="2">
      <t>タト</t>
    </rPh>
    <rPh sb="8" eb="9">
      <t>ネン</t>
    </rPh>
    <rPh sb="10" eb="12">
      <t>ネンド</t>
    </rPh>
    <rPh sb="20" eb="22">
      <t>サクセイ</t>
    </rPh>
    <rPh sb="46" eb="48">
      <t>セイレキ</t>
    </rPh>
    <rPh sb="53" eb="55">
      <t>ケイシキ</t>
    </rPh>
    <rPh sb="56" eb="58">
      <t>ニュウリョク</t>
    </rPh>
    <phoneticPr fontId="22"/>
  </si>
  <si>
    <t>↓</t>
    <phoneticPr fontId="22"/>
  </si>
  <si>
    <t>年（年度）から</t>
    <rPh sb="0" eb="1">
      <t>ネン</t>
    </rPh>
    <rPh sb="2" eb="3">
      <t>ネン</t>
    </rPh>
    <rPh sb="3" eb="4">
      <t>ド</t>
    </rPh>
    <phoneticPr fontId="22"/>
  </si>
  <si>
    <t>年（年度）までのグラフを作成します</t>
    <phoneticPr fontId="2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</si>
</sst>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.0_ "/>
    <numFmt numFmtId="177" formatCode="yyyy"/>
    <numFmt numFmtId="178" formatCode="#,##0_ "/>
  </numFmts>
  <fonts count="3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name val="ＭＳ 明朝"/>
      <family val="1"/>
      <charset val="128"/>
    </font>
    <font>
      <sz val="12"/>
      <name val="ＭＳ 明朝"/>
      <family val="1"/>
      <charset val="128"/>
    </font>
    <font>
      <sz val="11"/>
      <color indexed="17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b/>
      <u/>
      <sz val="10"/>
      <color rgb="FFFF000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8"/>
      <color indexed="81"/>
      <name val="MS P ゴシック"/>
      <family val="3"/>
      <charset val="128"/>
    </font>
    <font>
      <b/>
      <sz val="8"/>
      <color indexed="81"/>
      <name val="MS P ゴシック"/>
      <family val="3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CC99"/>
        <bgColor indexed="64"/>
      </patternFill>
    </fill>
  </fills>
  <borders count="18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92">
    <xf numFmtId="0" fontId="0" fillId="0" borderId="0">
      <alignment vertical="center"/>
    </xf>
    <xf numFmtId="0" fontId="2" fillId="0" borderId="0">
      <alignment vertical="center"/>
    </xf>
    <xf numFmtId="0" fontId="2" fillId="2" borderId="0" applyNumberFormat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  <xf numFmtId="0" fontId="2" fillId="3" borderId="0" applyNumberFormat="0" applyBorder="0" applyAlignment="0" applyProtection="0">
      <alignment vertical="center"/>
    </xf>
    <xf numFmtId="0" fontId="2" fillId="3" borderId="0" applyNumberFormat="0" applyBorder="0" applyAlignment="0" applyProtection="0">
      <alignment vertical="center"/>
    </xf>
    <xf numFmtId="0" fontId="2" fillId="4" borderId="0" applyNumberFormat="0" applyBorder="0" applyAlignment="0" applyProtection="0">
      <alignment vertical="center"/>
    </xf>
    <xf numFmtId="0" fontId="2" fillId="4" borderId="0" applyNumberFormat="0" applyBorder="0" applyAlignment="0" applyProtection="0">
      <alignment vertical="center"/>
    </xf>
    <xf numFmtId="0" fontId="2" fillId="5" borderId="0" applyNumberFormat="0" applyBorder="0" applyAlignment="0" applyProtection="0">
      <alignment vertical="center"/>
    </xf>
    <xf numFmtId="0" fontId="2" fillId="5" borderId="0" applyNumberFormat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2" fillId="7" borderId="0" applyNumberFormat="0" applyBorder="0" applyAlignment="0" applyProtection="0">
      <alignment vertical="center"/>
    </xf>
    <xf numFmtId="0" fontId="2" fillId="7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5" borderId="0" applyNumberFormat="0" applyBorder="0" applyAlignment="0" applyProtection="0">
      <alignment vertical="center"/>
    </xf>
    <xf numFmtId="0" fontId="2" fillId="5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3" fillId="15" borderId="0" applyNumberFormat="0" applyBorder="0" applyAlignment="0" applyProtection="0">
      <alignment vertical="center"/>
    </xf>
    <xf numFmtId="0" fontId="3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3" fillId="17" borderId="0" applyNumberFormat="0" applyBorder="0" applyAlignment="0" applyProtection="0">
      <alignment vertical="center"/>
    </xf>
    <xf numFmtId="0" fontId="3" fillId="17" borderId="0" applyNumberFormat="0" applyBorder="0" applyAlignment="0" applyProtection="0">
      <alignment vertical="center"/>
    </xf>
    <xf numFmtId="0" fontId="3" fillId="18" borderId="0" applyNumberFormat="0" applyBorder="0" applyAlignment="0" applyProtection="0">
      <alignment vertical="center"/>
    </xf>
    <xf numFmtId="0" fontId="3" fillId="18" borderId="0" applyNumberFormat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3" fillId="19" borderId="0" applyNumberFormat="0" applyBorder="0" applyAlignment="0" applyProtection="0">
      <alignment vertical="center"/>
    </xf>
    <xf numFmtId="0" fontId="3" fillId="19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0" borderId="1" applyNumberFormat="0" applyAlignment="0" applyProtection="0">
      <alignment vertical="center"/>
    </xf>
    <xf numFmtId="0" fontId="5" fillId="20" borderId="1" applyNumberFormat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2" fillId="22" borderId="2" applyNumberFormat="0" applyFont="0" applyAlignment="0" applyProtection="0">
      <alignment vertical="center"/>
    </xf>
    <xf numFmtId="0" fontId="2" fillId="22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9" fillId="23" borderId="4" applyNumberFormat="0" applyAlignment="0" applyProtection="0">
      <alignment vertical="center"/>
    </xf>
    <xf numFmtId="0" fontId="9" fillId="23" borderId="4" applyNumberForma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38" fontId="11" fillId="0" borderId="0" applyFont="0" applyFill="0" applyBorder="0" applyAlignment="0" applyProtection="0"/>
    <xf numFmtId="0" fontId="12" fillId="0" borderId="5" applyNumberFormat="0" applyFill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23" borderId="9" applyNumberFormat="0" applyAlignment="0" applyProtection="0">
      <alignment vertical="center"/>
    </xf>
    <xf numFmtId="0" fontId="16" fillId="23" borderId="9" applyNumberForma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7" borderId="4" applyNumberFormat="0" applyAlignment="0" applyProtection="0">
      <alignment vertical="center"/>
    </xf>
    <xf numFmtId="0" fontId="18" fillId="7" borderId="4" applyNumberFormat="0" applyAlignment="0" applyProtection="0">
      <alignment vertical="center"/>
    </xf>
    <xf numFmtId="0" fontId="2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9" fillId="0" borderId="0"/>
    <xf numFmtId="0" fontId="20" fillId="0" borderId="0"/>
    <xf numFmtId="0" fontId="11" fillId="0" borderId="0"/>
    <xf numFmtId="0" fontId="11" fillId="0" borderId="0"/>
    <xf numFmtId="0" fontId="21" fillId="4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</cellStyleXfs>
  <cellXfs count="29">
    <xf numFmtId="0" fontId="0" fillId="0" borderId="0" xfId="0">
      <alignment vertical="center"/>
    </xf>
    <xf numFmtId="0" fontId="23" fillId="24" borderId="0" xfId="0" applyFont="1" applyFill="1" applyAlignment="1"/>
    <xf numFmtId="0" fontId="11" fillId="0" borderId="0" xfId="0" applyFont="1" applyAlignment="1">
      <alignment horizontal="right"/>
    </xf>
    <xf numFmtId="0" fontId="24" fillId="24" borderId="0" xfId="0" applyFont="1" applyFill="1">
      <alignment vertical="center"/>
    </xf>
    <xf numFmtId="0" fontId="24" fillId="0" borderId="0" xfId="0" applyFont="1">
      <alignment vertical="center"/>
    </xf>
    <xf numFmtId="177" fontId="24" fillId="24" borderId="0" xfId="0" applyNumberFormat="1" applyFont="1" applyFill="1">
      <alignment vertical="center"/>
    </xf>
    <xf numFmtId="0" fontId="24" fillId="24" borderId="0" xfId="0" applyFont="1" applyFill="1" applyAlignment="1">
      <alignment vertical="center" wrapText="1"/>
    </xf>
    <xf numFmtId="0" fontId="24" fillId="0" borderId="0" xfId="0" applyFont="1" applyAlignment="1">
      <alignment vertical="center" wrapText="1"/>
    </xf>
    <xf numFmtId="177" fontId="24" fillId="0" borderId="0" xfId="0" applyNumberFormat="1" applyFont="1">
      <alignment vertical="center"/>
    </xf>
    <xf numFmtId="176" fontId="24" fillId="0" borderId="0" xfId="0" applyNumberFormat="1" applyFont="1">
      <alignment vertical="center"/>
    </xf>
    <xf numFmtId="176" fontId="24" fillId="0" borderId="0" xfId="0" applyNumberFormat="1" applyFont="1" applyAlignment="1">
      <alignment vertical="center" wrapText="1"/>
    </xf>
    <xf numFmtId="178" fontId="24" fillId="0" borderId="0" xfId="0" applyNumberFormat="1" applyFont="1">
      <alignment vertical="center"/>
    </xf>
    <xf numFmtId="178" fontId="24" fillId="0" borderId="0" xfId="0" applyNumberFormat="1" applyFont="1" applyAlignment="1">
      <alignment vertical="center" wrapText="1"/>
    </xf>
    <xf numFmtId="178" fontId="11" fillId="0" borderId="0" xfId="0" applyNumberFormat="1" applyFont="1" applyAlignment="1">
      <alignment horizontal="right"/>
    </xf>
    <xf numFmtId="0" fontId="25" fillId="24" borderId="0" xfId="0" applyFont="1" applyFill="1">
      <alignment vertical="center"/>
    </xf>
    <xf numFmtId="0" fontId="24" fillId="0" borderId="10" xfId="0" applyFont="1" applyBorder="1">
      <alignment vertical="center"/>
    </xf>
    <xf numFmtId="0" fontId="24" fillId="0" borderId="11" xfId="0" applyFont="1" applyBorder="1">
      <alignment vertical="center"/>
    </xf>
    <xf numFmtId="0" fontId="24" fillId="0" borderId="12" xfId="0" applyFont="1" applyBorder="1">
      <alignment vertical="center"/>
    </xf>
    <xf numFmtId="0" fontId="24" fillId="0" borderId="0" xfId="0" applyFont="1" applyAlignment="1">
      <alignment horizontal="center" vertical="center"/>
    </xf>
    <xf numFmtId="0" fontId="26" fillId="0" borderId="13" xfId="0" applyFont="1" applyBorder="1">
      <alignment vertical="center"/>
    </xf>
    <xf numFmtId="0" fontId="24" fillId="0" borderId="14" xfId="0" applyFont="1" applyBorder="1">
      <alignment vertical="center"/>
    </xf>
    <xf numFmtId="38" fontId="11" fillId="0" borderId="0" xfId="66" applyFont="1" applyAlignment="1">
      <alignment vertical="center"/>
    </xf>
    <xf numFmtId="38" fontId="11" fillId="0" borderId="0" xfId="66" applyFont="1" applyFill="1" applyAlignment="1">
      <alignment vertical="center"/>
    </xf>
    <xf numFmtId="38" fontId="24" fillId="0" borderId="0" xfId="66" applyFont="1" applyAlignment="1">
      <alignment vertical="center"/>
    </xf>
    <xf numFmtId="0" fontId="28" fillId="0" borderId="13" xfId="0" applyFont="1" applyBorder="1" applyAlignment="1">
      <alignment horizontal="center" vertical="center"/>
    </xf>
    <xf numFmtId="14" fontId="24" fillId="25" borderId="15" xfId="0" applyNumberFormat="1" applyFont="1" applyFill="1" applyBorder="1">
      <alignment vertical="center"/>
    </xf>
    <xf numFmtId="0" fontId="24" fillId="0" borderId="16" xfId="0" applyFont="1" applyBorder="1">
      <alignment vertical="center"/>
    </xf>
    <xf numFmtId="177" fontId="24" fillId="0" borderId="16" xfId="0" applyNumberFormat="1" applyFont="1" applyBorder="1" applyAlignment="1">
      <alignment horizontal="center" vertical="center"/>
    </xf>
    <xf numFmtId="0" fontId="24" fillId="0" borderId="17" xfId="0" applyFont="1" applyBorder="1">
      <alignment vertical="center"/>
    </xf>
  </cellXfs>
  <cellStyles count="92">
    <cellStyle name="20% - アクセント 1 2" xfId="3" xr:uid="{00000000-0005-0000-0000-000030000000}"/>
    <cellStyle name="20% - アクセント 1 3" xfId="2" xr:uid="{00000000-0005-0000-0000-00002F000000}"/>
    <cellStyle name="20% - アクセント 2 2" xfId="5" xr:uid="{00000000-0005-0000-0000-000032000000}"/>
    <cellStyle name="20% - アクセント 2 3" xfId="4" xr:uid="{00000000-0005-0000-0000-000031000000}"/>
    <cellStyle name="20% - アクセント 3 2" xfId="7" xr:uid="{00000000-0005-0000-0000-000034000000}"/>
    <cellStyle name="20% - アクセント 3 3" xfId="6" xr:uid="{00000000-0005-0000-0000-000033000000}"/>
    <cellStyle name="20% - アクセント 4 2" xfId="9" xr:uid="{00000000-0005-0000-0000-000036000000}"/>
    <cellStyle name="20% - アクセント 4 3" xfId="8" xr:uid="{00000000-0005-0000-0000-000035000000}"/>
    <cellStyle name="20% - アクセント 5 2" xfId="11" xr:uid="{00000000-0005-0000-0000-000038000000}"/>
    <cellStyle name="20% - アクセント 5 3" xfId="10" xr:uid="{00000000-0005-0000-0000-000037000000}"/>
    <cellStyle name="20% - アクセント 6 2" xfId="13" xr:uid="{00000000-0005-0000-0000-00003A000000}"/>
    <cellStyle name="20% - アクセント 6 3" xfId="12" xr:uid="{00000000-0005-0000-0000-000039000000}"/>
    <cellStyle name="40% - アクセント 1 2" xfId="15" xr:uid="{00000000-0005-0000-0000-00003C000000}"/>
    <cellStyle name="40% - アクセント 1 3" xfId="14" xr:uid="{00000000-0005-0000-0000-00003B000000}"/>
    <cellStyle name="40% - アクセント 2 2" xfId="17" xr:uid="{00000000-0005-0000-0000-00003E000000}"/>
    <cellStyle name="40% - アクセント 2 3" xfId="16" xr:uid="{00000000-0005-0000-0000-00003D000000}"/>
    <cellStyle name="40% - アクセント 3 2" xfId="19" xr:uid="{00000000-0005-0000-0000-000040000000}"/>
    <cellStyle name="40% - アクセント 3 3" xfId="18" xr:uid="{00000000-0005-0000-0000-00003F000000}"/>
    <cellStyle name="40% - アクセント 4 2" xfId="21" xr:uid="{00000000-0005-0000-0000-000042000000}"/>
    <cellStyle name="40% - アクセント 4 3" xfId="20" xr:uid="{00000000-0005-0000-0000-000041000000}"/>
    <cellStyle name="40% - アクセント 5 2" xfId="23" xr:uid="{00000000-0005-0000-0000-000044000000}"/>
    <cellStyle name="40% - アクセント 5 3" xfId="22" xr:uid="{00000000-0005-0000-0000-000043000000}"/>
    <cellStyle name="40% - アクセント 6 2" xfId="25" xr:uid="{00000000-0005-0000-0000-000046000000}"/>
    <cellStyle name="40% - アクセント 6 3" xfId="24" xr:uid="{00000000-0005-0000-0000-000045000000}"/>
    <cellStyle name="60% - アクセント 1 2" xfId="27" xr:uid="{00000000-0005-0000-0000-000048000000}"/>
    <cellStyle name="60% - アクセント 1 3" xfId="26" xr:uid="{00000000-0005-0000-0000-000047000000}"/>
    <cellStyle name="60% - アクセント 2 2" xfId="29" xr:uid="{00000000-0005-0000-0000-00004A000000}"/>
    <cellStyle name="60% - アクセント 2 3" xfId="28" xr:uid="{00000000-0005-0000-0000-000049000000}"/>
    <cellStyle name="60% - アクセント 3 2" xfId="31" xr:uid="{00000000-0005-0000-0000-00004C000000}"/>
    <cellStyle name="60% - アクセント 3 3" xfId="30" xr:uid="{00000000-0005-0000-0000-00004B000000}"/>
    <cellStyle name="60% - アクセント 4 2" xfId="33" xr:uid="{00000000-0005-0000-0000-00004E000000}"/>
    <cellStyle name="60% - アクセント 4 3" xfId="32" xr:uid="{00000000-0005-0000-0000-00004D000000}"/>
    <cellStyle name="60% - アクセント 5 2" xfId="35" xr:uid="{00000000-0005-0000-0000-000050000000}"/>
    <cellStyle name="60% - アクセント 5 3" xfId="34" xr:uid="{00000000-0005-0000-0000-00004F000000}"/>
    <cellStyle name="60% - アクセント 6 2" xfId="37" xr:uid="{00000000-0005-0000-0000-000052000000}"/>
    <cellStyle name="60% - アクセント 6 3" xfId="36" xr:uid="{00000000-0005-0000-0000-000051000000}"/>
    <cellStyle name="アクセント 1 2" xfId="39" xr:uid="{00000000-0005-0000-0000-000054000000}"/>
    <cellStyle name="アクセント 1 3" xfId="38" xr:uid="{00000000-0005-0000-0000-000053000000}"/>
    <cellStyle name="アクセント 2 2" xfId="41" xr:uid="{00000000-0005-0000-0000-000056000000}"/>
    <cellStyle name="アクセント 2 3" xfId="40" xr:uid="{00000000-0005-0000-0000-000055000000}"/>
    <cellStyle name="アクセント 3 2" xfId="43" xr:uid="{00000000-0005-0000-0000-000058000000}"/>
    <cellStyle name="アクセント 3 3" xfId="42" xr:uid="{00000000-0005-0000-0000-000057000000}"/>
    <cellStyle name="アクセント 4 2" xfId="45" xr:uid="{00000000-0005-0000-0000-00005A000000}"/>
    <cellStyle name="アクセント 4 3" xfId="44" xr:uid="{00000000-0005-0000-0000-000059000000}"/>
    <cellStyle name="アクセント 5 2" xfId="47" xr:uid="{00000000-0005-0000-0000-00005C000000}"/>
    <cellStyle name="アクセント 5 3" xfId="46" xr:uid="{00000000-0005-0000-0000-00005B000000}"/>
    <cellStyle name="アクセント 6 2" xfId="49" xr:uid="{00000000-0005-0000-0000-00005E000000}"/>
    <cellStyle name="アクセント 6 3" xfId="48" xr:uid="{00000000-0005-0000-0000-00005D000000}"/>
    <cellStyle name="タイトル 2" xfId="51" xr:uid="{00000000-0005-0000-0000-000060000000}"/>
    <cellStyle name="タイトル 3" xfId="50" xr:uid="{00000000-0005-0000-0000-00005F000000}"/>
    <cellStyle name="チェック セル 2" xfId="53" xr:uid="{00000000-0005-0000-0000-000062000000}"/>
    <cellStyle name="チェック セル 3" xfId="52" xr:uid="{00000000-0005-0000-0000-000061000000}"/>
    <cellStyle name="どちらでもない 2" xfId="55" xr:uid="{00000000-0005-0000-0000-000064000000}"/>
    <cellStyle name="どちらでもない 3" xfId="54" xr:uid="{00000000-0005-0000-0000-000063000000}"/>
    <cellStyle name="メモ 2" xfId="57" xr:uid="{00000000-0005-0000-0000-000066000000}"/>
    <cellStyle name="メモ 3" xfId="56" xr:uid="{00000000-0005-0000-0000-000065000000}"/>
    <cellStyle name="リンク セル 2" xfId="59" xr:uid="{00000000-0005-0000-0000-000068000000}"/>
    <cellStyle name="リンク セル 3" xfId="58" xr:uid="{00000000-0005-0000-0000-000067000000}"/>
    <cellStyle name="悪い 2" xfId="61" xr:uid="{00000000-0005-0000-0000-00006A000000}"/>
    <cellStyle name="悪い 3" xfId="60" xr:uid="{00000000-0005-0000-0000-000069000000}"/>
    <cellStyle name="計算 2" xfId="63" xr:uid="{00000000-0005-0000-0000-00006C000000}"/>
    <cellStyle name="計算 3" xfId="62" xr:uid="{00000000-0005-0000-0000-00006B000000}"/>
    <cellStyle name="警告文 2" xfId="65" xr:uid="{00000000-0005-0000-0000-00006E000000}"/>
    <cellStyle name="警告文 3" xfId="64" xr:uid="{00000000-0005-0000-0000-00006D000000}"/>
    <cellStyle name="桁区切り 2" xfId="66" xr:uid="{00000000-0005-0000-0000-00006F000000}"/>
    <cellStyle name="見出し 1 2" xfId="68" xr:uid="{00000000-0005-0000-0000-000071000000}"/>
    <cellStyle name="見出し 1 3" xfId="67" xr:uid="{00000000-0005-0000-0000-000070000000}"/>
    <cellStyle name="見出し 2 2" xfId="70" xr:uid="{00000000-0005-0000-0000-000073000000}"/>
    <cellStyle name="見出し 2 3" xfId="69" xr:uid="{00000000-0005-0000-0000-000072000000}"/>
    <cellStyle name="見出し 3 2" xfId="72" xr:uid="{00000000-0005-0000-0000-000075000000}"/>
    <cellStyle name="見出し 3 3" xfId="71" xr:uid="{00000000-0005-0000-0000-000074000000}"/>
    <cellStyle name="見出し 4 2" xfId="74" xr:uid="{00000000-0005-0000-0000-000077000000}"/>
    <cellStyle name="見出し 4 3" xfId="73" xr:uid="{00000000-0005-0000-0000-000076000000}"/>
    <cellStyle name="集計 2" xfId="76" xr:uid="{00000000-0005-0000-0000-000079000000}"/>
    <cellStyle name="集計 3" xfId="75" xr:uid="{00000000-0005-0000-0000-000078000000}"/>
    <cellStyle name="出力 2" xfId="78" xr:uid="{00000000-0005-0000-0000-00007B000000}"/>
    <cellStyle name="出力 3" xfId="77" xr:uid="{00000000-0005-0000-0000-00007A000000}"/>
    <cellStyle name="説明文 2" xfId="80" xr:uid="{00000000-0005-0000-0000-00007D000000}"/>
    <cellStyle name="説明文 3" xfId="79" xr:uid="{00000000-0005-0000-0000-00007C000000}"/>
    <cellStyle name="入力 2" xfId="82" xr:uid="{00000000-0005-0000-0000-00007F000000}"/>
    <cellStyle name="入力 3" xfId="81" xr:uid="{00000000-0005-0000-0000-00007E000000}"/>
    <cellStyle name="標準" xfId="0" builtinId="0"/>
    <cellStyle name="標準 2" xfId="83" xr:uid="{00000000-0005-0000-0000-000081000000}"/>
    <cellStyle name="標準 2 2" xfId="84" xr:uid="{00000000-0005-0000-0000-000082000000}"/>
    <cellStyle name="標準 2_Pref_Smoking_Rate(2001_2007)" xfId="85" xr:uid="{00000000-0005-0000-0000-000083000000}"/>
    <cellStyle name="標準 3" xfId="86" xr:uid="{00000000-0005-0000-0000-000084000000}"/>
    <cellStyle name="標準 4" xfId="87" xr:uid="{00000000-0005-0000-0000-000085000000}"/>
    <cellStyle name="標準 5" xfId="88" xr:uid="{00000000-0005-0000-0000-000086000000}"/>
    <cellStyle name="標準 6" xfId="89" xr:uid="{00000000-0005-0000-0000-000087000000}"/>
    <cellStyle name="標準 7" xfId="1" xr:uid="{00000000-0005-0000-0000-000080000000}"/>
    <cellStyle name="良い 2" xfId="91" xr:uid="{00000000-0005-0000-0000-000089000000}"/>
    <cellStyle name="良い 3" xfId="90" xr:uid="{00000000-0005-0000-0000-000088000000}"/>
  </cellStyles>
  <dxfs count="0"/>
  <tableStyles count="0" defaultTableStyle="TableStyleMedium2" defaultPivotStyle="PivotStyleLight16"/>
  <colors>
    <mruColors>
      <color rgb="FF0000FF"/>
      <color rgb="FFFF6600"/>
      <color rgb="FFFFCC99"/>
      <color rgb="FFFF9999"/>
      <color rgb="FF66FFFF"/>
      <color rgb="FFFF99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160" b="0" i="0" u="none" strike="noStrike" kern="1200" spc="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r>
              <a:rPr lang="ja-JP"/>
              <a:t>住宅戸数と耐震化率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160" b="0" i="0" u="none" strike="noStrike" kern="1200" spc="0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8.0167238839352215E-2"/>
          <c:y val="0.10752995067818524"/>
          <c:w val="0.82777826237112129"/>
          <c:h val="0.71426382274103539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データ!$F$9</c:f>
              <c:strCache>
                <c:ptCount val="1"/>
                <c:pt idx="0">
                  <c:v>(1980以前建設)耐震性のない住宅数</c:v>
                </c:pt>
              </c:strCache>
            </c:strRef>
          </c:tx>
          <c:spPr>
            <a:solidFill>
              <a:srgbClr val="FF9999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データ!$E$10:$E$17</c:f>
              <c:strCache>
                <c:ptCount val="6"/>
                <c:pt idx="0">
                  <c:v>1993</c:v>
                </c:pt>
                <c:pt idx="1">
                  <c:v>98</c:v>
                </c:pt>
                <c:pt idx="2">
                  <c:v>03</c:v>
                </c:pt>
                <c:pt idx="3">
                  <c:v>08</c:v>
                </c:pt>
                <c:pt idx="4">
                  <c:v>13</c:v>
                </c:pt>
                <c:pt idx="5">
                  <c:v>18</c:v>
                </c:pt>
              </c:strCache>
            </c:strRef>
          </c:cat>
          <c:val>
            <c:numRef>
              <c:f>[0]!耐震性のない住宅数</c:f>
              <c:numCache>
                <c:formatCode>#,##0_ </c:formatCode>
                <c:ptCount val="6"/>
                <c:pt idx="0">
                  <c:v>215300</c:v>
                </c:pt>
                <c:pt idx="1">
                  <c:v>191100</c:v>
                </c:pt>
                <c:pt idx="2">
                  <c:v>159000</c:v>
                </c:pt>
                <c:pt idx="3">
                  <c:v>147200</c:v>
                </c:pt>
                <c:pt idx="4">
                  <c:v>134200</c:v>
                </c:pt>
                <c:pt idx="5">
                  <c:v>84027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07B-4F85-BA40-A77E12654395}"/>
            </c:ext>
          </c:extLst>
        </c:ser>
        <c:ser>
          <c:idx val="1"/>
          <c:order val="1"/>
          <c:tx>
            <c:strRef>
              <c:f>データ!$G$9</c:f>
              <c:strCache>
                <c:ptCount val="1"/>
                <c:pt idx="0">
                  <c:v>(1980以前建設)耐震性のある住宅数</c:v>
                </c:pt>
              </c:strCache>
            </c:strRef>
          </c:tx>
          <c:spPr>
            <a:solidFill>
              <a:srgbClr val="66FFF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データ!$E$10:$E$17</c:f>
              <c:strCache>
                <c:ptCount val="6"/>
                <c:pt idx="0">
                  <c:v>1993</c:v>
                </c:pt>
                <c:pt idx="1">
                  <c:v>98</c:v>
                </c:pt>
                <c:pt idx="2">
                  <c:v>03</c:v>
                </c:pt>
                <c:pt idx="3">
                  <c:v>08</c:v>
                </c:pt>
                <c:pt idx="4">
                  <c:v>13</c:v>
                </c:pt>
                <c:pt idx="5">
                  <c:v>18</c:v>
                </c:pt>
              </c:strCache>
            </c:strRef>
          </c:cat>
          <c:val>
            <c:numRef>
              <c:f>[0]!耐震性のある住宅数</c:f>
              <c:numCache>
                <c:formatCode>#,##0_ </c:formatCode>
                <c:ptCount val="6"/>
                <c:pt idx="0">
                  <c:v>62800</c:v>
                </c:pt>
                <c:pt idx="1">
                  <c:v>55300</c:v>
                </c:pt>
                <c:pt idx="2">
                  <c:v>45900</c:v>
                </c:pt>
                <c:pt idx="3">
                  <c:v>41300</c:v>
                </c:pt>
                <c:pt idx="4">
                  <c:v>35100</c:v>
                </c:pt>
                <c:pt idx="5">
                  <c:v>58166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07B-4F85-BA40-A77E12654395}"/>
            </c:ext>
          </c:extLst>
        </c:ser>
        <c:ser>
          <c:idx val="2"/>
          <c:order val="2"/>
          <c:tx>
            <c:strRef>
              <c:f>データ!$H$9</c:f>
              <c:strCache>
                <c:ptCount val="1"/>
                <c:pt idx="0">
                  <c:v>1981以降建設の住宅数</c:v>
                </c:pt>
              </c:strCache>
            </c:strRef>
          </c:tx>
          <c:spPr>
            <a:solidFill>
              <a:srgbClr val="FFCC99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データ!$E$10:$E$17</c:f>
              <c:strCache>
                <c:ptCount val="6"/>
                <c:pt idx="0">
                  <c:v>1993</c:v>
                </c:pt>
                <c:pt idx="1">
                  <c:v>98</c:v>
                </c:pt>
                <c:pt idx="2">
                  <c:v>03</c:v>
                </c:pt>
                <c:pt idx="3">
                  <c:v>08</c:v>
                </c:pt>
                <c:pt idx="4">
                  <c:v>13</c:v>
                </c:pt>
                <c:pt idx="5">
                  <c:v>18</c:v>
                </c:pt>
              </c:strCache>
            </c:strRef>
          </c:cat>
          <c:val>
            <c:numRef>
              <c:f>[0]!以降建設</c:f>
              <c:numCache>
                <c:formatCode>#,##0_ </c:formatCode>
                <c:ptCount val="6"/>
                <c:pt idx="0">
                  <c:v>165800</c:v>
                </c:pt>
                <c:pt idx="1">
                  <c:v>226100</c:v>
                </c:pt>
                <c:pt idx="2">
                  <c:v>280300</c:v>
                </c:pt>
                <c:pt idx="3">
                  <c:v>305100</c:v>
                </c:pt>
                <c:pt idx="4">
                  <c:v>333800</c:v>
                </c:pt>
                <c:pt idx="5">
                  <c:v>359307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07B-4F85-BA40-A77E1265439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100"/>
        <c:axId val="924785592"/>
        <c:axId val="924782312"/>
      </c:barChart>
      <c:lineChart>
        <c:grouping val="standard"/>
        <c:varyColors val="0"/>
        <c:ser>
          <c:idx val="4"/>
          <c:order val="3"/>
          <c:tx>
            <c:strRef>
              <c:f>データ!$J$9</c:f>
              <c:strCache>
                <c:ptCount val="1"/>
                <c:pt idx="0">
                  <c:v>耐震化率(青森県)</c:v>
                </c:pt>
              </c:strCache>
            </c:strRef>
          </c:tx>
          <c:spPr>
            <a:ln w="28575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dLbls>
            <c:dLbl>
              <c:idx val="0"/>
              <c:layout>
                <c:manualLayout>
                  <c:x val="4.0978312577620579E-3"/>
                  <c:y val="8.3615824788635489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E07B-4F85-BA40-A77E12654395}"/>
                </c:ext>
              </c:extLst>
            </c:dLbl>
            <c:dLbl>
              <c:idx val="1"/>
              <c:layout>
                <c:manualLayout>
                  <c:x val="6.8297187629368051E-3"/>
                  <c:y val="6.2711868591476616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E07B-4F85-BA40-A77E12654395}"/>
                </c:ext>
              </c:extLst>
            </c:dLbl>
            <c:dLbl>
              <c:idx val="2"/>
              <c:layout>
                <c:manualLayout>
                  <c:x val="1.365943752587361E-3"/>
                  <c:y val="1.881356057744294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E07B-4F85-BA40-A77E12654395}"/>
                </c:ext>
              </c:extLst>
            </c:dLbl>
            <c:dLbl>
              <c:idx val="3"/>
              <c:layout>
                <c:manualLayout>
                  <c:x val="2.7318875051747221E-3"/>
                  <c:y val="1.672316495772709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E07B-4F85-BA40-A77E12654395}"/>
                </c:ext>
              </c:extLst>
            </c:dLbl>
            <c:dLbl>
              <c:idx val="4"/>
              <c:layout>
                <c:manualLayout>
                  <c:x val="1.365943752587361E-3"/>
                  <c:y val="1.254237371829536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E07B-4F85-BA40-A77E1265439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rgbClr val="FF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[0]!横軸ラベル_西暦</c:f>
              <c:strCache>
                <c:ptCount val="6"/>
                <c:pt idx="0">
                  <c:v>1993</c:v>
                </c:pt>
                <c:pt idx="1">
                  <c:v>98</c:v>
                </c:pt>
                <c:pt idx="2">
                  <c:v>03</c:v>
                </c:pt>
                <c:pt idx="3">
                  <c:v>08</c:v>
                </c:pt>
                <c:pt idx="4">
                  <c:v>13</c:v>
                </c:pt>
                <c:pt idx="5">
                  <c:v>18</c:v>
                </c:pt>
              </c:strCache>
            </c:strRef>
          </c:cat>
          <c:val>
            <c:numRef>
              <c:f>[0]!耐震化率_青森</c:f>
              <c:numCache>
                <c:formatCode>0.0_ </c:formatCode>
                <c:ptCount val="6"/>
                <c:pt idx="0">
                  <c:v>51.5</c:v>
                </c:pt>
                <c:pt idx="1">
                  <c:v>59.599999999999994</c:v>
                </c:pt>
                <c:pt idx="2">
                  <c:v>67.2</c:v>
                </c:pt>
                <c:pt idx="3">
                  <c:v>70.199999999999989</c:v>
                </c:pt>
                <c:pt idx="4">
                  <c:v>73.3</c:v>
                </c:pt>
                <c:pt idx="5">
                  <c:v>83.2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E07B-4F85-BA40-A77E12654395}"/>
            </c:ext>
          </c:extLst>
        </c:ser>
        <c:ser>
          <c:idx val="5"/>
          <c:order val="4"/>
          <c:tx>
            <c:strRef>
              <c:f>データ!$K$9</c:f>
              <c:strCache>
                <c:ptCount val="1"/>
                <c:pt idx="0">
                  <c:v>耐震化率(全国)</c:v>
                </c:pt>
              </c:strCache>
            </c:strRef>
          </c:tx>
          <c:spPr>
            <a:ln w="28575" cap="rnd">
              <a:solidFill>
                <a:srgbClr val="0000FF"/>
              </a:solidFill>
              <a:round/>
            </a:ln>
            <a:effectLst/>
          </c:spPr>
          <c:marker>
            <c:symbol val="triangle"/>
            <c:size val="5"/>
            <c:spPr>
              <a:solidFill>
                <a:srgbClr val="0000FF"/>
              </a:solidFill>
              <a:ln w="9525">
                <a:solidFill>
                  <a:srgbClr val="0000FF"/>
                </a:solidFill>
              </a:ln>
              <a:effectLst/>
            </c:spPr>
          </c:marker>
          <c:dLbls>
            <c:dLbl>
              <c:idx val="2"/>
              <c:layout>
                <c:manualLayout>
                  <c:x val="-3.9527078006466397E-2"/>
                  <c:y val="-3.051977604785195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E07B-4F85-BA40-A77E12654395}"/>
                </c:ext>
              </c:extLst>
            </c:dLbl>
            <c:dLbl>
              <c:idx val="3"/>
              <c:layout>
                <c:manualLayout>
                  <c:x val="-3.9527078006466397E-2"/>
                  <c:y val="-3.261017166756784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E07B-4F85-BA40-A77E1265439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rgbClr val="0000FF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6"/>
                <c:pt idx="0">
                  <c:v>1993</c:v>
                </c:pt>
                <c:pt idx="1">
                  <c:v>98</c:v>
                </c:pt>
                <c:pt idx="2">
                  <c:v>03</c:v>
                </c:pt>
                <c:pt idx="3">
                  <c:v>08</c:v>
                </c:pt>
                <c:pt idx="4">
                  <c:v>13</c:v>
                </c:pt>
                <c:pt idx="5">
                  <c:v>18</c:v>
                </c:pt>
              </c:strCache>
            </c:strRef>
          </c:cat>
          <c:val>
            <c:numRef>
              <c:f>[0]!耐震化率_全国</c:f>
              <c:numCache>
                <c:formatCode>0.0_ </c:formatCode>
                <c:ptCount val="6"/>
                <c:pt idx="2">
                  <c:v>76</c:v>
                </c:pt>
                <c:pt idx="3">
                  <c:v>79</c:v>
                </c:pt>
                <c:pt idx="4">
                  <c:v>83</c:v>
                </c:pt>
                <c:pt idx="5">
                  <c:v>87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E07B-4F85-BA40-A77E1265439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02593672"/>
        <c:axId val="752482616"/>
      </c:lineChart>
      <c:catAx>
        <c:axId val="9247855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924782312"/>
        <c:crosses val="autoZero"/>
        <c:auto val="1"/>
        <c:lblAlgn val="ctr"/>
        <c:lblOffset val="100"/>
        <c:noMultiLvlLbl val="0"/>
      </c:catAx>
      <c:valAx>
        <c:axId val="924782312"/>
        <c:scaling>
          <c:orientation val="minMax"/>
          <c:max val="800000.00000000012"/>
        </c:scaling>
        <c:delete val="0"/>
        <c:axPos val="l"/>
        <c:numFmt formatCode="#,##0_ 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924785592"/>
        <c:crosses val="autoZero"/>
        <c:crossBetween val="between"/>
        <c:majorUnit val="200000"/>
        <c:dispUnits>
          <c:builtInUnit val="thousands"/>
        </c:dispUnits>
      </c:valAx>
      <c:valAx>
        <c:axId val="752482616"/>
        <c:scaling>
          <c:orientation val="minMax"/>
        </c:scaling>
        <c:delete val="0"/>
        <c:axPos val="r"/>
        <c:numFmt formatCode="0.0_ 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702593672"/>
        <c:crosses val="max"/>
        <c:crossBetween val="between"/>
      </c:valAx>
      <c:catAx>
        <c:axId val="70259367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752482616"/>
        <c:crosses val="autoZero"/>
        <c:auto val="1"/>
        <c:lblAlgn val="ctr"/>
        <c:lblOffset val="100"/>
        <c:noMultiLvlLbl val="0"/>
      </c:cat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legend>
      <c:legendPos val="t"/>
      <c:layout>
        <c:manualLayout>
          <c:xMode val="edge"/>
          <c:yMode val="edge"/>
          <c:x val="8.1939619086075791E-2"/>
          <c:y val="0.11170966902040401"/>
          <c:w val="0.40176464095834175"/>
          <c:h val="0.2110718922193931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800">
          <a:solidFill>
            <a:sysClr val="windowText" lastClr="000000"/>
          </a:solidFill>
          <a:latin typeface="Meiryo UI" panose="020B0604030504040204" pitchFamily="50" charset="-128"/>
          <a:ea typeface="Meiryo UI" panose="020B0604030504040204" pitchFamily="50" charset="-128"/>
        </a:defRPr>
      </a:pPr>
      <a:endParaRPr lang="ja-JP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2C3663F-5532-430A-9B3A-898248897879}">
  <sheetPr/>
  <sheetViews>
    <sheetView zoomScale="72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86875" cy="6072187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D7E3F158-9FB0-49F6-A344-97EEC4372E1D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0.83751</cdr:x>
      <cdr:y>0.86971</cdr:y>
    </cdr:from>
    <cdr:to>
      <cdr:x>0.93578</cdr:x>
      <cdr:y>0.9284</cdr:y>
    </cdr:to>
    <cdr:sp macro="" textlink="">
      <cdr:nvSpPr>
        <cdr:cNvPr id="3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CD4A267A-6961-42C3-895A-8C043912C527}"/>
            </a:ext>
          </a:extLst>
        </cdr:cNvPr>
        <cdr:cNvSpPr txBox="1"/>
      </cdr:nvSpPr>
      <cdr:spPr>
        <a:xfrm xmlns:a="http://schemas.openxmlformats.org/drawingml/2006/main">
          <a:off x="7777888" y="5281014"/>
          <a:ext cx="912621" cy="35637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年度末</a:t>
          </a:r>
        </a:p>
      </cdr:txBody>
    </cdr:sp>
  </cdr:relSizeAnchor>
  <cdr:relSizeAnchor xmlns:cdr="http://schemas.openxmlformats.org/drawingml/2006/chartDrawing">
    <cdr:from>
      <cdr:x>0.91363</cdr:x>
      <cdr:y>0.0239</cdr:y>
    </cdr:from>
    <cdr:to>
      <cdr:x>0.98339</cdr:x>
      <cdr:y>0.09181</cdr:y>
    </cdr:to>
    <cdr:sp macro="" textlink="">
      <cdr:nvSpPr>
        <cdr:cNvPr id="4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021BED8F-FCD7-48A7-A8DB-FC1AC3AF2427}"/>
            </a:ext>
          </a:extLst>
        </cdr:cNvPr>
        <cdr:cNvSpPr txBox="1"/>
      </cdr:nvSpPr>
      <cdr:spPr>
        <a:xfrm xmlns:a="http://schemas.openxmlformats.org/drawingml/2006/main">
          <a:off x="8494584" y="145192"/>
          <a:ext cx="648558" cy="41257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（％）</a:t>
          </a:r>
        </a:p>
      </cdr:txBody>
    </cdr:sp>
  </cdr:relSizeAnchor>
  <cdr:relSizeAnchor xmlns:cdr="http://schemas.openxmlformats.org/drawingml/2006/chartDrawing">
    <cdr:from>
      <cdr:x>0.035</cdr:x>
      <cdr:y>0.0246</cdr:y>
    </cdr:from>
    <cdr:to>
      <cdr:x>0.14075</cdr:x>
      <cdr:y>0.09251</cdr:y>
    </cdr:to>
    <cdr:sp macro="" textlink="">
      <cdr:nvSpPr>
        <cdr:cNvPr id="5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4A471F5E-355C-4795-AE79-44701A0E588B}"/>
            </a:ext>
          </a:extLst>
        </cdr:cNvPr>
        <cdr:cNvSpPr txBox="1"/>
      </cdr:nvSpPr>
      <cdr:spPr>
        <a:xfrm xmlns:a="http://schemas.openxmlformats.org/drawingml/2006/main">
          <a:off x="325395" y="149482"/>
          <a:ext cx="983220" cy="41257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（千戸）</a:t>
          </a:r>
        </a:p>
      </cdr:txBody>
    </cdr:sp>
  </cdr:relSizeAnchor>
  <cdr:relSizeAnchor xmlns:cdr="http://schemas.openxmlformats.org/drawingml/2006/chartDrawing">
    <cdr:from>
      <cdr:x>0.22843</cdr:x>
      <cdr:y>0.93209</cdr:y>
    </cdr:from>
    <cdr:to>
      <cdr:x>0.99169</cdr:x>
      <cdr:y>1</cdr:y>
    </cdr:to>
    <cdr:sp macro="" textlink="">
      <cdr:nvSpPr>
        <cdr:cNvPr id="6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4A471F5E-355C-4795-AE79-44701A0E588B}"/>
            </a:ext>
          </a:extLst>
        </cdr:cNvPr>
        <cdr:cNvSpPr txBox="1"/>
      </cdr:nvSpPr>
      <cdr:spPr>
        <a:xfrm xmlns:a="http://schemas.openxmlformats.org/drawingml/2006/main">
          <a:off x="2123817" y="5662827"/>
          <a:ext cx="7096553" cy="41257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資料：総務省「住宅・土地統計調査」を基に県県土整備部作成</a:t>
          </a:r>
        </a:p>
      </cdr:txBody>
    </cdr:sp>
  </cdr:relSizeAnchor>
  <cdr:relSizeAnchor xmlns:cdr="http://schemas.openxmlformats.org/drawingml/2006/chartDrawing">
    <cdr:from>
      <cdr:x>0.83168</cdr:x>
      <cdr:y>0.04105</cdr:y>
    </cdr:from>
    <cdr:to>
      <cdr:x>0.89503</cdr:x>
      <cdr:y>0.09834</cdr:y>
    </cdr:to>
    <cdr:sp macro="" textlink="">
      <cdr:nvSpPr>
        <cdr:cNvPr id="7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8472440D-5359-423C-BF78-EC504B603647}"/>
            </a:ext>
          </a:extLst>
        </cdr:cNvPr>
        <cdr:cNvSpPr txBox="1"/>
      </cdr:nvSpPr>
      <cdr:spPr>
        <a:xfrm xmlns:a="http://schemas.openxmlformats.org/drawingml/2006/main">
          <a:off x="7723717" y="249237"/>
          <a:ext cx="588323" cy="347875"/>
        </a:xfrm>
        <a:prstGeom xmlns:a="http://schemas.openxmlformats.org/drawingml/2006/main" prst="rect">
          <a:avLst/>
        </a:prstGeom>
        <a:ln xmlns:a="http://schemas.openxmlformats.org/drawingml/2006/main">
          <a:solidFill>
            <a:schemeClr val="tx1"/>
          </a:solidFill>
        </a:ln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>
            <a:lnSpc>
              <a:spcPts val="2400"/>
            </a:lnSpc>
          </a:pPr>
          <a:r>
            <a:rPr lang="en-US" altLang="ja-JP" sz="1800">
              <a:latin typeface="Meiryo UI" panose="020B0604030504040204" pitchFamily="50" charset="-128"/>
              <a:ea typeface="Meiryo UI" panose="020B0604030504040204" pitchFamily="50" charset="-128"/>
            </a:rPr>
            <a:t>KPI</a:t>
          </a:r>
          <a:endParaRPr lang="ja-JP" altLang="en-US" sz="1800">
            <a:latin typeface="Meiryo UI" panose="020B0604030504040204" pitchFamily="50" charset="-128"/>
            <a:ea typeface="Meiryo UI" panose="020B0604030504040204" pitchFamily="50" charset="-128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64BDBB-5690-461B-9230-A9D97542DE05}">
  <dimension ref="A1:R109"/>
  <sheetViews>
    <sheetView tabSelected="1" workbookViewId="0">
      <selection activeCell="C9" sqref="C9"/>
    </sheetView>
  </sheetViews>
  <sheetFormatPr defaultColWidth="9" defaultRowHeight="13"/>
  <cols>
    <col min="1" max="2" width="6" style="3" customWidth="1"/>
    <col min="3" max="3" width="9.5" style="4" bestFit="1" customWidth="1"/>
    <col min="4" max="4" width="11.58203125" style="4" customWidth="1"/>
    <col min="5" max="5" width="9.08203125" style="4" bestFit="1" customWidth="1"/>
    <col min="6" max="9" width="9.08203125" style="11" customWidth="1"/>
    <col min="10" max="10" width="13" style="9" customWidth="1"/>
    <col min="11" max="13" width="9.08203125" style="9" bestFit="1" customWidth="1"/>
    <col min="14" max="16384" width="9" style="4"/>
  </cols>
  <sheetData>
    <row r="1" spans="1:18">
      <c r="A1" s="14" t="s">
        <v>10</v>
      </c>
      <c r="C1" s="15" t="s">
        <v>11</v>
      </c>
      <c r="D1" s="16"/>
      <c r="E1" s="16"/>
      <c r="F1" s="16"/>
      <c r="G1" s="16"/>
      <c r="H1" s="16"/>
      <c r="I1" s="17"/>
      <c r="J1" s="18"/>
      <c r="K1" s="18"/>
      <c r="L1" s="18"/>
      <c r="M1" s="18"/>
      <c r="N1" s="18"/>
      <c r="O1" s="18"/>
      <c r="P1" s="18"/>
      <c r="Q1" s="18"/>
      <c r="R1" s="18"/>
    </row>
    <row r="2" spans="1:18">
      <c r="A2" s="14" t="s">
        <v>12</v>
      </c>
      <c r="C2" s="19" t="s">
        <v>13</v>
      </c>
      <c r="F2" s="4"/>
      <c r="G2" s="4"/>
      <c r="H2" s="4"/>
      <c r="I2" s="20"/>
      <c r="J2" s="21"/>
      <c r="K2" s="21"/>
      <c r="L2" s="21"/>
      <c r="M2" s="21"/>
      <c r="N2" s="21"/>
      <c r="O2" s="22"/>
      <c r="Q2" s="22"/>
      <c r="R2" s="22"/>
    </row>
    <row r="3" spans="1:18">
      <c r="A3" s="14" t="s">
        <v>14</v>
      </c>
      <c r="C3" s="19" t="s">
        <v>15</v>
      </c>
      <c r="F3" s="4"/>
      <c r="G3" s="4"/>
      <c r="H3" s="4"/>
      <c r="I3" s="20"/>
      <c r="J3" s="23"/>
      <c r="K3" s="23"/>
      <c r="L3" s="23"/>
      <c r="M3" s="23"/>
      <c r="N3" s="23"/>
      <c r="O3" s="23"/>
    </row>
    <row r="4" spans="1:18">
      <c r="A4" s="14"/>
      <c r="C4" s="24" t="s">
        <v>16</v>
      </c>
      <c r="F4" s="4"/>
      <c r="G4" s="4"/>
      <c r="H4" s="4"/>
      <c r="I4" s="20"/>
      <c r="J4" s="23"/>
      <c r="K4" s="23"/>
      <c r="L4" s="23"/>
      <c r="M4" s="23"/>
      <c r="N4" s="23"/>
      <c r="O4" s="23"/>
    </row>
    <row r="5" spans="1:18" ht="21" customHeight="1">
      <c r="C5" s="25">
        <v>33970</v>
      </c>
      <c r="D5" s="26" t="s">
        <v>17</v>
      </c>
      <c r="E5" s="27">
        <f>MAX($C$9:$C$109)</f>
        <v>43101</v>
      </c>
      <c r="F5" s="26" t="s">
        <v>18</v>
      </c>
      <c r="G5" s="26"/>
      <c r="H5" s="26"/>
      <c r="I5" s="28"/>
      <c r="J5" s="23"/>
      <c r="K5" s="23"/>
      <c r="L5" s="23"/>
      <c r="M5" s="23"/>
      <c r="N5" s="23"/>
      <c r="O5" s="23"/>
    </row>
    <row r="6" spans="1:18">
      <c r="B6" s="3">
        <f>COUNTA(C9:C109)-MATCH(C5,C9:C109,0)+1</f>
        <v>6</v>
      </c>
      <c r="F6" s="4"/>
      <c r="G6" s="4"/>
      <c r="H6" s="4"/>
      <c r="I6" s="4"/>
      <c r="J6" s="4"/>
      <c r="K6" s="4"/>
      <c r="L6" s="4"/>
      <c r="M6" s="4"/>
    </row>
    <row r="7" spans="1:18">
      <c r="A7" s="5"/>
      <c r="C7" s="4" t="s">
        <v>6</v>
      </c>
    </row>
    <row r="8" spans="1:18">
      <c r="A8" s="6"/>
      <c r="B8" s="6"/>
    </row>
    <row r="9" spans="1:18" s="7" customFormat="1" ht="52">
      <c r="A9" s="1" t="str">
        <f>IF(C9=EDATE($C$5,0),1,"")</f>
        <v/>
      </c>
      <c r="B9" s="1" t="str">
        <f>IF(C9=EDATE($C$5,0),1,"")</f>
        <v/>
      </c>
      <c r="C9" s="4" t="s">
        <v>0</v>
      </c>
      <c r="D9" s="7" t="s">
        <v>1</v>
      </c>
      <c r="E9" s="7" t="s">
        <v>2</v>
      </c>
      <c r="F9" s="12" t="s">
        <v>7</v>
      </c>
      <c r="G9" s="12" t="s">
        <v>8</v>
      </c>
      <c r="H9" s="12" t="s">
        <v>9</v>
      </c>
      <c r="I9" s="12" t="s">
        <v>3</v>
      </c>
      <c r="J9" s="10" t="s">
        <v>4</v>
      </c>
      <c r="K9" s="9" t="s">
        <v>5</v>
      </c>
      <c r="L9" s="10"/>
      <c r="M9" s="10"/>
    </row>
    <row r="10" spans="1:18">
      <c r="A10" s="1">
        <f t="shared" ref="A10:A73" si="0">IF(C10=EDATE($C$5,0),1,"")</f>
        <v>1</v>
      </c>
      <c r="B10" s="1">
        <f>IF(C10=EDATE($C$5,0),1,"")</f>
        <v>1</v>
      </c>
      <c r="C10" s="8">
        <v>33970</v>
      </c>
      <c r="D10" s="2" t="str">
        <f t="shared" ref="D10:D11" si="1">IF(OR(A10=1,B10=1,A10),TEXT(C10,"ge"),TEXT(C10," "))</f>
        <v>H5</v>
      </c>
      <c r="E10" s="2" t="str">
        <f t="shared" ref="E10" si="2">IF(OR(A10=1,A10),TEXT(C10,"yyyy"),TEXT(C10,"yy"))</f>
        <v>1993</v>
      </c>
      <c r="F10" s="13">
        <v>215300</v>
      </c>
      <c r="G10" s="13">
        <v>62800</v>
      </c>
      <c r="H10" s="13">
        <v>165800</v>
      </c>
      <c r="I10" s="13">
        <v>443900</v>
      </c>
      <c r="J10" s="9">
        <v>51.5</v>
      </c>
    </row>
    <row r="11" spans="1:18">
      <c r="A11" s="1" t="str">
        <f t="shared" si="0"/>
        <v/>
      </c>
      <c r="B11" s="1" t="str">
        <f>IF(OR(A11=1,C11=$E$5),1,"")</f>
        <v/>
      </c>
      <c r="C11" s="8">
        <v>35796</v>
      </c>
      <c r="D11" s="2" t="str">
        <f t="shared" si="1"/>
        <v xml:space="preserve"> </v>
      </c>
      <c r="E11" s="2" t="str">
        <f t="shared" ref="E11:E12" si="3">IF(OR(A11=1,A11),TEXT(C11,"yyyy"),TEXT(C11,"yy"))</f>
        <v>98</v>
      </c>
      <c r="F11" s="13">
        <v>191100</v>
      </c>
      <c r="G11" s="13">
        <v>55300</v>
      </c>
      <c r="H11" s="13">
        <v>226100</v>
      </c>
      <c r="I11" s="13">
        <v>472500</v>
      </c>
      <c r="J11" s="9">
        <v>59.599999999999994</v>
      </c>
    </row>
    <row r="12" spans="1:18">
      <c r="A12" s="1" t="str">
        <f t="shared" si="0"/>
        <v/>
      </c>
      <c r="B12" s="1" t="str">
        <f t="shared" ref="B12:B75" si="4">IF(OR(A12=1,C12=$E$5),1,"")</f>
        <v/>
      </c>
      <c r="C12" s="8">
        <v>37622</v>
      </c>
      <c r="D12" s="2" t="str">
        <f t="shared" ref="D12:D15" si="5">IF(OR(A12=1,B12=1,A12),TEXT(C12,"ge"),TEXT(C12," "))</f>
        <v xml:space="preserve"> </v>
      </c>
      <c r="E12" s="2" t="str">
        <f t="shared" si="3"/>
        <v>03</v>
      </c>
      <c r="F12" s="13">
        <v>159000</v>
      </c>
      <c r="G12" s="13">
        <v>45900</v>
      </c>
      <c r="H12" s="13">
        <v>280300</v>
      </c>
      <c r="I12" s="13">
        <v>485200</v>
      </c>
      <c r="J12" s="9">
        <v>67.2</v>
      </c>
      <c r="K12" s="9">
        <v>76</v>
      </c>
    </row>
    <row r="13" spans="1:18">
      <c r="A13" s="1"/>
      <c r="B13" s="1" t="str">
        <f t="shared" si="4"/>
        <v/>
      </c>
      <c r="C13" s="8">
        <v>39448</v>
      </c>
      <c r="D13" s="2" t="str">
        <f t="shared" si="5"/>
        <v xml:space="preserve"> </v>
      </c>
      <c r="E13" s="2" t="str">
        <f t="shared" ref="E13:E15" si="6">IF(OR(A13=1,A13),TEXT(C13,"yyyy"),TEXT(C13,"yy"))</f>
        <v>08</v>
      </c>
      <c r="F13" s="13">
        <v>147200</v>
      </c>
      <c r="G13" s="13">
        <v>41300</v>
      </c>
      <c r="H13" s="13">
        <v>305100</v>
      </c>
      <c r="I13" s="13">
        <v>493600</v>
      </c>
      <c r="J13" s="9">
        <v>70.199999999999989</v>
      </c>
      <c r="K13" s="9">
        <v>79</v>
      </c>
    </row>
    <row r="14" spans="1:18">
      <c r="A14" s="1" t="str">
        <f t="shared" si="0"/>
        <v/>
      </c>
      <c r="B14" s="1" t="str">
        <f t="shared" si="4"/>
        <v/>
      </c>
      <c r="C14" s="8">
        <v>41275</v>
      </c>
      <c r="D14" s="2" t="str">
        <f t="shared" si="5"/>
        <v xml:space="preserve"> </v>
      </c>
      <c r="E14" s="2" t="str">
        <f t="shared" si="6"/>
        <v>13</v>
      </c>
      <c r="F14" s="13">
        <v>134200</v>
      </c>
      <c r="G14" s="13">
        <v>35100</v>
      </c>
      <c r="H14" s="13">
        <v>333800</v>
      </c>
      <c r="I14" s="13">
        <v>503100</v>
      </c>
      <c r="J14" s="9">
        <v>73.3</v>
      </c>
      <c r="K14" s="9">
        <v>83</v>
      </c>
    </row>
    <row r="15" spans="1:18">
      <c r="A15" s="1" t="str">
        <f t="shared" si="0"/>
        <v/>
      </c>
      <c r="B15" s="1">
        <f t="shared" si="4"/>
        <v>1</v>
      </c>
      <c r="C15" s="8">
        <v>43101</v>
      </c>
      <c r="D15" s="2" t="str">
        <f t="shared" si="5"/>
        <v>H30</v>
      </c>
      <c r="E15" s="2" t="str">
        <f t="shared" si="6"/>
        <v>18</v>
      </c>
      <c r="F15" s="13">
        <v>84027</v>
      </c>
      <c r="G15" s="13">
        <v>58166</v>
      </c>
      <c r="H15" s="13">
        <v>359307</v>
      </c>
      <c r="I15" s="13">
        <v>501500</v>
      </c>
      <c r="J15" s="9">
        <v>83.2</v>
      </c>
      <c r="K15" s="9">
        <v>87</v>
      </c>
    </row>
    <row r="16" spans="1:18">
      <c r="A16" s="1" t="str">
        <f t="shared" si="0"/>
        <v/>
      </c>
      <c r="B16" s="1" t="str">
        <f t="shared" si="4"/>
        <v/>
      </c>
      <c r="C16" s="8"/>
      <c r="D16" s="2"/>
      <c r="E16" s="2"/>
      <c r="F16" s="13"/>
      <c r="G16" s="13"/>
      <c r="H16" s="13"/>
      <c r="I16" s="13"/>
    </row>
    <row r="17" spans="1:9">
      <c r="A17" s="1" t="str">
        <f t="shared" si="0"/>
        <v/>
      </c>
      <c r="B17" s="1" t="str">
        <f t="shared" si="4"/>
        <v/>
      </c>
      <c r="C17" s="8"/>
      <c r="D17" s="2"/>
      <c r="E17" s="2"/>
      <c r="F17" s="13"/>
      <c r="G17" s="13"/>
      <c r="H17" s="13"/>
      <c r="I17" s="13"/>
    </row>
    <row r="18" spans="1:9">
      <c r="A18" s="1" t="str">
        <f t="shared" si="0"/>
        <v/>
      </c>
      <c r="B18" s="1" t="str">
        <f t="shared" si="4"/>
        <v/>
      </c>
      <c r="C18" s="8"/>
      <c r="D18" s="2"/>
      <c r="E18" s="2"/>
      <c r="F18" s="13"/>
      <c r="G18" s="13"/>
      <c r="H18" s="13"/>
      <c r="I18" s="13"/>
    </row>
    <row r="19" spans="1:9">
      <c r="A19" s="1" t="str">
        <f t="shared" si="0"/>
        <v/>
      </c>
      <c r="B19" s="1" t="str">
        <f t="shared" si="4"/>
        <v/>
      </c>
    </row>
    <row r="20" spans="1:9">
      <c r="A20" s="1" t="str">
        <f t="shared" si="0"/>
        <v/>
      </c>
      <c r="B20" s="1" t="str">
        <f t="shared" si="4"/>
        <v/>
      </c>
    </row>
    <row r="21" spans="1:9">
      <c r="A21" s="1" t="str">
        <f t="shared" si="0"/>
        <v/>
      </c>
      <c r="B21" s="1" t="str">
        <f t="shared" si="4"/>
        <v/>
      </c>
    </row>
    <row r="22" spans="1:9">
      <c r="A22" s="1" t="str">
        <f t="shared" si="0"/>
        <v/>
      </c>
      <c r="B22" s="1" t="str">
        <f t="shared" si="4"/>
        <v/>
      </c>
    </row>
    <row r="23" spans="1:9">
      <c r="A23" s="1" t="str">
        <f t="shared" si="0"/>
        <v/>
      </c>
      <c r="B23" s="1" t="str">
        <f t="shared" si="4"/>
        <v/>
      </c>
    </row>
    <row r="24" spans="1:9">
      <c r="A24" s="1" t="str">
        <f t="shared" si="0"/>
        <v/>
      </c>
      <c r="B24" s="1" t="str">
        <f t="shared" si="4"/>
        <v/>
      </c>
    </row>
    <row r="25" spans="1:9">
      <c r="A25" s="1" t="str">
        <f t="shared" si="0"/>
        <v/>
      </c>
      <c r="B25" s="1" t="str">
        <f t="shared" si="4"/>
        <v/>
      </c>
    </row>
    <row r="26" spans="1:9">
      <c r="A26" s="1" t="str">
        <f t="shared" si="0"/>
        <v/>
      </c>
      <c r="B26" s="1" t="str">
        <f t="shared" si="4"/>
        <v/>
      </c>
    </row>
    <row r="27" spans="1:9">
      <c r="A27" s="1" t="str">
        <f t="shared" si="0"/>
        <v/>
      </c>
      <c r="B27" s="1" t="str">
        <f t="shared" si="4"/>
        <v/>
      </c>
    </row>
    <row r="28" spans="1:9">
      <c r="A28" s="1" t="str">
        <f t="shared" si="0"/>
        <v/>
      </c>
      <c r="B28" s="1" t="str">
        <f t="shared" si="4"/>
        <v/>
      </c>
    </row>
    <row r="29" spans="1:9">
      <c r="A29" s="1" t="str">
        <f t="shared" si="0"/>
        <v/>
      </c>
      <c r="B29" s="1" t="str">
        <f t="shared" si="4"/>
        <v/>
      </c>
    </row>
    <row r="30" spans="1:9">
      <c r="A30" s="1" t="str">
        <f t="shared" si="0"/>
        <v/>
      </c>
      <c r="B30" s="1" t="str">
        <f t="shared" si="4"/>
        <v/>
      </c>
    </row>
    <row r="31" spans="1:9">
      <c r="A31" s="1" t="str">
        <f t="shared" si="0"/>
        <v/>
      </c>
      <c r="B31" s="1" t="str">
        <f t="shared" si="4"/>
        <v/>
      </c>
    </row>
    <row r="32" spans="1:9">
      <c r="A32" s="1" t="str">
        <f t="shared" si="0"/>
        <v/>
      </c>
      <c r="B32" s="1" t="str">
        <f t="shared" si="4"/>
        <v/>
      </c>
    </row>
    <row r="33" spans="1:2">
      <c r="A33" s="1" t="str">
        <f t="shared" si="0"/>
        <v/>
      </c>
      <c r="B33" s="1" t="str">
        <f t="shared" si="4"/>
        <v/>
      </c>
    </row>
    <row r="34" spans="1:2">
      <c r="A34" s="1" t="str">
        <f t="shared" si="0"/>
        <v/>
      </c>
      <c r="B34" s="1" t="str">
        <f t="shared" si="4"/>
        <v/>
      </c>
    </row>
    <row r="35" spans="1:2">
      <c r="A35" s="1" t="str">
        <f t="shared" si="0"/>
        <v/>
      </c>
      <c r="B35" s="1" t="str">
        <f t="shared" si="4"/>
        <v/>
      </c>
    </row>
    <row r="36" spans="1:2">
      <c r="A36" s="1" t="str">
        <f t="shared" si="0"/>
        <v/>
      </c>
      <c r="B36" s="1" t="str">
        <f t="shared" si="4"/>
        <v/>
      </c>
    </row>
    <row r="37" spans="1:2">
      <c r="A37" s="1" t="str">
        <f t="shared" si="0"/>
        <v/>
      </c>
      <c r="B37" s="1" t="str">
        <f t="shared" si="4"/>
        <v/>
      </c>
    </row>
    <row r="38" spans="1:2" ht="13.5">
      <c r="A38" s="1" t="str">
        <f t="shared" si="0"/>
        <v/>
      </c>
      <c r="B38" s="1" t="str">
        <f t="shared" si="4"/>
        <v/>
      </c>
    </row>
    <row r="39" spans="1:2" ht="13.5">
      <c r="A39" s="1" t="str">
        <f t="shared" si="0"/>
        <v/>
      </c>
      <c r="B39" s="1" t="str">
        <f t="shared" si="4"/>
        <v/>
      </c>
    </row>
    <row r="40" spans="1:2" ht="13.5">
      <c r="A40" s="1" t="str">
        <f t="shared" si="0"/>
        <v/>
      </c>
      <c r="B40" s="1" t="str">
        <f t="shared" si="4"/>
        <v/>
      </c>
    </row>
    <row r="41" spans="1:2" ht="13.5">
      <c r="A41" s="1" t="str">
        <f t="shared" si="0"/>
        <v/>
      </c>
      <c r="B41" s="1" t="str">
        <f t="shared" si="4"/>
        <v/>
      </c>
    </row>
    <row r="42" spans="1:2" ht="13.5">
      <c r="A42" s="1" t="str">
        <f t="shared" si="0"/>
        <v/>
      </c>
      <c r="B42" s="1" t="str">
        <f t="shared" si="4"/>
        <v/>
      </c>
    </row>
    <row r="43" spans="1:2" ht="13.5">
      <c r="A43" s="1" t="str">
        <f t="shared" si="0"/>
        <v/>
      </c>
      <c r="B43" s="1" t="str">
        <f t="shared" si="4"/>
        <v/>
      </c>
    </row>
    <row r="44" spans="1:2" ht="13.5">
      <c r="A44" s="1" t="str">
        <f t="shared" si="0"/>
        <v/>
      </c>
      <c r="B44" s="1" t="str">
        <f t="shared" si="4"/>
        <v/>
      </c>
    </row>
    <row r="45" spans="1:2" ht="13.5">
      <c r="A45" s="1" t="str">
        <f t="shared" si="0"/>
        <v/>
      </c>
      <c r="B45" s="1" t="str">
        <f t="shared" si="4"/>
        <v/>
      </c>
    </row>
    <row r="46" spans="1:2" ht="13.5">
      <c r="A46" s="1" t="str">
        <f t="shared" si="0"/>
        <v/>
      </c>
      <c r="B46" s="1" t="str">
        <f t="shared" si="4"/>
        <v/>
      </c>
    </row>
    <row r="47" spans="1:2" ht="13.5">
      <c r="A47" s="1" t="str">
        <f t="shared" si="0"/>
        <v/>
      </c>
      <c r="B47" s="1" t="str">
        <f t="shared" si="4"/>
        <v/>
      </c>
    </row>
    <row r="48" spans="1:2" ht="13.5">
      <c r="A48" s="1" t="str">
        <f t="shared" si="0"/>
        <v/>
      </c>
      <c r="B48" s="1" t="str">
        <f t="shared" si="4"/>
        <v/>
      </c>
    </row>
    <row r="49" spans="1:2" ht="13.5">
      <c r="A49" s="1" t="str">
        <f t="shared" si="0"/>
        <v/>
      </c>
      <c r="B49" s="1" t="str">
        <f t="shared" si="4"/>
        <v/>
      </c>
    </row>
    <row r="50" spans="1:2" ht="13.5">
      <c r="A50" s="1" t="str">
        <f t="shared" si="0"/>
        <v/>
      </c>
      <c r="B50" s="1" t="str">
        <f t="shared" si="4"/>
        <v/>
      </c>
    </row>
    <row r="51" spans="1:2" ht="13.5">
      <c r="A51" s="1" t="str">
        <f t="shared" si="0"/>
        <v/>
      </c>
      <c r="B51" s="1" t="str">
        <f t="shared" si="4"/>
        <v/>
      </c>
    </row>
    <row r="52" spans="1:2" ht="13.5">
      <c r="A52" s="1" t="str">
        <f t="shared" si="0"/>
        <v/>
      </c>
      <c r="B52" s="1" t="str">
        <f t="shared" si="4"/>
        <v/>
      </c>
    </row>
    <row r="53" spans="1:2" ht="13.5">
      <c r="A53" s="1" t="str">
        <f t="shared" si="0"/>
        <v/>
      </c>
      <c r="B53" s="1" t="str">
        <f t="shared" si="4"/>
        <v/>
      </c>
    </row>
    <row r="54" spans="1:2" ht="13.5">
      <c r="A54" s="1" t="str">
        <f t="shared" si="0"/>
        <v/>
      </c>
      <c r="B54" s="1" t="str">
        <f t="shared" si="4"/>
        <v/>
      </c>
    </row>
    <row r="55" spans="1:2" ht="13.5">
      <c r="A55" s="1" t="str">
        <f t="shared" si="0"/>
        <v/>
      </c>
      <c r="B55" s="1" t="str">
        <f t="shared" si="4"/>
        <v/>
      </c>
    </row>
    <row r="56" spans="1:2" ht="13.5">
      <c r="A56" s="1" t="str">
        <f t="shared" si="0"/>
        <v/>
      </c>
      <c r="B56" s="1" t="str">
        <f t="shared" si="4"/>
        <v/>
      </c>
    </row>
    <row r="57" spans="1:2" ht="13.5">
      <c r="A57" s="1" t="str">
        <f t="shared" si="0"/>
        <v/>
      </c>
      <c r="B57" s="1" t="str">
        <f t="shared" si="4"/>
        <v/>
      </c>
    </row>
    <row r="58" spans="1:2" ht="13.5">
      <c r="A58" s="1" t="str">
        <f t="shared" si="0"/>
        <v/>
      </c>
      <c r="B58" s="1" t="str">
        <f t="shared" si="4"/>
        <v/>
      </c>
    </row>
    <row r="59" spans="1:2" ht="13.5">
      <c r="A59" s="1" t="str">
        <f t="shared" si="0"/>
        <v/>
      </c>
      <c r="B59" s="1" t="str">
        <f t="shared" si="4"/>
        <v/>
      </c>
    </row>
    <row r="60" spans="1:2" ht="13.5">
      <c r="A60" s="1" t="str">
        <f t="shared" si="0"/>
        <v/>
      </c>
      <c r="B60" s="1" t="str">
        <f t="shared" si="4"/>
        <v/>
      </c>
    </row>
    <row r="61" spans="1:2" ht="13.5">
      <c r="A61" s="1" t="str">
        <f t="shared" si="0"/>
        <v/>
      </c>
      <c r="B61" s="1" t="str">
        <f t="shared" si="4"/>
        <v/>
      </c>
    </row>
    <row r="62" spans="1:2" ht="13.5">
      <c r="A62" s="1" t="str">
        <f t="shared" si="0"/>
        <v/>
      </c>
      <c r="B62" s="1" t="str">
        <f t="shared" si="4"/>
        <v/>
      </c>
    </row>
    <row r="63" spans="1:2" ht="13.5">
      <c r="A63" s="1" t="str">
        <f t="shared" si="0"/>
        <v/>
      </c>
      <c r="B63" s="1" t="str">
        <f t="shared" si="4"/>
        <v/>
      </c>
    </row>
    <row r="64" spans="1:2" ht="13.5">
      <c r="A64" s="1" t="str">
        <f t="shared" si="0"/>
        <v/>
      </c>
      <c r="B64" s="1" t="str">
        <f t="shared" si="4"/>
        <v/>
      </c>
    </row>
    <row r="65" spans="1:2" ht="13.5">
      <c r="A65" s="1" t="str">
        <f t="shared" si="0"/>
        <v/>
      </c>
      <c r="B65" s="1" t="str">
        <f t="shared" si="4"/>
        <v/>
      </c>
    </row>
    <row r="66" spans="1:2" ht="13.5">
      <c r="A66" s="1" t="str">
        <f t="shared" si="0"/>
        <v/>
      </c>
      <c r="B66" s="1" t="str">
        <f t="shared" si="4"/>
        <v/>
      </c>
    </row>
    <row r="67" spans="1:2" ht="13.5">
      <c r="A67" s="1" t="str">
        <f t="shared" si="0"/>
        <v/>
      </c>
      <c r="B67" s="1" t="str">
        <f t="shared" si="4"/>
        <v/>
      </c>
    </row>
    <row r="68" spans="1:2" ht="13.5">
      <c r="A68" s="1" t="str">
        <f t="shared" si="0"/>
        <v/>
      </c>
      <c r="B68" s="1" t="str">
        <f t="shared" si="4"/>
        <v/>
      </c>
    </row>
    <row r="69" spans="1:2" ht="13.5">
      <c r="A69" s="1" t="str">
        <f t="shared" si="0"/>
        <v/>
      </c>
      <c r="B69" s="1" t="str">
        <f t="shared" si="4"/>
        <v/>
      </c>
    </row>
    <row r="70" spans="1:2" ht="13.5">
      <c r="A70" s="1" t="str">
        <f t="shared" si="0"/>
        <v/>
      </c>
      <c r="B70" s="1" t="str">
        <f t="shared" si="4"/>
        <v/>
      </c>
    </row>
    <row r="71" spans="1:2" ht="13.5">
      <c r="A71" s="1" t="str">
        <f t="shared" si="0"/>
        <v/>
      </c>
      <c r="B71" s="1" t="str">
        <f t="shared" si="4"/>
        <v/>
      </c>
    </row>
    <row r="72" spans="1:2" ht="13.5">
      <c r="A72" s="1" t="str">
        <f t="shared" si="0"/>
        <v/>
      </c>
      <c r="B72" s="1" t="str">
        <f t="shared" si="4"/>
        <v/>
      </c>
    </row>
    <row r="73" spans="1:2" ht="13.5">
      <c r="A73" s="1" t="str">
        <f t="shared" si="0"/>
        <v/>
      </c>
      <c r="B73" s="1" t="str">
        <f t="shared" si="4"/>
        <v/>
      </c>
    </row>
    <row r="74" spans="1:2" ht="13.5">
      <c r="A74" s="1" t="str">
        <f t="shared" ref="A74:A109" si="7">IF(C74=EDATE($C$5,0),1,"")</f>
        <v/>
      </c>
      <c r="B74" s="1" t="str">
        <f t="shared" si="4"/>
        <v/>
      </c>
    </row>
    <row r="75" spans="1:2" ht="13.5">
      <c r="A75" s="1" t="str">
        <f t="shared" si="7"/>
        <v/>
      </c>
      <c r="B75" s="1" t="str">
        <f t="shared" si="4"/>
        <v/>
      </c>
    </row>
    <row r="76" spans="1:2" ht="13.5">
      <c r="A76" s="1" t="str">
        <f t="shared" si="7"/>
        <v/>
      </c>
      <c r="B76" s="1" t="str">
        <f t="shared" ref="B76:B109" si="8">IF(OR(A76=1,C76=$E$5),1,"")</f>
        <v/>
      </c>
    </row>
    <row r="77" spans="1:2" ht="13.5">
      <c r="A77" s="1" t="str">
        <f t="shared" si="7"/>
        <v/>
      </c>
      <c r="B77" s="1" t="str">
        <f t="shared" si="8"/>
        <v/>
      </c>
    </row>
    <row r="78" spans="1:2" ht="13.5">
      <c r="A78" s="1" t="str">
        <f t="shared" si="7"/>
        <v/>
      </c>
      <c r="B78" s="1" t="str">
        <f t="shared" si="8"/>
        <v/>
      </c>
    </row>
    <row r="79" spans="1:2" ht="13.5">
      <c r="A79" s="1" t="str">
        <f t="shared" si="7"/>
        <v/>
      </c>
      <c r="B79" s="1" t="str">
        <f t="shared" si="8"/>
        <v/>
      </c>
    </row>
    <row r="80" spans="1:2" ht="13.5">
      <c r="A80" s="1" t="str">
        <f t="shared" si="7"/>
        <v/>
      </c>
      <c r="B80" s="1" t="str">
        <f t="shared" si="8"/>
        <v/>
      </c>
    </row>
    <row r="81" spans="1:2" ht="13.5">
      <c r="A81" s="1" t="str">
        <f t="shared" si="7"/>
        <v/>
      </c>
      <c r="B81" s="1" t="str">
        <f t="shared" si="8"/>
        <v/>
      </c>
    </row>
    <row r="82" spans="1:2" ht="13.5">
      <c r="A82" s="1" t="str">
        <f t="shared" si="7"/>
        <v/>
      </c>
      <c r="B82" s="1" t="str">
        <f t="shared" si="8"/>
        <v/>
      </c>
    </row>
    <row r="83" spans="1:2" ht="13.5">
      <c r="A83" s="1" t="str">
        <f t="shared" si="7"/>
        <v/>
      </c>
      <c r="B83" s="1" t="str">
        <f t="shared" si="8"/>
        <v/>
      </c>
    </row>
    <row r="84" spans="1:2" ht="13.5">
      <c r="A84" s="1" t="str">
        <f t="shared" si="7"/>
        <v/>
      </c>
      <c r="B84" s="1" t="str">
        <f t="shared" si="8"/>
        <v/>
      </c>
    </row>
    <row r="85" spans="1:2" ht="13.5">
      <c r="A85" s="1" t="str">
        <f t="shared" si="7"/>
        <v/>
      </c>
      <c r="B85" s="1" t="str">
        <f t="shared" si="8"/>
        <v/>
      </c>
    </row>
    <row r="86" spans="1:2" ht="13.5">
      <c r="A86" s="1" t="str">
        <f t="shared" si="7"/>
        <v/>
      </c>
      <c r="B86" s="1" t="str">
        <f t="shared" si="8"/>
        <v/>
      </c>
    </row>
    <row r="87" spans="1:2" ht="13.5">
      <c r="A87" s="1" t="str">
        <f t="shared" si="7"/>
        <v/>
      </c>
      <c r="B87" s="1" t="str">
        <f t="shared" si="8"/>
        <v/>
      </c>
    </row>
    <row r="88" spans="1:2" ht="13.5">
      <c r="A88" s="1" t="str">
        <f t="shared" si="7"/>
        <v/>
      </c>
      <c r="B88" s="1" t="str">
        <f t="shared" si="8"/>
        <v/>
      </c>
    </row>
    <row r="89" spans="1:2" ht="13.5">
      <c r="A89" s="1" t="str">
        <f t="shared" si="7"/>
        <v/>
      </c>
      <c r="B89" s="1" t="str">
        <f t="shared" si="8"/>
        <v/>
      </c>
    </row>
    <row r="90" spans="1:2" ht="13.5">
      <c r="A90" s="1" t="str">
        <f t="shared" si="7"/>
        <v/>
      </c>
      <c r="B90" s="1" t="str">
        <f t="shared" si="8"/>
        <v/>
      </c>
    </row>
    <row r="91" spans="1:2" ht="13.5">
      <c r="A91" s="1" t="str">
        <f t="shared" si="7"/>
        <v/>
      </c>
      <c r="B91" s="1" t="str">
        <f t="shared" si="8"/>
        <v/>
      </c>
    </row>
    <row r="92" spans="1:2" ht="13.5">
      <c r="A92" s="1" t="str">
        <f t="shared" si="7"/>
        <v/>
      </c>
      <c r="B92" s="1" t="str">
        <f t="shared" si="8"/>
        <v/>
      </c>
    </row>
    <row r="93" spans="1:2" ht="13.5">
      <c r="A93" s="1" t="str">
        <f t="shared" si="7"/>
        <v/>
      </c>
      <c r="B93" s="1" t="str">
        <f t="shared" si="8"/>
        <v/>
      </c>
    </row>
    <row r="94" spans="1:2" ht="13.5">
      <c r="A94" s="1" t="str">
        <f t="shared" si="7"/>
        <v/>
      </c>
      <c r="B94" s="1" t="str">
        <f t="shared" si="8"/>
        <v/>
      </c>
    </row>
    <row r="95" spans="1:2" ht="13.5">
      <c r="A95" s="1" t="str">
        <f t="shared" si="7"/>
        <v/>
      </c>
      <c r="B95" s="1" t="str">
        <f t="shared" si="8"/>
        <v/>
      </c>
    </row>
    <row r="96" spans="1:2" ht="13.5">
      <c r="A96" s="1" t="str">
        <f t="shared" si="7"/>
        <v/>
      </c>
      <c r="B96" s="1" t="str">
        <f t="shared" si="8"/>
        <v/>
      </c>
    </row>
    <row r="97" spans="1:2" ht="13.5">
      <c r="A97" s="1" t="str">
        <f t="shared" si="7"/>
        <v/>
      </c>
      <c r="B97" s="1" t="str">
        <f t="shared" si="8"/>
        <v/>
      </c>
    </row>
    <row r="98" spans="1:2" ht="13.5">
      <c r="A98" s="1" t="str">
        <f t="shared" si="7"/>
        <v/>
      </c>
      <c r="B98" s="1" t="str">
        <f t="shared" si="8"/>
        <v/>
      </c>
    </row>
    <row r="99" spans="1:2" ht="13.5">
      <c r="A99" s="1" t="str">
        <f t="shared" si="7"/>
        <v/>
      </c>
      <c r="B99" s="1" t="str">
        <f t="shared" si="8"/>
        <v/>
      </c>
    </row>
    <row r="100" spans="1:2" ht="13.5">
      <c r="A100" s="1" t="str">
        <f t="shared" si="7"/>
        <v/>
      </c>
      <c r="B100" s="1" t="str">
        <f t="shared" si="8"/>
        <v/>
      </c>
    </row>
    <row r="101" spans="1:2" ht="13.5">
      <c r="A101" s="1" t="str">
        <f t="shared" si="7"/>
        <v/>
      </c>
      <c r="B101" s="1" t="str">
        <f t="shared" si="8"/>
        <v/>
      </c>
    </row>
    <row r="102" spans="1:2" ht="13.5">
      <c r="A102" s="1" t="str">
        <f t="shared" si="7"/>
        <v/>
      </c>
      <c r="B102" s="1" t="str">
        <f t="shared" si="8"/>
        <v/>
      </c>
    </row>
    <row r="103" spans="1:2" ht="13.5">
      <c r="A103" s="1" t="str">
        <f t="shared" si="7"/>
        <v/>
      </c>
      <c r="B103" s="1" t="str">
        <f t="shared" si="8"/>
        <v/>
      </c>
    </row>
    <row r="104" spans="1:2" ht="13.5">
      <c r="A104" s="1" t="str">
        <f t="shared" si="7"/>
        <v/>
      </c>
      <c r="B104" s="1" t="str">
        <f t="shared" si="8"/>
        <v/>
      </c>
    </row>
    <row r="105" spans="1:2" ht="13.5">
      <c r="A105" s="1" t="str">
        <f t="shared" si="7"/>
        <v/>
      </c>
      <c r="B105" s="1" t="str">
        <f t="shared" si="8"/>
        <v/>
      </c>
    </row>
    <row r="106" spans="1:2" ht="13.5">
      <c r="A106" s="1" t="str">
        <f t="shared" si="7"/>
        <v/>
      </c>
      <c r="B106" s="1" t="str">
        <f t="shared" si="8"/>
        <v/>
      </c>
    </row>
    <row r="107" spans="1:2" ht="13.5">
      <c r="A107" s="1" t="str">
        <f t="shared" si="7"/>
        <v/>
      </c>
      <c r="B107" s="1" t="str">
        <f t="shared" si="8"/>
        <v/>
      </c>
    </row>
    <row r="108" spans="1:2" ht="13.5">
      <c r="A108" s="1" t="str">
        <f t="shared" si="7"/>
        <v/>
      </c>
      <c r="B108" s="1" t="str">
        <f t="shared" si="8"/>
        <v/>
      </c>
    </row>
    <row r="109" spans="1:2" ht="13.5">
      <c r="A109" s="1" t="str">
        <f t="shared" si="7"/>
        <v/>
      </c>
      <c r="B109" s="1" t="str">
        <f t="shared" si="8"/>
        <v/>
      </c>
    </row>
  </sheetData>
  <phoneticPr fontId="1"/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</vt:vector>
  </HeadingPairs>
  <TitlesOfParts>
    <vt:vector size="2" baseType="lpstr">
      <vt:lpstr>データ</vt:lpstr>
      <vt:lpstr>グラフ1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201op</dc:creator>
  <cp:lastModifiedBy>福士　聡子</cp:lastModifiedBy>
  <dcterms:created xsi:type="dcterms:W3CDTF">2023-11-10T06:36:30Z</dcterms:created>
  <dcterms:modified xsi:type="dcterms:W3CDTF">2025-02-14T07:20:26Z</dcterms:modified>
</cp:coreProperties>
</file>