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7_社会資本\(1)建設・インフラ\"/>
    </mc:Choice>
  </mc:AlternateContent>
  <xr:revisionPtr revIDLastSave="0" documentId="13_ncr:1_{97DF2A89-F7BA-46B8-B5AF-0AA2D35CC22C}" xr6:coauthVersionLast="47" xr6:coauthVersionMax="47" xr10:uidLastSave="{00000000-0000-0000-0000-000000000000}"/>
  <bookViews>
    <workbookView xWindow="9510" yWindow="0" windowWidth="9780" windowHeight="11370" xr2:uid="{4BE08C9F-20DE-4DDA-BF36-47D758D74833}"/>
  </bookViews>
  <sheets>
    <sheet name="データ" sheetId="2" r:id="rId1"/>
    <sheet name="グラフ1(工事費総額)" sheetId="6" r:id="rId2"/>
    <sheet name="グラフ2(民間・公共)" sheetId="5" r:id="rId3"/>
    <sheet name="グラフ3(民間)" sheetId="3" r:id="rId4"/>
    <sheet name="グラフ4(公共)" sheetId="4" r:id="rId5"/>
  </sheets>
  <definedNames>
    <definedName name="横軸ラベル_西暦">OFFSET(データ!$E$9,MATCH(データ!$C$5,データ!$C$9:$C$109,0)-1,0,データ!$B$6,1)</definedName>
    <definedName name="公共">OFFSET(データ!$L$9,MATCH(データ!$C$5,データ!$C$9:$C$109,0)-1,0,データ!$B$6,1)</definedName>
    <definedName name="公共建築">OFFSET(データ!$M$9,MATCH(データ!$C$5,データ!$C$9:$C$109,0)-1,0,データ!$B$6,1)</definedName>
    <definedName name="公共建築その他">OFFSET(データ!$O$9,MATCH(データ!$C$5,データ!$C$9:$C$109,0)-1,0,データ!$B$6,1)</definedName>
    <definedName name="公共建築居住用">OFFSET(データ!$N$9,MATCH(データ!$C$5,データ!$C$9:$C$109,0)-1,0,データ!$B$6,1)</definedName>
    <definedName name="公共土木">OFFSET(データ!$P$9,MATCH(データ!$C$5,データ!$C$9:$C$109,0)-1,0,データ!$B$6,1)</definedName>
    <definedName name="工事費総額">OFFSET(データ!$F$9,MATCH(データ!$C$5,データ!$C$9:$C$109,0)-1,0,データ!$B$6,1)</definedName>
    <definedName name="工事費総額_全国">OFFSET(データ!$Q$9,MATCH(データ!$C$5,データ!$C$9:$C$109,0)-1,0,データ!$B$6,1)</definedName>
    <definedName name="民間">OFFSET(データ!$G$9,MATCH(データ!$C$5,データ!$C$9:$C$109,0)-1,0,データ!$B$6,1)</definedName>
    <definedName name="民間建築">OFFSET(データ!$H$9,MATCH(データ!$C$5,データ!$C$9:$C$109,0)-1,0,データ!$B$6,1)</definedName>
    <definedName name="民間建築その他">OFFSET(データ!$J$9,MATCH(データ!$C$5,データ!$C$9:$C$109,0)-1,0,データ!$B$6,1)</definedName>
    <definedName name="民間建築居住用">OFFSET(データ!$I$9,MATCH(データ!$C$5,データ!$C$9:$C$109,0)-1,0,データ!$B$6,1)</definedName>
    <definedName name="民間土木">OFFSET(データ!$K$9,MATCH(データ!$C$5,データ!$C$9:$C$109,0)-1,0,データ!$B$6,1)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5" i="2" l="1"/>
  <c r="J25" i="2"/>
  <c r="O24" i="2"/>
  <c r="J24" i="2"/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E21" i="2" s="1"/>
  <c r="A20" i="2"/>
  <c r="A19" i="2"/>
  <c r="E19" i="2" s="1"/>
  <c r="A18" i="2"/>
  <c r="A17" i="2"/>
  <c r="E17" i="2" s="1"/>
  <c r="A16" i="2"/>
  <c r="A15" i="2"/>
  <c r="A14" i="2"/>
  <c r="A13" i="2"/>
  <c r="A12" i="2"/>
  <c r="A11" i="2"/>
  <c r="E11" i="2" s="1"/>
  <c r="B10" i="2"/>
  <c r="A10" i="2"/>
  <c r="E10" i="2" s="1"/>
  <c r="B9" i="2"/>
  <c r="A9" i="2"/>
  <c r="E9" i="2" s="1"/>
  <c r="B6" i="2"/>
  <c r="E5" i="2"/>
  <c r="O9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9" i="2"/>
  <c r="E25" i="2" l="1"/>
  <c r="D9" i="2"/>
  <c r="B37" i="2"/>
  <c r="B18" i="2"/>
  <c r="D18" i="2" s="1"/>
  <c r="B12" i="2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B13" i="2"/>
  <c r="D13" i="2" s="1"/>
  <c r="B45" i="2"/>
  <c r="B69" i="2"/>
  <c r="B77" i="2"/>
  <c r="B109" i="2"/>
  <c r="B14" i="2"/>
  <c r="D14" i="2" s="1"/>
  <c r="B22" i="2"/>
  <c r="D22" i="2" s="1"/>
  <c r="B30" i="2"/>
  <c r="B38" i="2"/>
  <c r="B46" i="2"/>
  <c r="B54" i="2"/>
  <c r="B62" i="2"/>
  <c r="B70" i="2"/>
  <c r="B78" i="2"/>
  <c r="B86" i="2"/>
  <c r="B94" i="2"/>
  <c r="B102" i="2"/>
  <c r="D10" i="2"/>
  <c r="B15" i="2"/>
  <c r="D15" i="2" s="1"/>
  <c r="B23" i="2"/>
  <c r="D23" i="2" s="1"/>
  <c r="B31" i="2"/>
  <c r="B39" i="2"/>
  <c r="B47" i="2"/>
  <c r="B55" i="2"/>
  <c r="B63" i="2"/>
  <c r="B71" i="2"/>
  <c r="B79" i="2"/>
  <c r="B87" i="2"/>
  <c r="B95" i="2"/>
  <c r="B103" i="2"/>
  <c r="E14" i="2"/>
  <c r="E18" i="2"/>
  <c r="E22" i="2"/>
  <c r="B29" i="2"/>
  <c r="B61" i="2"/>
  <c r="B85" i="2"/>
  <c r="B101" i="2"/>
  <c r="E13" i="2"/>
  <c r="B16" i="2"/>
  <c r="D16" i="2" s="1"/>
  <c r="B24" i="2"/>
  <c r="D24" i="2" s="1"/>
  <c r="B32" i="2"/>
  <c r="B40" i="2"/>
  <c r="B48" i="2"/>
  <c r="B56" i="2"/>
  <c r="B64" i="2"/>
  <c r="B72" i="2"/>
  <c r="B80" i="2"/>
  <c r="B88" i="2"/>
  <c r="B96" i="2"/>
  <c r="B104" i="2"/>
  <c r="B17" i="2"/>
  <c r="D17" i="2" s="1"/>
  <c r="B25" i="2"/>
  <c r="D25" i="2" s="1"/>
  <c r="B33" i="2"/>
  <c r="B41" i="2"/>
  <c r="B49" i="2"/>
  <c r="B57" i="2"/>
  <c r="B65" i="2"/>
  <c r="B73" i="2"/>
  <c r="B81" i="2"/>
  <c r="B89" i="2"/>
  <c r="B97" i="2"/>
  <c r="B105" i="2"/>
  <c r="E15" i="2"/>
  <c r="E23" i="2"/>
  <c r="B26" i="2"/>
  <c r="B42" i="2"/>
  <c r="B50" i="2"/>
  <c r="B58" i="2"/>
  <c r="B66" i="2"/>
  <c r="B74" i="2"/>
  <c r="B82" i="2"/>
  <c r="B90" i="2"/>
  <c r="B98" i="2"/>
  <c r="B106" i="2"/>
  <c r="D12" i="2"/>
  <c r="B21" i="2"/>
  <c r="D21" i="2" s="1"/>
  <c r="B53" i="2"/>
  <c r="B93" i="2"/>
  <c r="B34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2" i="2"/>
  <c r="E16" i="2"/>
  <c r="E20" i="2"/>
  <c r="E2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1EEC2D1D-557A-4C5F-8A75-7CA8FEC56A2B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<sst xmlns="http://schemas.openxmlformats.org/spreadsheetml/2006/main" count="25" uniqueCount="25">
  <si>
    <t>工事費総額</t>
    <rPh sb="0" eb="3">
      <t>コウジヒ</t>
    </rPh>
    <rPh sb="3" eb="5">
      <t>ソウガク</t>
    </rPh>
    <phoneticPr fontId="2"/>
  </si>
  <si>
    <t>民間工事</t>
    <rPh sb="0" eb="2">
      <t>ミンカン</t>
    </rPh>
    <rPh sb="2" eb="4">
      <t>コウジ</t>
    </rPh>
    <phoneticPr fontId="2"/>
  </si>
  <si>
    <t>公共工事</t>
    <rPh sb="0" eb="2">
      <t>コウキョウ</t>
    </rPh>
    <rPh sb="2" eb="4">
      <t>コウジ</t>
    </rPh>
    <phoneticPr fontId="2"/>
  </si>
  <si>
    <t>民間-建築工事</t>
    <rPh sb="0" eb="2">
      <t>ミンカン</t>
    </rPh>
    <rPh sb="3" eb="5">
      <t>ケンチク</t>
    </rPh>
    <rPh sb="5" eb="7">
      <t>コウジ</t>
    </rPh>
    <phoneticPr fontId="2"/>
  </si>
  <si>
    <t>民間-建築-うち居住用</t>
    <rPh sb="3" eb="5">
      <t>ケンチク</t>
    </rPh>
    <rPh sb="8" eb="10">
      <t>キョジュウ</t>
    </rPh>
    <rPh sb="10" eb="11">
      <t>ヨウ</t>
    </rPh>
    <phoneticPr fontId="2"/>
  </si>
  <si>
    <t>民間-建築-うち居住用以外(グラフ用)</t>
    <rPh sb="8" eb="11">
      <t>キョジュウヨウ</t>
    </rPh>
    <rPh sb="11" eb="13">
      <t>イガイ</t>
    </rPh>
    <rPh sb="17" eb="18">
      <t>ヨウ</t>
    </rPh>
    <phoneticPr fontId="2"/>
  </si>
  <si>
    <t>民間-土木工事</t>
    <rPh sb="3" eb="5">
      <t>ドボク</t>
    </rPh>
    <rPh sb="5" eb="7">
      <t>コウジ</t>
    </rPh>
    <phoneticPr fontId="2"/>
  </si>
  <si>
    <t>公共-建築工事</t>
    <rPh sb="0" eb="2">
      <t>コウキョウ</t>
    </rPh>
    <rPh sb="3" eb="5">
      <t>ケンチク</t>
    </rPh>
    <rPh sb="5" eb="7">
      <t>コウジ</t>
    </rPh>
    <phoneticPr fontId="2"/>
  </si>
  <si>
    <t>公共-土木工事</t>
    <rPh sb="3" eb="5">
      <t>ドボク</t>
    </rPh>
    <rPh sb="5" eb="7">
      <t>コウジ</t>
    </rPh>
    <phoneticPr fontId="2"/>
  </si>
  <si>
    <t>公共-建築-うち居住用</t>
    <rPh sb="8" eb="10">
      <t>キョジュウ</t>
    </rPh>
    <rPh sb="10" eb="11">
      <t>ヨウ</t>
    </rPh>
    <phoneticPr fontId="2"/>
  </si>
  <si>
    <t>公共-建築-うち居住用以外(グラフ用)</t>
    <rPh sb="8" eb="11">
      <t>キョジュウヨウ</t>
    </rPh>
    <rPh sb="11" eb="13">
      <t>イガイ</t>
    </rPh>
    <phoneticPr fontId="2"/>
  </si>
  <si>
    <t>列A、Ｂは</t>
    <rPh sb="0" eb="1">
      <t>レツ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</si>
  <si>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</si>
  <si>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</si>
  <si>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</si>
  <si>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</si>
  <si>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</si>
  <si>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</si>
  <si>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</si>
  <si>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</si>
  <si>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</si>
  <si>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</si>
  <si>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工事費総額（全国）</t>
    <rPh sb="0" eb="2">
      <t>コウジ</t>
    </rPh>
    <rPh sb="2" eb="3">
      <t>ヒ</t>
    </rPh>
    <rPh sb="3" eb="5">
      <t>ソウガク</t>
    </rPh>
    <rPh sb="6" eb="8">
      <t>ゼンコク</t>
    </rPh>
    <phoneticPr fontId="2"/>
  </si>
  <si>
    <t>建設工事費総額の推移（出来高ベース）（資料：国土交通省「建設総合統計年度報」）（単位：百万円）</t>
    <rPh sb="43" eb="45">
      <t>ヒャクマン</t>
    </rPh>
    <phoneticPr fontId="2"/>
  </si>
  <si>
    <t>【「グラフ1、２、３、４」シートにデータが反映されます】</t>
    <rPh sb="21" eb="23">
      <t>ハンエイ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</si>
</sst>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.0_ "/>
    <numFmt numFmtId="178" formatCode="yyyy"/>
    <numFmt numFmtId="179" formatCode="#,##0.0_);[Red]\(#,##0.0\)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3" fillId="3" borderId="0" xfId="0" applyFont="1" applyFill="1" applyAlignment="1"/>
    <xf numFmtId="0" fontId="5" fillId="3" borderId="0" xfId="0" applyFont="1" applyFill="1">
      <alignment vertical="center"/>
    </xf>
    <xf numFmtId="0" fontId="0" fillId="3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4" xfId="0" applyFont="1" applyBorder="1">
      <alignment vertical="center"/>
    </xf>
    <xf numFmtId="0" fontId="0" fillId="0" borderId="5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4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4" borderId="6" xfId="0" applyNumberFormat="1" applyFill="1" applyBorder="1">
      <alignment vertical="center"/>
    </xf>
    <xf numFmtId="0" fontId="0" fillId="0" borderId="7" xfId="0" applyBorder="1">
      <alignment vertical="center"/>
    </xf>
    <xf numFmtId="178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8" fontId="0" fillId="3" borderId="0" xfId="0" applyNumberFormat="1" applyFill="1">
      <alignment vertical="center"/>
    </xf>
    <xf numFmtId="177" fontId="0" fillId="0" borderId="0" xfId="0" applyNumberFormat="1">
      <alignment vertical="center"/>
    </xf>
    <xf numFmtId="0" fontId="0" fillId="3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7" fontId="0" fillId="0" borderId="0" xfId="0" applyNumberFormat="1" applyAlignment="1">
      <alignment vertical="center" wrapText="1"/>
    </xf>
    <xf numFmtId="177" fontId="0" fillId="2" borderId="0" xfId="0" applyNumberFormat="1" applyFill="1" applyAlignment="1">
      <alignment vertical="center" wrapText="1"/>
    </xf>
    <xf numFmtId="178" fontId="0" fillId="0" borderId="0" xfId="0" applyNumberFormat="1">
      <alignment vertical="center"/>
    </xf>
    <xf numFmtId="0" fontId="0" fillId="0" borderId="0" xfId="0" applyAlignment="1">
      <alignment horizontal="right"/>
    </xf>
    <xf numFmtId="179" fontId="0" fillId="0" borderId="0" xfId="0" applyNumberFormat="1" applyAlignment="1">
      <alignment horizontal="center" vertical="center"/>
    </xf>
    <xf numFmtId="179" fontId="0" fillId="0" borderId="0" xfId="1" applyNumberFormat="1" applyFont="1" applyFill="1">
      <alignment vertical="center"/>
    </xf>
    <xf numFmtId="179" fontId="0" fillId="0" borderId="0" xfId="0" applyNumberFormat="1">
      <alignment vertical="center"/>
    </xf>
    <xf numFmtId="179" fontId="0" fillId="0" borderId="0" xfId="0" applyNumberFormat="1" applyAlignment="1">
      <alignment vertical="center" wrapText="1"/>
    </xf>
    <xf numFmtId="176" fontId="0" fillId="0" borderId="0" xfId="0" applyNumberFormat="1">
      <alignment vertical="center"/>
    </xf>
    <xf numFmtId="176" fontId="0" fillId="2" borderId="0" xfId="0" applyNumberForma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3300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4.xml"/><Relationship Id="rId4" Type="http://schemas.openxmlformats.org/officeDocument/2006/relationships/chartsheet" Target="chart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400"/>
              <a:t>工事費総額（青森県、全国）</a:t>
            </a:r>
          </a:p>
        </c:rich>
      </c:tx>
      <c:layout>
        <c:manualLayout>
          <c:xMode val="edge"/>
          <c:yMode val="edge"/>
          <c:x val="0.32116583888552391"/>
          <c:y val="2.50980412823254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50393070873183E-2"/>
          <c:y val="0.10684453558495481"/>
          <c:w val="0.84987081864890979"/>
          <c:h val="0.71785980899468349"/>
        </c:manualLayout>
      </c:layout>
      <c:lineChart>
        <c:grouping val="standard"/>
        <c:varyColors val="0"/>
        <c:ser>
          <c:idx val="0"/>
          <c:order val="0"/>
          <c:tx>
            <c:v>青森県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061-4FC3-BDE6-63402B04F96B}"/>
                </c:ext>
              </c:extLst>
            </c:dLbl>
            <c:dLbl>
              <c:idx val="1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590-4445-96FE-B8002E41CE8C}"/>
                </c:ext>
              </c:extLst>
            </c:dLbl>
            <c:dLbl>
              <c:idx val="2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934-4796-B115-19B366DE5E5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[0]!工事費総額</c:f>
              <c:numCache>
                <c:formatCode>#,##0_ </c:formatCode>
                <c:ptCount val="10"/>
                <c:pt idx="0">
                  <c:v>564686</c:v>
                </c:pt>
                <c:pt idx="1">
                  <c:v>578262</c:v>
                </c:pt>
                <c:pt idx="2">
                  <c:v>568470</c:v>
                </c:pt>
                <c:pt idx="3">
                  <c:v>538977</c:v>
                </c:pt>
                <c:pt idx="4">
                  <c:v>520510</c:v>
                </c:pt>
                <c:pt idx="5">
                  <c:v>575226</c:v>
                </c:pt>
                <c:pt idx="6">
                  <c:v>594532</c:v>
                </c:pt>
                <c:pt idx="7">
                  <c:v>567180</c:v>
                </c:pt>
                <c:pt idx="8">
                  <c:v>580017</c:v>
                </c:pt>
                <c:pt idx="9">
                  <c:v>597902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61-4FC3-BDE6-63402B04F96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42996432"/>
        <c:axId val="494397608"/>
      </c:lineChart>
      <c:lineChart>
        <c:grouping val="standard"/>
        <c:varyColors val="0"/>
        <c:ser>
          <c:idx val="1"/>
          <c:order val="1"/>
          <c:tx>
            <c:v>全国(右目盛)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590-4445-96FE-B8002E41CE8C}"/>
                </c:ext>
              </c:extLst>
            </c:dLbl>
            <c:dLbl>
              <c:idx val="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934-4796-B115-19B366DE5E55}"/>
                </c:ext>
              </c:extLst>
            </c:dLbl>
            <c:dLbl>
              <c:idx val="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934-4796-B115-19B366DE5E5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33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[0]!工事費総額_全国</c:f>
              <c:numCache>
                <c:formatCode>#,##0_ </c:formatCode>
                <c:ptCount val="10"/>
                <c:pt idx="0">
                  <c:v>47051035</c:v>
                </c:pt>
                <c:pt idx="1">
                  <c:v>47982089</c:v>
                </c:pt>
                <c:pt idx="2">
                  <c:v>49574494</c:v>
                </c:pt>
                <c:pt idx="3">
                  <c:v>52176783</c:v>
                </c:pt>
                <c:pt idx="4">
                  <c:v>52302098</c:v>
                </c:pt>
                <c:pt idx="5">
                  <c:v>52843286</c:v>
                </c:pt>
                <c:pt idx="6">
                  <c:v>54088691</c:v>
                </c:pt>
                <c:pt idx="7">
                  <c:v>54440168</c:v>
                </c:pt>
                <c:pt idx="8">
                  <c:v>56225474</c:v>
                </c:pt>
                <c:pt idx="9">
                  <c:v>57908880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061-4FC3-BDE6-63402B04F96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55763504"/>
        <c:axId val="955762848"/>
      </c:lineChart>
      <c:catAx>
        <c:axId val="542996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94397608"/>
        <c:crosses val="autoZero"/>
        <c:auto val="1"/>
        <c:lblAlgn val="ctr"/>
        <c:lblOffset val="100"/>
        <c:noMultiLvlLbl val="0"/>
      </c:catAx>
      <c:valAx>
        <c:axId val="494397608"/>
        <c:scaling>
          <c:orientation val="minMax"/>
          <c:min val="40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42996432"/>
        <c:crosses val="autoZero"/>
        <c:crossBetween val="between"/>
        <c:dispUnits>
          <c:builtInUnit val="hundreds"/>
        </c:dispUnits>
      </c:valAx>
      <c:valAx>
        <c:axId val="955762848"/>
        <c:scaling>
          <c:orientation val="minMax"/>
          <c:min val="30000000"/>
        </c:scaling>
        <c:delete val="0"/>
        <c:axPos val="r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955763504"/>
        <c:crosses val="max"/>
        <c:crossBetween val="between"/>
        <c:dispUnits>
          <c:builtInUnit val="millions"/>
        </c:dispUnits>
      </c:valAx>
      <c:catAx>
        <c:axId val="9557635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55762848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13702986547247215"/>
          <c:y val="0.65318689954706599"/>
          <c:w val="0.33260509774944452"/>
          <c:h val="4.98196119454160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400"/>
              <a:t>建設工事費総額の推移</a:t>
            </a:r>
            <a:r>
              <a:rPr lang="en-US" altLang="ja-JP" sz="2400"/>
              <a:t>(</a:t>
            </a:r>
            <a:r>
              <a:rPr lang="ja-JP" sz="2400"/>
              <a:t>出来高ベース</a:t>
            </a:r>
            <a:r>
              <a:rPr lang="en-US" altLang="ja-JP" sz="2400"/>
              <a:t>)</a:t>
            </a:r>
            <a:r>
              <a:rPr lang="ja-JP" sz="2400"/>
              <a:t>　民間・公共の別</a:t>
            </a:r>
          </a:p>
        </c:rich>
      </c:tx>
      <c:layout>
        <c:manualLayout>
          <c:xMode val="edge"/>
          <c:yMode val="edge"/>
          <c:x val="0.14701306952015614"/>
          <c:y val="2.718954472251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986296497329492"/>
          <c:y val="0.11521054934572997"/>
          <c:w val="0.87784684988468942"/>
          <c:h val="0.70949379523390832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データ!$G$8</c:f>
              <c:strCache>
                <c:ptCount val="1"/>
                <c:pt idx="0">
                  <c:v>民間工事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[0]!民間</c:f>
              <c:numCache>
                <c:formatCode>#,##0_ </c:formatCode>
                <c:ptCount val="10"/>
                <c:pt idx="0">
                  <c:v>287301</c:v>
                </c:pt>
                <c:pt idx="1">
                  <c:v>293898</c:v>
                </c:pt>
                <c:pt idx="2">
                  <c:v>286665</c:v>
                </c:pt>
                <c:pt idx="3">
                  <c:v>266768</c:v>
                </c:pt>
                <c:pt idx="4">
                  <c:v>250287</c:v>
                </c:pt>
                <c:pt idx="5">
                  <c:v>254736</c:v>
                </c:pt>
                <c:pt idx="6">
                  <c:v>302052</c:v>
                </c:pt>
                <c:pt idx="7">
                  <c:v>283958</c:v>
                </c:pt>
                <c:pt idx="8">
                  <c:v>304613</c:v>
                </c:pt>
                <c:pt idx="9">
                  <c:v>266468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C3-4B69-A164-633C7BCB57FA}"/>
            </c:ext>
          </c:extLst>
        </c:ser>
        <c:ser>
          <c:idx val="4"/>
          <c:order val="1"/>
          <c:tx>
            <c:v>公共工事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[0]!公共</c:f>
              <c:numCache>
                <c:formatCode>#,##0_ </c:formatCode>
                <c:ptCount val="10"/>
                <c:pt idx="0">
                  <c:v>277389</c:v>
                </c:pt>
                <c:pt idx="1">
                  <c:v>284364</c:v>
                </c:pt>
                <c:pt idx="2">
                  <c:v>281806</c:v>
                </c:pt>
                <c:pt idx="3">
                  <c:v>272210</c:v>
                </c:pt>
                <c:pt idx="4">
                  <c:v>270223</c:v>
                </c:pt>
                <c:pt idx="5">
                  <c:v>320486</c:v>
                </c:pt>
                <c:pt idx="6">
                  <c:v>292479</c:v>
                </c:pt>
                <c:pt idx="7">
                  <c:v>283220</c:v>
                </c:pt>
                <c:pt idx="8">
                  <c:v>275405</c:v>
                </c:pt>
                <c:pt idx="9">
                  <c:v>331434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C3-4B69-A164-633C7BCB57FA}"/>
            </c:ext>
          </c:extLst>
        </c:ser>
        <c:ser>
          <c:idx val="0"/>
          <c:order val="2"/>
          <c:tx>
            <c:strRef>
              <c:f>データ!$F$8</c:f>
              <c:strCache>
                <c:ptCount val="1"/>
                <c:pt idx="0">
                  <c:v>工事費総額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[0]!工事費総額</c:f>
              <c:numCache>
                <c:formatCode>#,##0_ </c:formatCode>
                <c:ptCount val="10"/>
                <c:pt idx="0">
                  <c:v>564686</c:v>
                </c:pt>
                <c:pt idx="1">
                  <c:v>578262</c:v>
                </c:pt>
                <c:pt idx="2">
                  <c:v>568470</c:v>
                </c:pt>
                <c:pt idx="3">
                  <c:v>538977</c:v>
                </c:pt>
                <c:pt idx="4">
                  <c:v>520510</c:v>
                </c:pt>
                <c:pt idx="5">
                  <c:v>575226</c:v>
                </c:pt>
                <c:pt idx="6">
                  <c:v>594532</c:v>
                </c:pt>
                <c:pt idx="7">
                  <c:v>567180</c:v>
                </c:pt>
                <c:pt idx="8">
                  <c:v>580017</c:v>
                </c:pt>
                <c:pt idx="9">
                  <c:v>597902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C3-4B69-A164-633C7BCB57F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520361984"/>
        <c:axId val="520362312"/>
      </c:barChart>
      <c:catAx>
        <c:axId val="520361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20362312"/>
        <c:crosses val="autoZero"/>
        <c:auto val="1"/>
        <c:lblAlgn val="ctr"/>
        <c:lblOffset val="100"/>
        <c:noMultiLvlLbl val="0"/>
      </c:catAx>
      <c:valAx>
        <c:axId val="520362312"/>
        <c:scaling>
          <c:orientation val="minMax"/>
          <c:max val="80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20361984"/>
        <c:crosses val="autoZero"/>
        <c:crossBetween val="between"/>
        <c:dispUnits>
          <c:builtInUnit val="hundreds"/>
        </c:dispUnits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39747254439305191"/>
          <c:y val="0.1256680665466989"/>
          <c:w val="0.35526828517186471"/>
          <c:h val="4.5678435133832337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400"/>
              <a:t>建設工事費総額の推移（出来高ベース）　民間工事</a:t>
            </a:r>
          </a:p>
        </c:rich>
      </c:tx>
      <c:layout>
        <c:manualLayout>
          <c:xMode val="edge"/>
          <c:yMode val="edge"/>
          <c:x val="0.17959658119658117"/>
          <c:y val="1.25490206411627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713181271951368"/>
          <c:y val="0.10684453558495481"/>
          <c:w val="0.87784684988468942"/>
          <c:h val="0.72204281587507102"/>
        </c:manualLayout>
      </c:layout>
      <c:barChart>
        <c:barDir val="col"/>
        <c:grouping val="stacked"/>
        <c:varyColors val="0"/>
        <c:ser>
          <c:idx val="0"/>
          <c:order val="0"/>
          <c:tx>
            <c:v>建築_うち居住用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[0]!民間建築居住用</c:f>
              <c:numCache>
                <c:formatCode>#,##0_ </c:formatCode>
                <c:ptCount val="10"/>
                <c:pt idx="0">
                  <c:v>98236</c:v>
                </c:pt>
                <c:pt idx="1">
                  <c:v>104005</c:v>
                </c:pt>
                <c:pt idx="2">
                  <c:v>116339</c:v>
                </c:pt>
                <c:pt idx="3">
                  <c:v>116675</c:v>
                </c:pt>
                <c:pt idx="4">
                  <c:v>118783</c:v>
                </c:pt>
                <c:pt idx="5">
                  <c:v>117864</c:v>
                </c:pt>
                <c:pt idx="6">
                  <c:v>108064</c:v>
                </c:pt>
                <c:pt idx="7">
                  <c:v>115956</c:v>
                </c:pt>
                <c:pt idx="8">
                  <c:v>114421</c:v>
                </c:pt>
                <c:pt idx="9">
                  <c:v>104745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2A-49EE-9112-174A54A41F2C}"/>
            </c:ext>
          </c:extLst>
        </c:ser>
        <c:ser>
          <c:idx val="1"/>
          <c:order val="1"/>
          <c:tx>
            <c:v>建築_うち居住用以外</c:v>
          </c:tx>
          <c:spPr>
            <a:pattFill prst="dkUpDiag">
              <a:fgClr>
                <a:srgbClr val="FF9999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[0]!民間建築その他</c:f>
              <c:numCache>
                <c:formatCode>#,##0_ </c:formatCode>
                <c:ptCount val="10"/>
                <c:pt idx="0">
                  <c:v>55558</c:v>
                </c:pt>
                <c:pt idx="1">
                  <c:v>66766</c:v>
                </c:pt>
                <c:pt idx="2">
                  <c:v>76195</c:v>
                </c:pt>
                <c:pt idx="3">
                  <c:v>75873</c:v>
                </c:pt>
                <c:pt idx="4">
                  <c:v>68333</c:v>
                </c:pt>
                <c:pt idx="5">
                  <c:v>65880</c:v>
                </c:pt>
                <c:pt idx="6">
                  <c:v>68585</c:v>
                </c:pt>
                <c:pt idx="7">
                  <c:v>52145</c:v>
                </c:pt>
                <c:pt idx="8">
                  <c:v>70810</c:v>
                </c:pt>
                <c:pt idx="9">
                  <c:v>74179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2A-49EE-9112-174A54A41F2C}"/>
            </c:ext>
          </c:extLst>
        </c:ser>
        <c:ser>
          <c:idx val="2"/>
          <c:order val="2"/>
          <c:tx>
            <c:v>土木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[0]!民間土木</c:f>
              <c:numCache>
                <c:formatCode>#,##0_ </c:formatCode>
                <c:ptCount val="10"/>
                <c:pt idx="0">
                  <c:v>133505</c:v>
                </c:pt>
                <c:pt idx="1">
                  <c:v>123124</c:v>
                </c:pt>
                <c:pt idx="2">
                  <c:v>94133</c:v>
                </c:pt>
                <c:pt idx="3">
                  <c:v>74217</c:v>
                </c:pt>
                <c:pt idx="4">
                  <c:v>63170</c:v>
                </c:pt>
                <c:pt idx="5">
                  <c:v>70992</c:v>
                </c:pt>
                <c:pt idx="6">
                  <c:v>125402</c:v>
                </c:pt>
                <c:pt idx="7">
                  <c:v>115859</c:v>
                </c:pt>
                <c:pt idx="8">
                  <c:v>119380</c:v>
                </c:pt>
                <c:pt idx="9">
                  <c:v>87544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2A-49EE-9112-174A54A41F2C}"/>
            </c:ext>
          </c:extLst>
        </c:ser>
        <c:ser>
          <c:idx val="3"/>
          <c:order val="3"/>
          <c:tx>
            <c:strRef>
              <c:f>データ!$G$8</c:f>
              <c:strCache>
                <c:ptCount val="1"/>
                <c:pt idx="0">
                  <c:v>民間工事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[0]!民間</c:f>
              <c:numCache>
                <c:formatCode>#,##0_ </c:formatCode>
                <c:ptCount val="10"/>
                <c:pt idx="0">
                  <c:v>287301</c:v>
                </c:pt>
                <c:pt idx="1">
                  <c:v>293898</c:v>
                </c:pt>
                <c:pt idx="2">
                  <c:v>286665</c:v>
                </c:pt>
                <c:pt idx="3">
                  <c:v>266768</c:v>
                </c:pt>
                <c:pt idx="4">
                  <c:v>250287</c:v>
                </c:pt>
                <c:pt idx="5">
                  <c:v>254736</c:v>
                </c:pt>
                <c:pt idx="6">
                  <c:v>302052</c:v>
                </c:pt>
                <c:pt idx="7">
                  <c:v>283958</c:v>
                </c:pt>
                <c:pt idx="8">
                  <c:v>304613</c:v>
                </c:pt>
                <c:pt idx="9">
                  <c:v>266468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C2A-49EE-9112-174A54A41F2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520361984"/>
        <c:axId val="520362312"/>
      </c:barChart>
      <c:catAx>
        <c:axId val="520361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20362312"/>
        <c:crosses val="autoZero"/>
        <c:auto val="1"/>
        <c:lblAlgn val="ctr"/>
        <c:lblOffset val="100"/>
        <c:noMultiLvlLbl val="0"/>
      </c:catAx>
      <c:valAx>
        <c:axId val="520362312"/>
        <c:scaling>
          <c:orientation val="minMax"/>
          <c:max val="40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20361984"/>
        <c:crosses val="autoZero"/>
        <c:crossBetween val="between"/>
        <c:dispUnits>
          <c:builtInUnit val="hundreds"/>
        </c:dispUnits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7618003903358234"/>
          <c:y val="0.11311904590553618"/>
          <c:w val="0.7249856383336698"/>
          <c:h val="4.98196119454160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400"/>
              <a:t>建設工事費総額の推移（出来高ベース）　公共工事</a:t>
            </a:r>
          </a:p>
        </c:rich>
      </c:tx>
      <c:layout>
        <c:manualLayout>
          <c:xMode val="edge"/>
          <c:yMode val="edge"/>
          <c:x val="0.16420507436570428"/>
          <c:y val="1.67320275215503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713181271951368"/>
          <c:y val="0.10684453558495481"/>
          <c:w val="0.87784684988468942"/>
          <c:h val="0.72204281587507102"/>
        </c:manualLayout>
      </c:layout>
      <c:barChart>
        <c:barDir val="col"/>
        <c:grouping val="stacked"/>
        <c:varyColors val="0"/>
        <c:ser>
          <c:idx val="0"/>
          <c:order val="0"/>
          <c:tx>
            <c:v>建築_うち居住用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[0]!公共建築居住用</c:f>
              <c:numCache>
                <c:formatCode>#,##0_ </c:formatCode>
                <c:ptCount val="10"/>
                <c:pt idx="0">
                  <c:v>3684</c:v>
                </c:pt>
                <c:pt idx="1">
                  <c:v>11852</c:v>
                </c:pt>
                <c:pt idx="2">
                  <c:v>16923</c:v>
                </c:pt>
                <c:pt idx="3">
                  <c:v>10673</c:v>
                </c:pt>
                <c:pt idx="4">
                  <c:v>6251</c:v>
                </c:pt>
                <c:pt idx="5">
                  <c:v>13247</c:v>
                </c:pt>
                <c:pt idx="6">
                  <c:v>9675</c:v>
                </c:pt>
                <c:pt idx="7">
                  <c:v>4286</c:v>
                </c:pt>
                <c:pt idx="8">
                  <c:v>1704</c:v>
                </c:pt>
                <c:pt idx="9">
                  <c:v>5751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EC-4CB0-A07C-746165DAD5C5}"/>
            </c:ext>
          </c:extLst>
        </c:ser>
        <c:ser>
          <c:idx val="1"/>
          <c:order val="1"/>
          <c:tx>
            <c:v>建築_うち居住用以外</c:v>
          </c:tx>
          <c:spPr>
            <a:pattFill prst="dkUpDiag">
              <a:fgClr>
                <a:srgbClr val="FF9999"/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[0]!公共建築その他</c:f>
              <c:numCache>
                <c:formatCode>#,##0_ </c:formatCode>
                <c:ptCount val="10"/>
                <c:pt idx="0">
                  <c:v>47689</c:v>
                </c:pt>
                <c:pt idx="1">
                  <c:v>63255</c:v>
                </c:pt>
                <c:pt idx="2">
                  <c:v>74398</c:v>
                </c:pt>
                <c:pt idx="3">
                  <c:v>72143</c:v>
                </c:pt>
                <c:pt idx="4">
                  <c:v>57524</c:v>
                </c:pt>
                <c:pt idx="5">
                  <c:v>94394</c:v>
                </c:pt>
                <c:pt idx="6">
                  <c:v>58475</c:v>
                </c:pt>
                <c:pt idx="7">
                  <c:v>51919</c:v>
                </c:pt>
                <c:pt idx="8">
                  <c:v>57940</c:v>
                </c:pt>
                <c:pt idx="9">
                  <c:v>56910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EC-4CB0-A07C-746165DAD5C5}"/>
            </c:ext>
          </c:extLst>
        </c:ser>
        <c:ser>
          <c:idx val="2"/>
          <c:order val="2"/>
          <c:tx>
            <c:v>土木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[0]!公共土木</c:f>
              <c:numCache>
                <c:formatCode>#,##0_ </c:formatCode>
                <c:ptCount val="10"/>
                <c:pt idx="0">
                  <c:v>226014</c:v>
                </c:pt>
                <c:pt idx="1">
                  <c:v>209258</c:v>
                </c:pt>
                <c:pt idx="2">
                  <c:v>190486</c:v>
                </c:pt>
                <c:pt idx="3">
                  <c:v>189393</c:v>
                </c:pt>
                <c:pt idx="4">
                  <c:v>206447</c:v>
                </c:pt>
                <c:pt idx="5">
                  <c:v>212844</c:v>
                </c:pt>
                <c:pt idx="6">
                  <c:v>224330</c:v>
                </c:pt>
                <c:pt idx="7">
                  <c:v>227016</c:v>
                </c:pt>
                <c:pt idx="8">
                  <c:v>215765</c:v>
                </c:pt>
                <c:pt idx="9">
                  <c:v>268773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EC-4CB0-A07C-746165DAD5C5}"/>
            </c:ext>
          </c:extLst>
        </c:ser>
        <c:ser>
          <c:idx val="3"/>
          <c:order val="3"/>
          <c:tx>
            <c:strRef>
              <c:f>データ!$G$8</c:f>
              <c:strCache>
                <c:ptCount val="1"/>
                <c:pt idx="0">
                  <c:v>民間工事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[0]!公共</c:f>
              <c:numCache>
                <c:formatCode>#,##0_ </c:formatCode>
                <c:ptCount val="10"/>
                <c:pt idx="0">
                  <c:v>277389</c:v>
                </c:pt>
                <c:pt idx="1">
                  <c:v>284364</c:v>
                </c:pt>
                <c:pt idx="2">
                  <c:v>281806</c:v>
                </c:pt>
                <c:pt idx="3">
                  <c:v>272210</c:v>
                </c:pt>
                <c:pt idx="4">
                  <c:v>270223</c:v>
                </c:pt>
                <c:pt idx="5">
                  <c:v>320486</c:v>
                </c:pt>
                <c:pt idx="6">
                  <c:v>292479</c:v>
                </c:pt>
                <c:pt idx="7">
                  <c:v>283220</c:v>
                </c:pt>
                <c:pt idx="8">
                  <c:v>275405</c:v>
                </c:pt>
                <c:pt idx="9">
                  <c:v>331434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3EC-4CB0-A07C-746165DAD5C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520361984"/>
        <c:axId val="520362312"/>
      </c:barChart>
      <c:catAx>
        <c:axId val="520361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20362312"/>
        <c:crosses val="autoZero"/>
        <c:auto val="1"/>
        <c:lblAlgn val="ctr"/>
        <c:lblOffset val="100"/>
        <c:noMultiLvlLbl val="0"/>
      </c:catAx>
      <c:valAx>
        <c:axId val="520362312"/>
        <c:scaling>
          <c:orientation val="minMax"/>
          <c:max val="40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20361984"/>
        <c:crosses val="autoZero"/>
        <c:crossBetween val="between"/>
        <c:dispUnits>
          <c:builtInUnit val="hundreds"/>
        </c:dispUnits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9802344706911637"/>
          <c:y val="0.1089360390251486"/>
          <c:w val="0.73459522175112724"/>
          <c:h val="4.98196119454160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AC715DE-306D-459B-BBA3-3CD3B54152D0}">
  <sheetPr/>
  <sheetViews>
    <sheetView zoomScale="120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D707C6A-4B3F-439C-9D64-B5C4FC92B6DB}">
  <sheetPr/>
  <sheetViews>
    <sheetView zoomScale="120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15F0EC5-29A9-4F62-86DD-49E7F3FCE568}">
  <sheetPr/>
  <sheetViews>
    <sheetView zoomScale="120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253D89D-44A8-49E3-981A-7EB5D0CEE0E3}">
  <sheetPr/>
  <sheetViews>
    <sheetView zoomScale="6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0687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A5441A6-9D34-4ECE-AB45-CE118CEFE7F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0.03533</cdr:x>
      <cdr:y>0.03233</cdr:y>
    </cdr:from>
    <cdr:to>
      <cdr:x>0.13074</cdr:x>
      <cdr:y>0.10205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823E265-DF76-429D-920E-EFEB678F5C6E}"/>
            </a:ext>
          </a:extLst>
        </cdr:cNvPr>
        <cdr:cNvSpPr txBox="1"/>
      </cdr:nvSpPr>
      <cdr:spPr>
        <a:xfrm xmlns:a="http://schemas.openxmlformats.org/drawingml/2006/main">
          <a:off x="328612" y="196321"/>
          <a:ext cx="887268" cy="4233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（億円）</a:t>
          </a:r>
        </a:p>
      </cdr:txBody>
    </cdr:sp>
  </cdr:relSizeAnchor>
  <cdr:relSizeAnchor xmlns:cdr="http://schemas.openxmlformats.org/drawingml/2006/chartDrawing">
    <cdr:from>
      <cdr:x>0.85322</cdr:x>
      <cdr:y>0.03451</cdr:y>
    </cdr:from>
    <cdr:to>
      <cdr:x>0.94863</cdr:x>
      <cdr:y>0.10423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823E265-DF76-429D-920E-EFEB678F5C6E}"/>
            </a:ext>
          </a:extLst>
        </cdr:cNvPr>
        <cdr:cNvSpPr txBox="1"/>
      </cdr:nvSpPr>
      <cdr:spPr>
        <a:xfrm xmlns:a="http://schemas.openxmlformats.org/drawingml/2006/main">
          <a:off x="7923770" y="209524"/>
          <a:ext cx="886061" cy="4233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（兆円）</a:t>
          </a:r>
        </a:p>
      </cdr:txBody>
    </cdr:sp>
  </cdr:relSizeAnchor>
  <cdr:relSizeAnchor xmlns:cdr="http://schemas.openxmlformats.org/drawingml/2006/chartDrawing">
    <cdr:from>
      <cdr:x>0.88313</cdr:x>
      <cdr:y>0.87765</cdr:y>
    </cdr:from>
    <cdr:to>
      <cdr:x>0.97852</cdr:x>
      <cdr:y>0.94737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1F65965-504C-4362-82AA-CD27EE345490}"/>
            </a:ext>
          </a:extLst>
        </cdr:cNvPr>
        <cdr:cNvSpPr txBox="1"/>
      </cdr:nvSpPr>
      <cdr:spPr>
        <a:xfrm xmlns:a="http://schemas.openxmlformats.org/drawingml/2006/main">
          <a:off x="8213196" y="5329237"/>
          <a:ext cx="887175" cy="4233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0.54688</cdr:x>
      <cdr:y>0.93028</cdr:y>
    </cdr:from>
    <cdr:to>
      <cdr:x>1</cdr:x>
      <cdr:y>1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2D69025-A033-401B-A96E-42BEF262517F}"/>
            </a:ext>
          </a:extLst>
        </cdr:cNvPr>
        <cdr:cNvSpPr txBox="1"/>
      </cdr:nvSpPr>
      <cdr:spPr>
        <a:xfrm xmlns:a="http://schemas.openxmlformats.org/drawingml/2006/main">
          <a:off x="5085999" y="5648834"/>
          <a:ext cx="4214105" cy="4233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資料：国土交通省「建設総合統計年度報」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40CF7D1-4483-4296-9332-A0E2D085CE8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0.54623</cdr:x>
      <cdr:y>0.93028</cdr:y>
    </cdr:from>
    <cdr:to>
      <cdr:x>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193EEBF-79E5-4659-9EFD-790F019ED4E0}"/>
            </a:ext>
          </a:extLst>
        </cdr:cNvPr>
        <cdr:cNvSpPr txBox="1"/>
      </cdr:nvSpPr>
      <cdr:spPr>
        <a:xfrm xmlns:a="http://schemas.openxmlformats.org/drawingml/2006/main">
          <a:off x="5080000" y="5648854"/>
          <a:ext cx="4220104" cy="4233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資料：国土交通省「建設総合統計年度報」</a:t>
          </a:r>
        </a:p>
      </cdr:txBody>
    </cdr:sp>
  </cdr:relSizeAnchor>
  <cdr:relSizeAnchor xmlns:cdr="http://schemas.openxmlformats.org/drawingml/2006/chartDrawing">
    <cdr:from>
      <cdr:x>0.014</cdr:x>
      <cdr:y>0.03451</cdr:y>
    </cdr:from>
    <cdr:to>
      <cdr:x>0.10954</cdr:x>
      <cdr:y>0.10423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4083943-61FF-431D-A3FA-5B2573BE40D8}"/>
            </a:ext>
          </a:extLst>
        </cdr:cNvPr>
        <cdr:cNvSpPr txBox="1"/>
      </cdr:nvSpPr>
      <cdr:spPr>
        <a:xfrm xmlns:a="http://schemas.openxmlformats.org/drawingml/2006/main">
          <a:off x="130161" y="209559"/>
          <a:ext cx="888532" cy="4233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（億円）</a:t>
          </a:r>
        </a:p>
      </cdr:txBody>
    </cdr:sp>
  </cdr:relSizeAnchor>
  <cdr:relSizeAnchor xmlns:cdr="http://schemas.openxmlformats.org/drawingml/2006/chartDrawing">
    <cdr:from>
      <cdr:x>0.90447</cdr:x>
      <cdr:y>0.88418</cdr:y>
    </cdr:from>
    <cdr:to>
      <cdr:x>1</cdr:x>
      <cdr:y>0.9539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0D81AE2-EA91-4AC3-A4E7-DB2DB2398F82}"/>
            </a:ext>
          </a:extLst>
        </cdr:cNvPr>
        <cdr:cNvSpPr txBox="1"/>
      </cdr:nvSpPr>
      <cdr:spPr>
        <a:xfrm xmlns:a="http://schemas.openxmlformats.org/drawingml/2006/main">
          <a:off x="8399700" y="5368899"/>
          <a:ext cx="887175" cy="4233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0.01709</cdr:x>
      <cdr:y>0.92157</cdr:y>
    </cdr:from>
    <cdr:to>
      <cdr:x>0.59259</cdr:x>
      <cdr:y>0.97386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9BE83EC5-2772-4A4D-9D14-3D3E0BAE8176}"/>
            </a:ext>
          </a:extLst>
        </cdr:cNvPr>
        <cdr:cNvSpPr txBox="1"/>
      </cdr:nvSpPr>
      <cdr:spPr>
        <a:xfrm xmlns:a="http://schemas.openxmlformats.org/drawingml/2006/main">
          <a:off x="158750" y="5595937"/>
          <a:ext cx="5344584" cy="317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3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300">
              <a:latin typeface="Meiryo UI" panose="020B0604030504040204" pitchFamily="50" charset="-128"/>
              <a:ea typeface="Meiryo UI" panose="020B0604030504040204" pitchFamily="50" charset="-128"/>
            </a:rPr>
            <a:t>項目ごとに端数処理をしているため、計と一致しない場合がある。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A160D32-C9A2-4BD9-A98A-2B56DF36288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0.54623</cdr:x>
      <cdr:y>0.93028</cdr:y>
    </cdr:from>
    <cdr:to>
      <cdr:x>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193EEBF-79E5-4659-9EFD-790F019ED4E0}"/>
            </a:ext>
          </a:extLst>
        </cdr:cNvPr>
        <cdr:cNvSpPr txBox="1"/>
      </cdr:nvSpPr>
      <cdr:spPr>
        <a:xfrm xmlns:a="http://schemas.openxmlformats.org/drawingml/2006/main">
          <a:off x="5080000" y="5648854"/>
          <a:ext cx="4220104" cy="4233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資料：国土交通省「建設総合統計年度報」</a:t>
          </a:r>
        </a:p>
      </cdr:txBody>
    </cdr:sp>
  </cdr:relSizeAnchor>
  <cdr:relSizeAnchor xmlns:cdr="http://schemas.openxmlformats.org/drawingml/2006/chartDrawing">
    <cdr:from>
      <cdr:x>0.04529</cdr:x>
      <cdr:y>0.03669</cdr:y>
    </cdr:from>
    <cdr:to>
      <cdr:x>0.14083</cdr:x>
      <cdr:y>0.10641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4083943-61FF-431D-A3FA-5B2573BE40D8}"/>
            </a:ext>
          </a:extLst>
        </cdr:cNvPr>
        <cdr:cNvSpPr txBox="1"/>
      </cdr:nvSpPr>
      <cdr:spPr>
        <a:xfrm xmlns:a="http://schemas.openxmlformats.org/drawingml/2006/main">
          <a:off x="421217" y="222779"/>
          <a:ext cx="888471" cy="4233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（億円）</a:t>
          </a:r>
        </a:p>
      </cdr:txBody>
    </cdr:sp>
  </cdr:relSizeAnchor>
  <cdr:relSizeAnchor xmlns:cdr="http://schemas.openxmlformats.org/drawingml/2006/chartDrawing">
    <cdr:from>
      <cdr:x>0.90447</cdr:x>
      <cdr:y>0.882</cdr:y>
    </cdr:from>
    <cdr:to>
      <cdr:x>1</cdr:x>
      <cdr:y>0.95172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0D81AE2-EA91-4AC3-A4E7-DB2DB2398F82}"/>
            </a:ext>
          </a:extLst>
        </cdr:cNvPr>
        <cdr:cNvSpPr txBox="1"/>
      </cdr:nvSpPr>
      <cdr:spPr>
        <a:xfrm xmlns:a="http://schemas.openxmlformats.org/drawingml/2006/main">
          <a:off x="8411633" y="5355697"/>
          <a:ext cx="888471" cy="4233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0.01259</cdr:x>
      <cdr:y>0.9234</cdr:y>
    </cdr:from>
    <cdr:to>
      <cdr:x>0.58809</cdr:x>
      <cdr:y>0.97569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C4FF80D-118E-4AC6-A01B-35591A52A863}"/>
            </a:ext>
          </a:extLst>
        </cdr:cNvPr>
        <cdr:cNvSpPr txBox="1"/>
      </cdr:nvSpPr>
      <cdr:spPr>
        <a:xfrm xmlns:a="http://schemas.openxmlformats.org/drawingml/2006/main">
          <a:off x="116946" y="5607050"/>
          <a:ext cx="5344584" cy="317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3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300">
              <a:latin typeface="Meiryo UI" panose="020B0604030504040204" pitchFamily="50" charset="-128"/>
              <a:ea typeface="Meiryo UI" panose="020B0604030504040204" pitchFamily="50" charset="-128"/>
            </a:rPr>
            <a:t>項目ごとに端数処理をしているため、計と一致しない場合がある。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073C748-6CB8-4DB3-BDD5-BA69E989DE2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0.54623</cdr:x>
      <cdr:y>0.93028</cdr:y>
    </cdr:from>
    <cdr:to>
      <cdr:x>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193EEBF-79E5-4659-9EFD-790F019ED4E0}"/>
            </a:ext>
          </a:extLst>
        </cdr:cNvPr>
        <cdr:cNvSpPr txBox="1"/>
      </cdr:nvSpPr>
      <cdr:spPr>
        <a:xfrm xmlns:a="http://schemas.openxmlformats.org/drawingml/2006/main">
          <a:off x="5080000" y="5648854"/>
          <a:ext cx="4220104" cy="4233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資料：国土交通省「建設総合統計年度報」</a:t>
          </a:r>
        </a:p>
      </cdr:txBody>
    </cdr:sp>
  </cdr:relSizeAnchor>
  <cdr:relSizeAnchor xmlns:cdr="http://schemas.openxmlformats.org/drawingml/2006/chartDrawing">
    <cdr:from>
      <cdr:x>0.03532</cdr:x>
      <cdr:y>0.02798</cdr:y>
    </cdr:from>
    <cdr:to>
      <cdr:x>0.13086</cdr:x>
      <cdr:y>0.0977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4083943-61FF-431D-A3FA-5B2573BE40D8}"/>
            </a:ext>
          </a:extLst>
        </cdr:cNvPr>
        <cdr:cNvSpPr txBox="1"/>
      </cdr:nvSpPr>
      <cdr:spPr>
        <a:xfrm xmlns:a="http://schemas.openxmlformats.org/drawingml/2006/main">
          <a:off x="327999" y="169873"/>
          <a:ext cx="887268" cy="4233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（億円）</a:t>
          </a:r>
        </a:p>
      </cdr:txBody>
    </cdr:sp>
  </cdr:relSizeAnchor>
  <cdr:relSizeAnchor xmlns:cdr="http://schemas.openxmlformats.org/drawingml/2006/chartDrawing">
    <cdr:from>
      <cdr:x>0.90447</cdr:x>
      <cdr:y>0.882</cdr:y>
    </cdr:from>
    <cdr:to>
      <cdr:x>1</cdr:x>
      <cdr:y>0.95172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0D81AE2-EA91-4AC3-A4E7-DB2DB2398F82}"/>
            </a:ext>
          </a:extLst>
        </cdr:cNvPr>
        <cdr:cNvSpPr txBox="1"/>
      </cdr:nvSpPr>
      <cdr:spPr>
        <a:xfrm xmlns:a="http://schemas.openxmlformats.org/drawingml/2006/main">
          <a:off x="8411633" y="5355697"/>
          <a:ext cx="888471" cy="4233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0.01259</cdr:x>
      <cdr:y>0.91251</cdr:y>
    </cdr:from>
    <cdr:to>
      <cdr:x>0.58809</cdr:x>
      <cdr:y>0.96479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C4FF80D-118E-4AC6-A01B-35591A52A863}"/>
            </a:ext>
          </a:extLst>
        </cdr:cNvPr>
        <cdr:cNvSpPr txBox="1"/>
      </cdr:nvSpPr>
      <cdr:spPr>
        <a:xfrm xmlns:a="http://schemas.openxmlformats.org/drawingml/2006/main">
          <a:off x="116945" y="5540905"/>
          <a:ext cx="5344584" cy="317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3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300">
              <a:latin typeface="Meiryo UI" panose="020B0604030504040204" pitchFamily="50" charset="-128"/>
              <a:ea typeface="Meiryo UI" panose="020B0604030504040204" pitchFamily="50" charset="-128"/>
            </a:rPr>
            <a:t>項目ごとに端数処理をしているため、計と一致しない場合がある。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6433F-57D4-4E40-8DBC-83BDBC25F74C}">
  <dimension ref="A1:R109"/>
  <sheetViews>
    <sheetView tabSelected="1" zoomScaleNormal="100" workbookViewId="0">
      <selection activeCell="C8" sqref="C8"/>
    </sheetView>
  </sheetViews>
  <sheetFormatPr defaultColWidth="9" defaultRowHeight="13"/>
  <cols>
    <col min="1" max="2" width="6" style="4" customWidth="1"/>
    <col min="3" max="3" width="9.453125" bestFit="1" customWidth="1"/>
    <col min="4" max="4" width="11.453125" customWidth="1"/>
    <col min="6" max="6" width="11" style="19" bestFit="1" customWidth="1"/>
    <col min="7" max="8" width="9.90625" style="19" bestFit="1" customWidth="1"/>
    <col min="9" max="16" width="9" style="19"/>
    <col min="17" max="17" width="11" style="28" bestFit="1" customWidth="1"/>
  </cols>
  <sheetData>
    <row r="1" spans="1:18">
      <c r="A1" s="3" t="s">
        <v>11</v>
      </c>
      <c r="C1" s="1" t="s">
        <v>24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26"/>
      <c r="R1" s="7"/>
    </row>
    <row r="2" spans="1:18">
      <c r="A2" s="3" t="s">
        <v>12</v>
      </c>
      <c r="C2" s="8" t="s">
        <v>13</v>
      </c>
      <c r="F2"/>
      <c r="G2"/>
      <c r="H2"/>
      <c r="I2" s="9"/>
      <c r="J2" s="10"/>
      <c r="K2" s="10"/>
      <c r="L2" s="10"/>
      <c r="M2" s="10"/>
      <c r="N2" s="10"/>
      <c r="O2" s="11"/>
      <c r="P2"/>
      <c r="Q2" s="27"/>
      <c r="R2" s="11"/>
    </row>
    <row r="3" spans="1:18">
      <c r="A3" s="3" t="s">
        <v>14</v>
      </c>
      <c r="C3" s="8" t="s">
        <v>21</v>
      </c>
      <c r="F3"/>
      <c r="G3"/>
      <c r="H3"/>
      <c r="I3" s="9"/>
      <c r="J3" s="12"/>
      <c r="K3" s="12"/>
      <c r="L3" s="12"/>
      <c r="M3" s="12"/>
      <c r="N3" s="12"/>
      <c r="O3" s="12"/>
      <c r="P3"/>
    </row>
    <row r="4" spans="1:18">
      <c r="A4" s="3"/>
      <c r="C4" s="13" t="s">
        <v>15</v>
      </c>
      <c r="F4"/>
      <c r="G4"/>
      <c r="H4"/>
      <c r="I4" s="9"/>
      <c r="J4" s="12"/>
      <c r="K4" s="12"/>
      <c r="L4" s="12"/>
      <c r="M4" s="12"/>
      <c r="N4" s="12"/>
      <c r="O4" s="12"/>
      <c r="P4"/>
    </row>
    <row r="5" spans="1:18" ht="21" customHeight="1">
      <c r="C5" s="14">
        <v>41640</v>
      </c>
      <c r="D5" s="15" t="s">
        <v>16</v>
      </c>
      <c r="E5" s="16">
        <f>MAX($C$9:$C$109)</f>
        <v>44927</v>
      </c>
      <c r="F5" s="15" t="s">
        <v>17</v>
      </c>
      <c r="G5" s="15"/>
      <c r="H5" s="15"/>
      <c r="I5" s="17"/>
      <c r="J5" s="12"/>
      <c r="K5" s="12"/>
      <c r="L5" s="12"/>
      <c r="M5" s="12"/>
      <c r="N5" s="12"/>
      <c r="O5" s="12"/>
      <c r="P5"/>
    </row>
    <row r="6" spans="1:18">
      <c r="B6" s="4">
        <f>COUNTA(C9:C109)-MATCH(C5,C9:C109,0)+1</f>
        <v>10</v>
      </c>
      <c r="F6"/>
      <c r="G6"/>
      <c r="H6"/>
      <c r="I6"/>
      <c r="J6"/>
      <c r="K6"/>
      <c r="L6"/>
      <c r="M6"/>
      <c r="N6"/>
      <c r="O6"/>
      <c r="P6"/>
    </row>
    <row r="7" spans="1:18">
      <c r="A7" s="18"/>
      <c r="C7" t="s">
        <v>23</v>
      </c>
    </row>
    <row r="8" spans="1:18" s="21" customFormat="1" ht="52">
      <c r="A8" s="20"/>
      <c r="B8" s="20"/>
      <c r="C8" t="s">
        <v>18</v>
      </c>
      <c r="D8" s="21" t="s">
        <v>19</v>
      </c>
      <c r="E8" s="21" t="s">
        <v>20</v>
      </c>
      <c r="F8" s="22" t="s">
        <v>0</v>
      </c>
      <c r="G8" s="22" t="s">
        <v>1</v>
      </c>
      <c r="H8" s="22" t="s">
        <v>3</v>
      </c>
      <c r="I8" s="22" t="s">
        <v>4</v>
      </c>
      <c r="J8" s="23" t="s">
        <v>5</v>
      </c>
      <c r="K8" s="22" t="s">
        <v>6</v>
      </c>
      <c r="L8" s="22" t="s">
        <v>2</v>
      </c>
      <c r="M8" s="22" t="s">
        <v>7</v>
      </c>
      <c r="N8" s="22" t="s">
        <v>9</v>
      </c>
      <c r="O8" s="23" t="s">
        <v>10</v>
      </c>
      <c r="P8" s="22" t="s">
        <v>8</v>
      </c>
      <c r="Q8" s="29" t="s">
        <v>22</v>
      </c>
    </row>
    <row r="9" spans="1:18">
      <c r="A9" s="2" t="str">
        <f>IF(C9=EDATE($C$5,0),1,"")</f>
        <v/>
      </c>
      <c r="B9" s="2" t="str">
        <f>IF(C9=EDATE($C$5,0),1,"")</f>
        <v/>
      </c>
      <c r="C9" s="24">
        <v>39083</v>
      </c>
      <c r="D9" s="25" t="str">
        <f t="shared" ref="D9" si="0">IF(OR(A9=1,B9=1,A9),TEXT(C9,"ge"),TEXT(C9," "))</f>
        <v xml:space="preserve"> </v>
      </c>
      <c r="E9" s="25" t="str">
        <f t="shared" ref="E9" si="1">IF(OR(A9=1,A9),TEXT(C9,"yyyy"),TEXT(C9,"yy"))</f>
        <v>07</v>
      </c>
      <c r="F9" s="30">
        <v>757286</v>
      </c>
      <c r="G9" s="30">
        <v>378252</v>
      </c>
      <c r="H9" s="30">
        <v>181646</v>
      </c>
      <c r="I9" s="30">
        <v>110701</v>
      </c>
      <c r="J9" s="31">
        <f>H9-I9</f>
        <v>70945</v>
      </c>
      <c r="K9" s="30">
        <v>196607</v>
      </c>
      <c r="L9" s="30">
        <v>379032</v>
      </c>
      <c r="M9" s="30">
        <v>39226</v>
      </c>
      <c r="N9" s="30">
        <v>6346</v>
      </c>
      <c r="O9" s="31">
        <f>M9-N9</f>
        <v>32880</v>
      </c>
      <c r="P9" s="30">
        <v>339808</v>
      </c>
      <c r="Q9" s="30">
        <v>50051406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4">
        <v>39448</v>
      </c>
      <c r="D10" s="25" t="str">
        <f t="shared" ref="D10:D24" si="3">IF(OR(A10=1,B10=1,A10),TEXT(C10,"ge"),TEXT(C10," "))</f>
        <v xml:space="preserve"> </v>
      </c>
      <c r="E10" s="25" t="str">
        <f t="shared" ref="E10:E24" si="4">IF(OR(A10=1,A10),TEXT(C10,"yyyy"),TEXT(C10,"yy"))</f>
        <v>08</v>
      </c>
      <c r="F10" s="30">
        <v>618409</v>
      </c>
      <c r="G10" s="30">
        <v>296451</v>
      </c>
      <c r="H10" s="30">
        <v>175361</v>
      </c>
      <c r="I10" s="30">
        <v>102752</v>
      </c>
      <c r="J10" s="31">
        <f t="shared" ref="J10:J25" si="5">H10-I10</f>
        <v>72609</v>
      </c>
      <c r="K10" s="30">
        <v>121089</v>
      </c>
      <c r="L10" s="30">
        <v>321960</v>
      </c>
      <c r="M10" s="30">
        <v>42096</v>
      </c>
      <c r="N10" s="30">
        <v>5593</v>
      </c>
      <c r="O10" s="31">
        <f t="shared" ref="O10:O25" si="6">M10-N10</f>
        <v>36503</v>
      </c>
      <c r="P10" s="30">
        <v>279865</v>
      </c>
      <c r="Q10" s="30">
        <v>49174850</v>
      </c>
    </row>
    <row r="11" spans="1:18">
      <c r="A11" s="2" t="str">
        <f t="shared" si="2"/>
        <v/>
      </c>
      <c r="B11" s="2" t="str">
        <f>IF(OR(A11=1,C11=$E$5),1,"")</f>
        <v/>
      </c>
      <c r="C11" s="24">
        <v>39814</v>
      </c>
      <c r="D11" s="25" t="str">
        <f t="shared" si="3"/>
        <v xml:space="preserve"> </v>
      </c>
      <c r="E11" s="25" t="str">
        <f t="shared" si="4"/>
        <v>09</v>
      </c>
      <c r="F11" s="30">
        <v>601907</v>
      </c>
      <c r="G11" s="30">
        <v>266175</v>
      </c>
      <c r="H11" s="30">
        <v>163612</v>
      </c>
      <c r="I11" s="30">
        <v>90956</v>
      </c>
      <c r="J11" s="31">
        <f t="shared" si="5"/>
        <v>72656</v>
      </c>
      <c r="K11" s="30">
        <v>102564</v>
      </c>
      <c r="L11" s="30">
        <v>335731</v>
      </c>
      <c r="M11" s="30">
        <v>49428</v>
      </c>
      <c r="N11" s="30">
        <v>11004</v>
      </c>
      <c r="O11" s="31">
        <f t="shared" si="6"/>
        <v>38424</v>
      </c>
      <c r="P11" s="30">
        <v>286303</v>
      </c>
      <c r="Q11" s="30">
        <v>45059407</v>
      </c>
    </row>
    <row r="12" spans="1:18">
      <c r="A12" s="2" t="str">
        <f t="shared" si="2"/>
        <v/>
      </c>
      <c r="B12" s="2" t="str">
        <f t="shared" ref="B12:B75" si="7">IF(OR(A12=1,C12=$E$5),1,"")</f>
        <v/>
      </c>
      <c r="C12" s="24">
        <v>40179</v>
      </c>
      <c r="D12" s="25" t="str">
        <f t="shared" si="3"/>
        <v xml:space="preserve"> </v>
      </c>
      <c r="E12" s="25" t="str">
        <f t="shared" si="4"/>
        <v>10</v>
      </c>
      <c r="F12" s="30">
        <v>575259</v>
      </c>
      <c r="G12" s="30">
        <v>277463</v>
      </c>
      <c r="H12" s="30">
        <v>171669</v>
      </c>
      <c r="I12" s="30">
        <v>92823</v>
      </c>
      <c r="J12" s="31">
        <f t="shared" si="5"/>
        <v>78846</v>
      </c>
      <c r="K12" s="30">
        <v>105795</v>
      </c>
      <c r="L12" s="30">
        <v>297796</v>
      </c>
      <c r="M12" s="30">
        <v>53727</v>
      </c>
      <c r="N12" s="30">
        <v>5711</v>
      </c>
      <c r="O12" s="31">
        <f t="shared" si="6"/>
        <v>48016</v>
      </c>
      <c r="P12" s="30">
        <v>244069</v>
      </c>
      <c r="Q12" s="30">
        <v>42931041</v>
      </c>
    </row>
    <row r="13" spans="1:18">
      <c r="A13" s="2" t="str">
        <f t="shared" si="2"/>
        <v/>
      </c>
      <c r="B13" s="2" t="str">
        <f t="shared" si="7"/>
        <v/>
      </c>
      <c r="C13" s="24">
        <v>40544</v>
      </c>
      <c r="D13" s="25" t="str">
        <f t="shared" si="3"/>
        <v xml:space="preserve"> </v>
      </c>
      <c r="E13" s="25" t="str">
        <f t="shared" si="4"/>
        <v>11</v>
      </c>
      <c r="F13" s="30">
        <v>591758</v>
      </c>
      <c r="G13" s="30">
        <v>282542</v>
      </c>
      <c r="H13" s="30">
        <v>171814</v>
      </c>
      <c r="I13" s="30">
        <v>87284</v>
      </c>
      <c r="J13" s="31">
        <f t="shared" si="5"/>
        <v>84530</v>
      </c>
      <c r="K13" s="30">
        <v>110727</v>
      </c>
      <c r="L13" s="30">
        <v>309216</v>
      </c>
      <c r="M13" s="30">
        <v>32272</v>
      </c>
      <c r="N13" s="30">
        <v>1853</v>
      </c>
      <c r="O13" s="31">
        <f t="shared" si="6"/>
        <v>30419</v>
      </c>
      <c r="P13" s="30">
        <v>276943</v>
      </c>
      <c r="Q13" s="30">
        <v>41825400</v>
      </c>
    </row>
    <row r="14" spans="1:18">
      <c r="A14" s="2" t="str">
        <f t="shared" si="2"/>
        <v/>
      </c>
      <c r="B14" s="2" t="str">
        <f t="shared" si="7"/>
        <v/>
      </c>
      <c r="C14" s="24">
        <v>40909</v>
      </c>
      <c r="D14" s="25" t="str">
        <f t="shared" si="3"/>
        <v xml:space="preserve"> </v>
      </c>
      <c r="E14" s="25" t="str">
        <f t="shared" si="4"/>
        <v>12</v>
      </c>
      <c r="F14" s="30">
        <v>640249</v>
      </c>
      <c r="G14" s="30">
        <v>283238</v>
      </c>
      <c r="H14" s="30">
        <v>192217</v>
      </c>
      <c r="I14" s="30">
        <v>93568</v>
      </c>
      <c r="J14" s="31">
        <f t="shared" si="5"/>
        <v>98649</v>
      </c>
      <c r="K14" s="30">
        <v>91022</v>
      </c>
      <c r="L14" s="30">
        <v>357010</v>
      </c>
      <c r="M14" s="30">
        <v>53437</v>
      </c>
      <c r="N14" s="30">
        <v>5414</v>
      </c>
      <c r="O14" s="31">
        <f t="shared" si="6"/>
        <v>48023</v>
      </c>
      <c r="P14" s="30">
        <v>303574</v>
      </c>
      <c r="Q14" s="30">
        <v>42816160</v>
      </c>
    </row>
    <row r="15" spans="1:18">
      <c r="A15" s="2" t="str">
        <f t="shared" si="2"/>
        <v/>
      </c>
      <c r="B15" s="2" t="str">
        <f t="shared" si="7"/>
        <v/>
      </c>
      <c r="C15" s="24">
        <v>41275</v>
      </c>
      <c r="D15" s="25" t="str">
        <f t="shared" si="3"/>
        <v xml:space="preserve"> </v>
      </c>
      <c r="E15" s="25" t="str">
        <f t="shared" si="4"/>
        <v>13</v>
      </c>
      <c r="F15" s="30">
        <v>580145</v>
      </c>
      <c r="G15" s="30">
        <v>263899</v>
      </c>
      <c r="H15" s="30">
        <v>189439</v>
      </c>
      <c r="I15" s="30">
        <v>117080</v>
      </c>
      <c r="J15" s="31">
        <f t="shared" si="5"/>
        <v>72359</v>
      </c>
      <c r="K15" s="30">
        <v>74461</v>
      </c>
      <c r="L15" s="30">
        <v>316248</v>
      </c>
      <c r="M15" s="30">
        <v>74115</v>
      </c>
      <c r="N15" s="30">
        <v>5729</v>
      </c>
      <c r="O15" s="31">
        <f t="shared" si="6"/>
        <v>68386</v>
      </c>
      <c r="P15" s="30">
        <v>242130</v>
      </c>
      <c r="Q15" s="30">
        <v>47762925</v>
      </c>
    </row>
    <row r="16" spans="1:18">
      <c r="A16" s="2">
        <f t="shared" si="2"/>
        <v>1</v>
      </c>
      <c r="B16" s="2">
        <f t="shared" si="7"/>
        <v>1</v>
      </c>
      <c r="C16" s="24">
        <v>41640</v>
      </c>
      <c r="D16" s="25" t="str">
        <f t="shared" si="3"/>
        <v>H26</v>
      </c>
      <c r="E16" s="25" t="str">
        <f t="shared" si="4"/>
        <v>2014</v>
      </c>
      <c r="F16" s="30">
        <v>564686</v>
      </c>
      <c r="G16" s="30">
        <v>287301</v>
      </c>
      <c r="H16" s="30">
        <v>153794</v>
      </c>
      <c r="I16" s="30">
        <v>98236</v>
      </c>
      <c r="J16" s="31">
        <f t="shared" si="5"/>
        <v>55558</v>
      </c>
      <c r="K16" s="30">
        <v>133505</v>
      </c>
      <c r="L16" s="30">
        <v>277389</v>
      </c>
      <c r="M16" s="30">
        <v>51373</v>
      </c>
      <c r="N16" s="30">
        <v>3684</v>
      </c>
      <c r="O16" s="31">
        <f t="shared" si="6"/>
        <v>47689</v>
      </c>
      <c r="P16" s="30">
        <v>226014</v>
      </c>
      <c r="Q16" s="30">
        <v>47051035</v>
      </c>
    </row>
    <row r="17" spans="1:17">
      <c r="A17" s="2" t="str">
        <f t="shared" si="2"/>
        <v/>
      </c>
      <c r="B17" s="2" t="str">
        <f t="shared" si="7"/>
        <v/>
      </c>
      <c r="C17" s="24">
        <v>42005</v>
      </c>
      <c r="D17" s="25" t="str">
        <f t="shared" si="3"/>
        <v xml:space="preserve"> </v>
      </c>
      <c r="E17" s="25" t="str">
        <f t="shared" si="4"/>
        <v>15</v>
      </c>
      <c r="F17" s="30">
        <v>578262</v>
      </c>
      <c r="G17" s="30">
        <v>293898</v>
      </c>
      <c r="H17" s="30">
        <v>170771</v>
      </c>
      <c r="I17" s="30">
        <v>104005</v>
      </c>
      <c r="J17" s="31">
        <f t="shared" si="5"/>
        <v>66766</v>
      </c>
      <c r="K17" s="30">
        <v>123124</v>
      </c>
      <c r="L17" s="30">
        <v>284364</v>
      </c>
      <c r="M17" s="30">
        <v>75107</v>
      </c>
      <c r="N17" s="30">
        <v>11852</v>
      </c>
      <c r="O17" s="31">
        <f t="shared" si="6"/>
        <v>63255</v>
      </c>
      <c r="P17" s="30">
        <v>209258</v>
      </c>
      <c r="Q17" s="30">
        <v>47982089</v>
      </c>
    </row>
    <row r="18" spans="1:17">
      <c r="A18" s="2" t="str">
        <f t="shared" si="2"/>
        <v/>
      </c>
      <c r="B18" s="2" t="str">
        <f t="shared" si="7"/>
        <v/>
      </c>
      <c r="C18" s="24">
        <v>42370</v>
      </c>
      <c r="D18" s="25" t="str">
        <f t="shared" si="3"/>
        <v xml:space="preserve"> </v>
      </c>
      <c r="E18" s="25" t="str">
        <f t="shared" si="4"/>
        <v>16</v>
      </c>
      <c r="F18" s="30">
        <v>568470</v>
      </c>
      <c r="G18" s="30">
        <v>286665</v>
      </c>
      <c r="H18" s="30">
        <v>192534</v>
      </c>
      <c r="I18" s="30">
        <v>116339</v>
      </c>
      <c r="J18" s="31">
        <f t="shared" si="5"/>
        <v>76195</v>
      </c>
      <c r="K18" s="30">
        <v>94133</v>
      </c>
      <c r="L18" s="30">
        <v>281806</v>
      </c>
      <c r="M18" s="30">
        <v>91321</v>
      </c>
      <c r="N18" s="30">
        <v>16923</v>
      </c>
      <c r="O18" s="31">
        <f t="shared" si="6"/>
        <v>74398</v>
      </c>
      <c r="P18" s="30">
        <v>190486</v>
      </c>
      <c r="Q18" s="30">
        <v>49574494</v>
      </c>
    </row>
    <row r="19" spans="1:17">
      <c r="A19" s="2" t="str">
        <f t="shared" si="2"/>
        <v/>
      </c>
      <c r="B19" s="2" t="str">
        <f t="shared" si="7"/>
        <v/>
      </c>
      <c r="C19" s="24">
        <v>42736</v>
      </c>
      <c r="D19" s="25" t="str">
        <f t="shared" si="3"/>
        <v xml:space="preserve"> </v>
      </c>
      <c r="E19" s="25" t="str">
        <f t="shared" si="4"/>
        <v>17</v>
      </c>
      <c r="F19" s="30">
        <v>538977</v>
      </c>
      <c r="G19" s="30">
        <v>266768</v>
      </c>
      <c r="H19" s="30">
        <v>192548</v>
      </c>
      <c r="I19" s="30">
        <v>116675</v>
      </c>
      <c r="J19" s="31">
        <f t="shared" si="5"/>
        <v>75873</v>
      </c>
      <c r="K19" s="30">
        <v>74217</v>
      </c>
      <c r="L19" s="30">
        <v>272210</v>
      </c>
      <c r="M19" s="30">
        <v>82816</v>
      </c>
      <c r="N19" s="30">
        <v>10673</v>
      </c>
      <c r="O19" s="31">
        <f t="shared" si="6"/>
        <v>72143</v>
      </c>
      <c r="P19" s="30">
        <v>189393</v>
      </c>
      <c r="Q19" s="30">
        <v>52176783</v>
      </c>
    </row>
    <row r="20" spans="1:17">
      <c r="A20" s="2" t="str">
        <f t="shared" si="2"/>
        <v/>
      </c>
      <c r="B20" s="2" t="str">
        <f t="shared" si="7"/>
        <v/>
      </c>
      <c r="C20" s="24">
        <v>43101</v>
      </c>
      <c r="D20" s="25" t="str">
        <f t="shared" si="3"/>
        <v xml:space="preserve"> </v>
      </c>
      <c r="E20" s="25" t="str">
        <f t="shared" si="4"/>
        <v>18</v>
      </c>
      <c r="F20" s="30">
        <v>520510</v>
      </c>
      <c r="G20" s="30">
        <v>250287</v>
      </c>
      <c r="H20" s="30">
        <v>187116</v>
      </c>
      <c r="I20" s="30">
        <v>118783</v>
      </c>
      <c r="J20" s="31">
        <f t="shared" si="5"/>
        <v>68333</v>
      </c>
      <c r="K20" s="30">
        <v>63170</v>
      </c>
      <c r="L20" s="30">
        <v>270223</v>
      </c>
      <c r="M20" s="30">
        <v>63775</v>
      </c>
      <c r="N20" s="30">
        <v>6251</v>
      </c>
      <c r="O20" s="31">
        <f t="shared" si="6"/>
        <v>57524</v>
      </c>
      <c r="P20" s="30">
        <v>206447</v>
      </c>
      <c r="Q20" s="30">
        <v>52302098</v>
      </c>
    </row>
    <row r="21" spans="1:17">
      <c r="A21" s="2" t="str">
        <f t="shared" si="2"/>
        <v/>
      </c>
      <c r="B21" s="2" t="str">
        <f t="shared" si="7"/>
        <v/>
      </c>
      <c r="C21" s="24">
        <v>43466</v>
      </c>
      <c r="D21" s="25" t="str">
        <f t="shared" si="3"/>
        <v xml:space="preserve"> </v>
      </c>
      <c r="E21" s="25" t="str">
        <f t="shared" si="4"/>
        <v>19</v>
      </c>
      <c r="F21" s="30">
        <v>575226</v>
      </c>
      <c r="G21" s="30">
        <v>254736</v>
      </c>
      <c r="H21" s="30">
        <v>183744</v>
      </c>
      <c r="I21" s="30">
        <v>117864</v>
      </c>
      <c r="J21" s="31">
        <f t="shared" si="5"/>
        <v>65880</v>
      </c>
      <c r="K21" s="30">
        <v>70992</v>
      </c>
      <c r="L21" s="30">
        <v>320486</v>
      </c>
      <c r="M21" s="30">
        <v>107641</v>
      </c>
      <c r="N21" s="30">
        <v>13247</v>
      </c>
      <c r="O21" s="31">
        <f t="shared" si="6"/>
        <v>94394</v>
      </c>
      <c r="P21" s="30">
        <v>212844</v>
      </c>
      <c r="Q21" s="30">
        <v>52843286</v>
      </c>
    </row>
    <row r="22" spans="1:17">
      <c r="A22" s="2" t="str">
        <f t="shared" si="2"/>
        <v/>
      </c>
      <c r="B22" s="2" t="str">
        <f t="shared" si="7"/>
        <v/>
      </c>
      <c r="C22" s="24">
        <v>43831</v>
      </c>
      <c r="D22" s="25" t="str">
        <f t="shared" si="3"/>
        <v xml:space="preserve"> </v>
      </c>
      <c r="E22" s="25" t="str">
        <f t="shared" si="4"/>
        <v>20</v>
      </c>
      <c r="F22" s="30">
        <v>594532</v>
      </c>
      <c r="G22" s="30">
        <v>302052</v>
      </c>
      <c r="H22" s="30">
        <v>176649</v>
      </c>
      <c r="I22" s="30">
        <v>108064</v>
      </c>
      <c r="J22" s="31">
        <f t="shared" si="5"/>
        <v>68585</v>
      </c>
      <c r="K22" s="30">
        <v>125402</v>
      </c>
      <c r="L22" s="30">
        <v>292479</v>
      </c>
      <c r="M22" s="30">
        <v>68150</v>
      </c>
      <c r="N22" s="30">
        <v>9675</v>
      </c>
      <c r="O22" s="31">
        <f t="shared" si="6"/>
        <v>58475</v>
      </c>
      <c r="P22" s="30">
        <v>224330</v>
      </c>
      <c r="Q22" s="30">
        <v>54088691</v>
      </c>
    </row>
    <row r="23" spans="1:17">
      <c r="A23" s="2" t="str">
        <f t="shared" si="2"/>
        <v/>
      </c>
      <c r="B23" s="2" t="str">
        <f t="shared" si="7"/>
        <v/>
      </c>
      <c r="C23" s="24">
        <v>44197</v>
      </c>
      <c r="D23" s="25" t="str">
        <f t="shared" si="3"/>
        <v xml:space="preserve"> </v>
      </c>
      <c r="E23" s="25" t="str">
        <f t="shared" si="4"/>
        <v>21</v>
      </c>
      <c r="F23" s="30">
        <v>567180</v>
      </c>
      <c r="G23" s="30">
        <v>283958</v>
      </c>
      <c r="H23" s="30">
        <v>168101</v>
      </c>
      <c r="I23" s="30">
        <v>115956</v>
      </c>
      <c r="J23" s="31">
        <f t="shared" si="5"/>
        <v>52145</v>
      </c>
      <c r="K23" s="30">
        <v>115859</v>
      </c>
      <c r="L23" s="30">
        <v>283220</v>
      </c>
      <c r="M23" s="30">
        <v>56205</v>
      </c>
      <c r="N23" s="30">
        <v>4286</v>
      </c>
      <c r="O23" s="31">
        <f t="shared" si="6"/>
        <v>51919</v>
      </c>
      <c r="P23" s="30">
        <v>227016</v>
      </c>
      <c r="Q23" s="30">
        <v>54440168</v>
      </c>
    </row>
    <row r="24" spans="1:17">
      <c r="A24" s="2" t="str">
        <f t="shared" si="2"/>
        <v/>
      </c>
      <c r="B24" s="2" t="str">
        <f t="shared" si="7"/>
        <v/>
      </c>
      <c r="C24" s="24">
        <v>44562</v>
      </c>
      <c r="D24" s="25" t="str">
        <f t="shared" si="3"/>
        <v xml:space="preserve"> </v>
      </c>
      <c r="E24" s="25" t="str">
        <f t="shared" si="4"/>
        <v>22</v>
      </c>
      <c r="F24" s="30">
        <v>580017</v>
      </c>
      <c r="G24" s="30">
        <v>304613</v>
      </c>
      <c r="H24" s="30">
        <v>185231</v>
      </c>
      <c r="I24" s="30">
        <v>114421</v>
      </c>
      <c r="J24" s="31">
        <f t="shared" si="5"/>
        <v>70810</v>
      </c>
      <c r="K24" s="30">
        <v>119380</v>
      </c>
      <c r="L24" s="30">
        <v>275405</v>
      </c>
      <c r="M24" s="30">
        <v>59644</v>
      </c>
      <c r="N24" s="30">
        <v>1704</v>
      </c>
      <c r="O24" s="31">
        <f t="shared" si="6"/>
        <v>57940</v>
      </c>
      <c r="P24" s="30">
        <v>215765</v>
      </c>
      <c r="Q24" s="30">
        <v>56225474</v>
      </c>
    </row>
    <row r="25" spans="1:17">
      <c r="A25" s="2" t="str">
        <f t="shared" si="2"/>
        <v/>
      </c>
      <c r="B25" s="2">
        <f t="shared" si="7"/>
        <v>1</v>
      </c>
      <c r="C25" s="24">
        <v>44927</v>
      </c>
      <c r="D25" s="25" t="str">
        <f t="shared" ref="D25" si="8">IF(OR(A25=1,B25=1,A25),TEXT(C25,"ge"),TEXT(C25," "))</f>
        <v>R5</v>
      </c>
      <c r="E25" s="25" t="str">
        <f t="shared" ref="E25" si="9">IF(OR(A25=1,A25),TEXT(C25,"yyyy"),TEXT(C25,"yy"))</f>
        <v>23</v>
      </c>
      <c r="F25" s="30">
        <v>597902</v>
      </c>
      <c r="G25" s="30">
        <v>266468</v>
      </c>
      <c r="H25" s="30">
        <v>178924</v>
      </c>
      <c r="I25" s="30">
        <v>104745</v>
      </c>
      <c r="J25" s="31">
        <f t="shared" si="5"/>
        <v>74179</v>
      </c>
      <c r="K25" s="30">
        <v>87544</v>
      </c>
      <c r="L25" s="30">
        <v>331434</v>
      </c>
      <c r="M25" s="30">
        <v>62661</v>
      </c>
      <c r="N25" s="30">
        <v>5751</v>
      </c>
      <c r="O25" s="31">
        <f t="shared" si="6"/>
        <v>56910</v>
      </c>
      <c r="P25" s="30">
        <v>268773</v>
      </c>
      <c r="Q25" s="30">
        <v>57908880</v>
      </c>
    </row>
    <row r="26" spans="1:17">
      <c r="A26" s="2" t="str">
        <f t="shared" si="2"/>
        <v/>
      </c>
      <c r="B26" s="2" t="str">
        <f t="shared" si="7"/>
        <v/>
      </c>
    </row>
    <row r="27" spans="1:17">
      <c r="A27" s="2" t="str">
        <f t="shared" si="2"/>
        <v/>
      </c>
      <c r="B27" s="2" t="str">
        <f t="shared" si="7"/>
        <v/>
      </c>
    </row>
    <row r="28" spans="1:17">
      <c r="A28" s="2" t="str">
        <f t="shared" si="2"/>
        <v/>
      </c>
      <c r="B28" s="2" t="str">
        <f t="shared" si="7"/>
        <v/>
      </c>
    </row>
    <row r="29" spans="1:17">
      <c r="A29" s="2" t="str">
        <f t="shared" si="2"/>
        <v/>
      </c>
      <c r="B29" s="2" t="str">
        <f t="shared" si="7"/>
        <v/>
      </c>
    </row>
    <row r="30" spans="1:17">
      <c r="A30" s="2" t="str">
        <f t="shared" si="2"/>
        <v/>
      </c>
      <c r="B30" s="2" t="str">
        <f t="shared" si="7"/>
        <v/>
      </c>
    </row>
    <row r="31" spans="1:17">
      <c r="A31" s="2" t="str">
        <f t="shared" si="2"/>
        <v/>
      </c>
      <c r="B31" s="2" t="str">
        <f t="shared" si="7"/>
        <v/>
      </c>
    </row>
    <row r="32" spans="1:17">
      <c r="A32" s="2" t="str">
        <f t="shared" si="2"/>
        <v/>
      </c>
      <c r="B32" s="2" t="str">
        <f t="shared" si="7"/>
        <v/>
      </c>
    </row>
    <row r="33" spans="1:2">
      <c r="A33" s="2" t="str">
        <f t="shared" si="2"/>
        <v/>
      </c>
      <c r="B33" s="2" t="str">
        <f t="shared" si="7"/>
        <v/>
      </c>
    </row>
    <row r="34" spans="1:2">
      <c r="A34" s="2" t="str">
        <f t="shared" si="2"/>
        <v/>
      </c>
      <c r="B34" s="2" t="str">
        <f t="shared" si="7"/>
        <v/>
      </c>
    </row>
    <row r="35" spans="1:2">
      <c r="A35" s="2" t="str">
        <f t="shared" si="2"/>
        <v/>
      </c>
      <c r="B35" s="2" t="str">
        <f t="shared" si="7"/>
        <v/>
      </c>
    </row>
    <row r="36" spans="1:2">
      <c r="A36" s="2" t="str">
        <f t="shared" si="2"/>
        <v/>
      </c>
      <c r="B36" s="2" t="str">
        <f t="shared" si="7"/>
        <v/>
      </c>
    </row>
    <row r="37" spans="1:2">
      <c r="A37" s="2" t="str">
        <f t="shared" si="2"/>
        <v/>
      </c>
      <c r="B37" s="2" t="str">
        <f t="shared" si="7"/>
        <v/>
      </c>
    </row>
    <row r="38" spans="1:2">
      <c r="A38" s="2" t="str">
        <f t="shared" si="2"/>
        <v/>
      </c>
      <c r="B38" s="2" t="str">
        <f t="shared" si="7"/>
        <v/>
      </c>
    </row>
    <row r="39" spans="1:2">
      <c r="A39" s="2" t="str">
        <f t="shared" si="2"/>
        <v/>
      </c>
      <c r="B39" s="2" t="str">
        <f t="shared" si="7"/>
        <v/>
      </c>
    </row>
    <row r="40" spans="1:2">
      <c r="A40" s="2" t="str">
        <f t="shared" si="2"/>
        <v/>
      </c>
      <c r="B40" s="2" t="str">
        <f t="shared" si="7"/>
        <v/>
      </c>
    </row>
    <row r="41" spans="1:2">
      <c r="A41" s="2" t="str">
        <f t="shared" si="2"/>
        <v/>
      </c>
      <c r="B41" s="2" t="str">
        <f t="shared" si="7"/>
        <v/>
      </c>
    </row>
    <row r="42" spans="1:2">
      <c r="A42" s="2" t="str">
        <f t="shared" si="2"/>
        <v/>
      </c>
      <c r="B42" s="2" t="str">
        <f t="shared" si="7"/>
        <v/>
      </c>
    </row>
    <row r="43" spans="1:2">
      <c r="A43" s="2" t="str">
        <f t="shared" si="2"/>
        <v/>
      </c>
      <c r="B43" s="2" t="str">
        <f t="shared" si="7"/>
        <v/>
      </c>
    </row>
    <row r="44" spans="1:2">
      <c r="A44" s="2" t="str">
        <f t="shared" si="2"/>
        <v/>
      </c>
      <c r="B44" s="2" t="str">
        <f t="shared" si="7"/>
        <v/>
      </c>
    </row>
    <row r="45" spans="1:2">
      <c r="A45" s="2" t="str">
        <f t="shared" si="2"/>
        <v/>
      </c>
      <c r="B45" s="2" t="str">
        <f t="shared" si="7"/>
        <v/>
      </c>
    </row>
    <row r="46" spans="1:2">
      <c r="A46" s="2" t="str">
        <f t="shared" si="2"/>
        <v/>
      </c>
      <c r="B46" s="2" t="str">
        <f t="shared" si="7"/>
        <v/>
      </c>
    </row>
    <row r="47" spans="1:2">
      <c r="A47" s="2" t="str">
        <f t="shared" si="2"/>
        <v/>
      </c>
      <c r="B47" s="2" t="str">
        <f t="shared" si="7"/>
        <v/>
      </c>
    </row>
    <row r="48" spans="1:2">
      <c r="A48" s="2" t="str">
        <f t="shared" si="2"/>
        <v/>
      </c>
      <c r="B48" s="2" t="str">
        <f t="shared" si="7"/>
        <v/>
      </c>
    </row>
    <row r="49" spans="1:2">
      <c r="A49" s="2" t="str">
        <f t="shared" si="2"/>
        <v/>
      </c>
      <c r="B49" s="2" t="str">
        <f t="shared" si="7"/>
        <v/>
      </c>
    </row>
    <row r="50" spans="1:2">
      <c r="A50" s="2" t="str">
        <f t="shared" si="2"/>
        <v/>
      </c>
      <c r="B50" s="2" t="str">
        <f t="shared" si="7"/>
        <v/>
      </c>
    </row>
    <row r="51" spans="1:2">
      <c r="A51" s="2" t="str">
        <f t="shared" si="2"/>
        <v/>
      </c>
      <c r="B51" s="2" t="str">
        <f t="shared" si="7"/>
        <v/>
      </c>
    </row>
    <row r="52" spans="1:2">
      <c r="A52" s="2" t="str">
        <f t="shared" si="2"/>
        <v/>
      </c>
      <c r="B52" s="2" t="str">
        <f t="shared" si="7"/>
        <v/>
      </c>
    </row>
    <row r="53" spans="1:2">
      <c r="A53" s="2" t="str">
        <f t="shared" si="2"/>
        <v/>
      </c>
      <c r="B53" s="2" t="str">
        <f t="shared" si="7"/>
        <v/>
      </c>
    </row>
    <row r="54" spans="1:2">
      <c r="A54" s="2" t="str">
        <f t="shared" si="2"/>
        <v/>
      </c>
      <c r="B54" s="2" t="str">
        <f t="shared" si="7"/>
        <v/>
      </c>
    </row>
    <row r="55" spans="1:2">
      <c r="A55" s="2" t="str">
        <f t="shared" si="2"/>
        <v/>
      </c>
      <c r="B55" s="2" t="str">
        <f t="shared" si="7"/>
        <v/>
      </c>
    </row>
    <row r="56" spans="1:2">
      <c r="A56" s="2" t="str">
        <f t="shared" si="2"/>
        <v/>
      </c>
      <c r="B56" s="2" t="str">
        <f t="shared" si="7"/>
        <v/>
      </c>
    </row>
    <row r="57" spans="1:2">
      <c r="A57" s="2" t="str">
        <f t="shared" si="2"/>
        <v/>
      </c>
      <c r="B57" s="2" t="str">
        <f t="shared" si="7"/>
        <v/>
      </c>
    </row>
    <row r="58" spans="1:2">
      <c r="A58" s="2" t="str">
        <f t="shared" si="2"/>
        <v/>
      </c>
      <c r="B58" s="2" t="str">
        <f t="shared" si="7"/>
        <v/>
      </c>
    </row>
    <row r="59" spans="1:2">
      <c r="A59" s="2" t="str">
        <f t="shared" si="2"/>
        <v/>
      </c>
      <c r="B59" s="2" t="str">
        <f t="shared" si="7"/>
        <v/>
      </c>
    </row>
    <row r="60" spans="1:2">
      <c r="A60" s="2" t="str">
        <f t="shared" si="2"/>
        <v/>
      </c>
      <c r="B60" s="2" t="str">
        <f t="shared" si="7"/>
        <v/>
      </c>
    </row>
    <row r="61" spans="1:2">
      <c r="A61" s="2" t="str">
        <f t="shared" si="2"/>
        <v/>
      </c>
      <c r="B61" s="2" t="str">
        <f t="shared" si="7"/>
        <v/>
      </c>
    </row>
    <row r="62" spans="1:2">
      <c r="A62" s="2" t="str">
        <f t="shared" si="2"/>
        <v/>
      </c>
      <c r="B62" s="2" t="str">
        <f t="shared" si="7"/>
        <v/>
      </c>
    </row>
    <row r="63" spans="1:2">
      <c r="A63" s="2" t="str">
        <f t="shared" si="2"/>
        <v/>
      </c>
      <c r="B63" s="2" t="str">
        <f t="shared" si="7"/>
        <v/>
      </c>
    </row>
    <row r="64" spans="1:2">
      <c r="A64" s="2" t="str">
        <f t="shared" si="2"/>
        <v/>
      </c>
      <c r="B64" s="2" t="str">
        <f t="shared" si="7"/>
        <v/>
      </c>
    </row>
    <row r="65" spans="1:2">
      <c r="A65" s="2" t="str">
        <f t="shared" si="2"/>
        <v/>
      </c>
      <c r="B65" s="2" t="str">
        <f t="shared" si="7"/>
        <v/>
      </c>
    </row>
    <row r="66" spans="1:2">
      <c r="A66" s="2" t="str">
        <f t="shared" si="2"/>
        <v/>
      </c>
      <c r="B66" s="2" t="str">
        <f t="shared" si="7"/>
        <v/>
      </c>
    </row>
    <row r="67" spans="1:2">
      <c r="A67" s="2" t="str">
        <f t="shared" si="2"/>
        <v/>
      </c>
      <c r="B67" s="2" t="str">
        <f t="shared" si="7"/>
        <v/>
      </c>
    </row>
    <row r="68" spans="1:2">
      <c r="A68" s="2" t="str">
        <f t="shared" si="2"/>
        <v/>
      </c>
      <c r="B68" s="2" t="str">
        <f t="shared" si="7"/>
        <v/>
      </c>
    </row>
    <row r="69" spans="1:2">
      <c r="A69" s="2" t="str">
        <f t="shared" si="2"/>
        <v/>
      </c>
      <c r="B69" s="2" t="str">
        <f t="shared" si="7"/>
        <v/>
      </c>
    </row>
    <row r="70" spans="1:2">
      <c r="A70" s="2" t="str">
        <f t="shared" si="2"/>
        <v/>
      </c>
      <c r="B70" s="2" t="str">
        <f t="shared" si="7"/>
        <v/>
      </c>
    </row>
    <row r="71" spans="1:2">
      <c r="A71" s="2" t="str">
        <f t="shared" si="2"/>
        <v/>
      </c>
      <c r="B71" s="2" t="str">
        <f t="shared" si="7"/>
        <v/>
      </c>
    </row>
    <row r="72" spans="1:2">
      <c r="A72" s="2" t="str">
        <f t="shared" si="2"/>
        <v/>
      </c>
      <c r="B72" s="2" t="str">
        <f t="shared" si="7"/>
        <v/>
      </c>
    </row>
    <row r="73" spans="1:2">
      <c r="A73" s="2" t="str">
        <f t="shared" si="2"/>
        <v/>
      </c>
      <c r="B73" s="2" t="str">
        <f t="shared" si="7"/>
        <v/>
      </c>
    </row>
    <row r="74" spans="1:2">
      <c r="A74" s="2" t="str">
        <f t="shared" ref="A74:A109" si="10">IF(C74=EDATE($C$5,0),1,"")</f>
        <v/>
      </c>
      <c r="B74" s="2" t="str">
        <f t="shared" si="7"/>
        <v/>
      </c>
    </row>
    <row r="75" spans="1:2">
      <c r="A75" s="2" t="str">
        <f t="shared" si="10"/>
        <v/>
      </c>
      <c r="B75" s="2" t="str">
        <f t="shared" si="7"/>
        <v/>
      </c>
    </row>
    <row r="76" spans="1:2">
      <c r="A76" s="2" t="str">
        <f t="shared" si="10"/>
        <v/>
      </c>
      <c r="B76" s="2" t="str">
        <f t="shared" ref="B76:B109" si="11">IF(OR(A76=1,C76=$E$5),1,"")</f>
        <v/>
      </c>
    </row>
    <row r="77" spans="1:2">
      <c r="A77" s="2" t="str">
        <f t="shared" si="10"/>
        <v/>
      </c>
      <c r="B77" s="2" t="str">
        <f t="shared" si="11"/>
        <v/>
      </c>
    </row>
    <row r="78" spans="1:2">
      <c r="A78" s="2" t="str">
        <f t="shared" si="10"/>
        <v/>
      </c>
      <c r="B78" s="2" t="str">
        <f t="shared" si="11"/>
        <v/>
      </c>
    </row>
    <row r="79" spans="1:2">
      <c r="A79" s="2" t="str">
        <f t="shared" si="10"/>
        <v/>
      </c>
      <c r="B79" s="2" t="str">
        <f t="shared" si="11"/>
        <v/>
      </c>
    </row>
    <row r="80" spans="1:2">
      <c r="A80" s="2" t="str">
        <f t="shared" si="10"/>
        <v/>
      </c>
      <c r="B80" s="2" t="str">
        <f t="shared" si="11"/>
        <v/>
      </c>
    </row>
    <row r="81" spans="1:2">
      <c r="A81" s="2" t="str">
        <f t="shared" si="10"/>
        <v/>
      </c>
      <c r="B81" s="2" t="str">
        <f t="shared" si="11"/>
        <v/>
      </c>
    </row>
    <row r="82" spans="1:2">
      <c r="A82" s="2" t="str">
        <f t="shared" si="10"/>
        <v/>
      </c>
      <c r="B82" s="2" t="str">
        <f t="shared" si="11"/>
        <v/>
      </c>
    </row>
    <row r="83" spans="1:2">
      <c r="A83" s="2" t="str">
        <f t="shared" si="10"/>
        <v/>
      </c>
      <c r="B83" s="2" t="str">
        <f t="shared" si="11"/>
        <v/>
      </c>
    </row>
    <row r="84" spans="1:2">
      <c r="A84" s="2" t="str">
        <f t="shared" si="10"/>
        <v/>
      </c>
      <c r="B84" s="2" t="str">
        <f t="shared" si="11"/>
        <v/>
      </c>
    </row>
    <row r="85" spans="1:2">
      <c r="A85" s="2" t="str">
        <f t="shared" si="10"/>
        <v/>
      </c>
      <c r="B85" s="2" t="str">
        <f t="shared" si="11"/>
        <v/>
      </c>
    </row>
    <row r="86" spans="1:2">
      <c r="A86" s="2" t="str">
        <f t="shared" si="10"/>
        <v/>
      </c>
      <c r="B86" s="2" t="str">
        <f t="shared" si="11"/>
        <v/>
      </c>
    </row>
    <row r="87" spans="1:2">
      <c r="A87" s="2" t="str">
        <f t="shared" si="10"/>
        <v/>
      </c>
      <c r="B87" s="2" t="str">
        <f t="shared" si="11"/>
        <v/>
      </c>
    </row>
    <row r="88" spans="1:2">
      <c r="A88" s="2" t="str">
        <f t="shared" si="10"/>
        <v/>
      </c>
      <c r="B88" s="2" t="str">
        <f t="shared" si="11"/>
        <v/>
      </c>
    </row>
    <row r="89" spans="1:2">
      <c r="A89" s="2" t="str">
        <f t="shared" si="10"/>
        <v/>
      </c>
      <c r="B89" s="2" t="str">
        <f t="shared" si="11"/>
        <v/>
      </c>
    </row>
    <row r="90" spans="1:2">
      <c r="A90" s="2" t="str">
        <f t="shared" si="10"/>
        <v/>
      </c>
      <c r="B90" s="2" t="str">
        <f t="shared" si="11"/>
        <v/>
      </c>
    </row>
    <row r="91" spans="1:2">
      <c r="A91" s="2" t="str">
        <f t="shared" si="10"/>
        <v/>
      </c>
      <c r="B91" s="2" t="str">
        <f t="shared" si="11"/>
        <v/>
      </c>
    </row>
    <row r="92" spans="1:2">
      <c r="A92" s="2" t="str">
        <f t="shared" si="10"/>
        <v/>
      </c>
      <c r="B92" s="2" t="str">
        <f t="shared" si="11"/>
        <v/>
      </c>
    </row>
    <row r="93" spans="1:2">
      <c r="A93" s="2" t="str">
        <f t="shared" si="10"/>
        <v/>
      </c>
      <c r="B93" s="2" t="str">
        <f t="shared" si="11"/>
        <v/>
      </c>
    </row>
    <row r="94" spans="1:2">
      <c r="A94" s="2" t="str">
        <f t="shared" si="10"/>
        <v/>
      </c>
      <c r="B94" s="2" t="str">
        <f t="shared" si="11"/>
        <v/>
      </c>
    </row>
    <row r="95" spans="1:2">
      <c r="A95" s="2" t="str">
        <f t="shared" si="10"/>
        <v/>
      </c>
      <c r="B95" s="2" t="str">
        <f t="shared" si="11"/>
        <v/>
      </c>
    </row>
    <row r="96" spans="1:2">
      <c r="A96" s="2" t="str">
        <f t="shared" si="10"/>
        <v/>
      </c>
      <c r="B96" s="2" t="str">
        <f t="shared" si="11"/>
        <v/>
      </c>
    </row>
    <row r="97" spans="1:2">
      <c r="A97" s="2" t="str">
        <f t="shared" si="10"/>
        <v/>
      </c>
      <c r="B97" s="2" t="str">
        <f t="shared" si="11"/>
        <v/>
      </c>
    </row>
    <row r="98" spans="1:2">
      <c r="A98" s="2" t="str">
        <f t="shared" si="10"/>
        <v/>
      </c>
      <c r="B98" s="2" t="str">
        <f t="shared" si="11"/>
        <v/>
      </c>
    </row>
    <row r="99" spans="1:2">
      <c r="A99" s="2" t="str">
        <f t="shared" si="10"/>
        <v/>
      </c>
      <c r="B99" s="2" t="str">
        <f t="shared" si="11"/>
        <v/>
      </c>
    </row>
    <row r="100" spans="1:2">
      <c r="A100" s="2" t="str">
        <f t="shared" si="10"/>
        <v/>
      </c>
      <c r="B100" s="2" t="str">
        <f t="shared" si="11"/>
        <v/>
      </c>
    </row>
    <row r="101" spans="1:2">
      <c r="A101" s="2" t="str">
        <f t="shared" si="10"/>
        <v/>
      </c>
      <c r="B101" s="2" t="str">
        <f t="shared" si="11"/>
        <v/>
      </c>
    </row>
    <row r="102" spans="1:2">
      <c r="A102" s="2" t="str">
        <f t="shared" si="10"/>
        <v/>
      </c>
      <c r="B102" s="2" t="str">
        <f t="shared" si="11"/>
        <v/>
      </c>
    </row>
    <row r="103" spans="1:2">
      <c r="A103" s="2" t="str">
        <f t="shared" si="10"/>
        <v/>
      </c>
      <c r="B103" s="2" t="str">
        <f t="shared" si="11"/>
        <v/>
      </c>
    </row>
    <row r="104" spans="1:2">
      <c r="A104" s="2" t="str">
        <f t="shared" si="10"/>
        <v/>
      </c>
      <c r="B104" s="2" t="str">
        <f t="shared" si="11"/>
        <v/>
      </c>
    </row>
    <row r="105" spans="1:2">
      <c r="A105" s="2" t="str">
        <f t="shared" si="10"/>
        <v/>
      </c>
      <c r="B105" s="2" t="str">
        <f t="shared" si="11"/>
        <v/>
      </c>
    </row>
    <row r="106" spans="1:2">
      <c r="A106" s="2" t="str">
        <f t="shared" si="10"/>
        <v/>
      </c>
      <c r="B106" s="2" t="str">
        <f t="shared" si="11"/>
        <v/>
      </c>
    </row>
    <row r="107" spans="1:2">
      <c r="A107" s="2" t="str">
        <f t="shared" si="10"/>
        <v/>
      </c>
      <c r="B107" s="2" t="str">
        <f t="shared" si="11"/>
        <v/>
      </c>
    </row>
    <row r="108" spans="1:2">
      <c r="A108" s="2" t="str">
        <f t="shared" si="10"/>
        <v/>
      </c>
      <c r="B108" s="2" t="str">
        <f t="shared" si="11"/>
        <v/>
      </c>
    </row>
    <row r="109" spans="1:2">
      <c r="A109" s="2" t="str">
        <f t="shared" si="10"/>
        <v/>
      </c>
      <c r="B109" s="2" t="str">
        <f t="shared" si="11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8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4</vt:i4>
      </vt:variant>
    </vt:vector>
  </HeadingPairs>
  <TitlesOfParts>
    <vt:vector size="5" baseType="lpstr">
      <vt:lpstr>データ</vt:lpstr>
      <vt:lpstr>グラフ1(工事費総額)</vt:lpstr>
      <vt:lpstr>グラフ2(民間・公共)</vt:lpstr>
      <vt:lpstr>グラフ3(民間)</vt:lpstr>
      <vt:lpstr>グラフ4(公共)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2023-12-28T04:41:03Z</cp:lastPrinted>
  <dcterms:created xsi:type="dcterms:W3CDTF">2023-12-07T04:06:52Z</dcterms:created>
  <dcterms:modified xsi:type="dcterms:W3CDTF">2025-02-14T07:16:42Z</dcterms:modified>
</cp:coreProperties>
</file>