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2)生活環境\"/>
    </mc:Choice>
  </mc:AlternateContent>
  <xr:revisionPtr revIDLastSave="0" documentId="13_ncr:1_{13E3D458-B244-4BEB-B7A0-B5312A6B73B0}" xr6:coauthVersionLast="47" xr6:coauthVersionMax="47" xr10:uidLastSave="{00000000-0000-0000-0000-000000000000}"/>
  <bookViews>
    <workbookView xWindow="9510" yWindow="0" windowWidth="9780" windowHeight="11370" xr2:uid="{68981F91-8572-4305-83C0-823F5F8E64A7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給与住宅">OFFSET(データ!$I$9,MATCH(データ!$C$5,データ!$C$9:$C$109,0)-1,0,データ!$B$6,1)</definedName>
    <definedName name="計">OFFSET(データ!$J$9,MATCH(データ!$C$5,データ!$C$9:$C$109,0)-1,0,データ!$B$6,1)</definedName>
    <definedName name="公営の借家">OFFSET(データ!$G$9,MATCH(データ!$C$5,データ!$C$9:$C$109,0)-1,0,データ!$B$6,1)</definedName>
    <definedName name="持家">OFFSET(データ!$F$9,MATCH(データ!$C$5,データ!$C$9:$C$109,0)-1,0,データ!$B$6,1)</definedName>
    <definedName name="民営借家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4" i="2" l="1"/>
  <c r="E13" i="2"/>
  <c r="E12" i="2"/>
  <c r="E11" i="2"/>
  <c r="B18" i="2"/>
  <c r="B50" i="2"/>
  <c r="B74" i="2"/>
  <c r="B98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B26" i="2"/>
  <c r="B34" i="2"/>
  <c r="B42" i="2"/>
  <c r="B58" i="2"/>
  <c r="B66" i="2"/>
  <c r="B82" i="2"/>
  <c r="B90" i="2"/>
  <c r="B106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B25" i="2"/>
  <c r="B33" i="2"/>
  <c r="B41" i="2"/>
  <c r="B49" i="2"/>
  <c r="B57" i="2"/>
  <c r="B65" i="2"/>
  <c r="B73" i="2"/>
  <c r="B81" i="2"/>
  <c r="B89" i="2"/>
  <c r="B97" i="2"/>
  <c r="B10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3ED1E90-07D2-4006-886F-9C7723233B42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<sst xmlns="http://schemas.openxmlformats.org/spreadsheetml/2006/main" count="18" uniqueCount="18">
  <si>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持家</t>
    <rPh sb="0" eb="1">
      <t>モ</t>
    </rPh>
    <rPh sb="1" eb="2">
      <t>イエ</t>
    </rPh>
    <phoneticPr fontId="2"/>
  </si>
  <si>
    <t>民営借家</t>
    <rPh sb="0" eb="2">
      <t>ミンエイ</t>
    </rPh>
    <rPh sb="2" eb="4">
      <t>シャクヤ</t>
    </rPh>
    <phoneticPr fontId="2"/>
  </si>
  <si>
    <t>給与住宅</t>
    <rPh sb="0" eb="2">
      <t>キュウヨ</t>
    </rPh>
    <rPh sb="2" eb="4">
      <t>ジュウタク</t>
    </rPh>
    <phoneticPr fontId="2"/>
  </si>
  <si>
    <t>計</t>
    <rPh sb="0" eb="1">
      <t>ケイ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</si>
  <si>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</si>
  <si>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</si>
  <si>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</si>
  <si>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</si>
  <si>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</si>
  <si>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</si>
  <si>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</si>
  <si>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</si>
  <si>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</si>
  <si>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</si>
  <si>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</si>
  <si>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</si>
  <si>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公営の借家</t>
    <rPh sb="0" eb="2">
      <t>コウエイ</t>
    </rPh>
    <rPh sb="3" eb="5">
      <t>シャクヤ</t>
    </rPh>
    <phoneticPr fontId="2"/>
  </si>
  <si>
    <t>県内の住宅所有関係別住宅数（資料：総務省「住宅・土地統計調査」）（単位：戸）</t>
    <rPh sb="33" eb="35">
      <t>タンイ</t>
    </rPh>
    <rPh sb="36" eb="37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</si>
</sst>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177" fontId="4" fillId="0" borderId="3" xfId="0" applyNumberFormat="1" applyFont="1" applyBorder="1">
      <alignment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7" fontId="4" fillId="0" borderId="5" xfId="0" applyNumberFormat="1" applyFont="1" applyBorder="1">
      <alignment vertical="center"/>
    </xf>
    <xf numFmtId="177" fontId="6" fillId="0" borderId="0" xfId="1" applyNumberFormat="1" applyFont="1">
      <alignment vertical="center"/>
    </xf>
    <xf numFmtId="177" fontId="4" fillId="0" borderId="0" xfId="1" applyNumberFormat="1" applyFont="1">
      <alignment vertical="center"/>
    </xf>
    <xf numFmtId="177" fontId="4" fillId="0" borderId="7" xfId="0" applyNumberFormat="1" applyFont="1" applyBorder="1">
      <alignment vertical="center"/>
    </xf>
    <xf numFmtId="177" fontId="4" fillId="0" borderId="8" xfId="0" applyNumberFormat="1" applyFont="1" applyBorder="1">
      <alignment vertical="center"/>
    </xf>
    <xf numFmtId="177" fontId="4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県内の住宅所有関係別住宅数</a:t>
            </a:r>
          </a:p>
        </c:rich>
      </c:tx>
      <c:layout>
        <c:manualLayout>
          <c:xMode val="edge"/>
          <c:yMode val="edge"/>
          <c:x val="0.35317270472452178"/>
          <c:y val="2.51069888862035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446156917252095"/>
          <c:y val="0.10678794253222625"/>
          <c:w val="0.84859014519645204"/>
          <c:h val="0.730551625776388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持家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[0]!持家</c:f>
              <c:numCache>
                <c:formatCode>#,##0_);[Red]\(#,##0\)</c:formatCode>
                <c:ptCount val="7"/>
                <c:pt idx="0">
                  <c:v>317900</c:v>
                </c:pt>
                <c:pt idx="1">
                  <c:v>335000</c:v>
                </c:pt>
                <c:pt idx="2">
                  <c:v>343900</c:v>
                </c:pt>
                <c:pt idx="3">
                  <c:v>353900</c:v>
                </c:pt>
                <c:pt idx="4">
                  <c:v>358600</c:v>
                </c:pt>
                <c:pt idx="5">
                  <c:v>352800</c:v>
                </c:pt>
                <c:pt idx="6">
                  <c:v>349100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69-4974-B0A6-40B1015500FE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公営の借家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[0]!公営の借家</c:f>
              <c:numCache>
                <c:formatCode>#,##0_);[Red]\(#,##0\)</c:formatCode>
                <c:ptCount val="7"/>
                <c:pt idx="0">
                  <c:v>20700</c:v>
                </c:pt>
                <c:pt idx="1">
                  <c:v>21600</c:v>
                </c:pt>
                <c:pt idx="2">
                  <c:v>23200</c:v>
                </c:pt>
                <c:pt idx="3">
                  <c:v>20600</c:v>
                </c:pt>
                <c:pt idx="4">
                  <c:v>16800</c:v>
                </c:pt>
                <c:pt idx="5">
                  <c:v>17200</c:v>
                </c:pt>
                <c:pt idx="6">
                  <c:v>16400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69-4974-B0A6-40B1015500FE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民営借家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[0]!民営借家</c:f>
              <c:numCache>
                <c:formatCode>#,##0_);[Red]\(#,##0\)</c:formatCode>
                <c:ptCount val="7"/>
                <c:pt idx="0">
                  <c:v>88500</c:v>
                </c:pt>
                <c:pt idx="1">
                  <c:v>98500</c:v>
                </c:pt>
                <c:pt idx="2">
                  <c:v>102200</c:v>
                </c:pt>
                <c:pt idx="3">
                  <c:v>108700</c:v>
                </c:pt>
                <c:pt idx="4">
                  <c:v>109500</c:v>
                </c:pt>
                <c:pt idx="5">
                  <c:v>113400</c:v>
                </c:pt>
                <c:pt idx="6">
                  <c:v>99300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69-4974-B0A6-40B1015500FE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[0]!給与住宅</c:f>
              <c:numCache>
                <c:formatCode>#,##0_);[Red]\(#,##0\)</c:formatCode>
                <c:ptCount val="7"/>
                <c:pt idx="0">
                  <c:v>15500</c:v>
                </c:pt>
                <c:pt idx="1">
                  <c:v>14600</c:v>
                </c:pt>
                <c:pt idx="2">
                  <c:v>11600</c:v>
                </c:pt>
                <c:pt idx="3">
                  <c:v>10300</c:v>
                </c:pt>
                <c:pt idx="4">
                  <c:v>11600</c:v>
                </c:pt>
                <c:pt idx="5">
                  <c:v>10700</c:v>
                </c:pt>
                <c:pt idx="6">
                  <c:v>10300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69-4974-B0A6-40B1015500FE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7"/>
                <c:pt idx="0">
                  <c:v>442600</c:v>
                </c:pt>
                <c:pt idx="1">
                  <c:v>469700</c:v>
                </c:pt>
                <c:pt idx="2">
                  <c:v>480900</c:v>
                </c:pt>
                <c:pt idx="3">
                  <c:v>493500</c:v>
                </c:pt>
                <c:pt idx="4">
                  <c:v>496500</c:v>
                </c:pt>
                <c:pt idx="5">
                  <c:v>494100</c:v>
                </c:pt>
                <c:pt idx="6">
                  <c:v>475100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69-4974-B0A6-40B101550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4381552"/>
        <c:axId val="594382536"/>
      </c:barChart>
      <c:catAx>
        <c:axId val="594381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4382536"/>
        <c:crosses val="autoZero"/>
        <c:auto val="1"/>
        <c:lblAlgn val="ctr"/>
        <c:lblOffset val="100"/>
        <c:noMultiLvlLbl val="0"/>
      </c:catAx>
      <c:valAx>
        <c:axId val="594382536"/>
        <c:scaling>
          <c:orientation val="minMax"/>
          <c:max val="600000.00000000012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438155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22560916520293783"/>
          <c:y val="0.10678794253222625"/>
          <c:w val="0.60068742463781788"/>
          <c:h val="4.565424033459497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E9D3137-B7F7-4305-8D70-EB1466E3C8BB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BF48EFF-E818-4F2C-A5FA-1BF48CE0DF9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0.07845</cdr:x>
      <cdr:y>0.04379</cdr:y>
    </cdr:from>
    <cdr:to>
      <cdr:x>0.1768</cdr:x>
      <cdr:y>0.10664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E4CE6B0-ACEA-4296-81EA-1266C1F45D83}"/>
            </a:ext>
          </a:extLst>
        </cdr:cNvPr>
        <cdr:cNvSpPr txBox="1"/>
      </cdr:nvSpPr>
      <cdr:spPr>
        <a:xfrm xmlns:a="http://schemas.openxmlformats.org/drawingml/2006/main">
          <a:off x="729392" y="266013"/>
          <a:ext cx="914400" cy="381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（戸）</a:t>
          </a:r>
        </a:p>
      </cdr:txBody>
    </cdr:sp>
  </cdr:relSizeAnchor>
  <cdr:relSizeAnchor xmlns:cdr="http://schemas.openxmlformats.org/drawingml/2006/chartDrawing">
    <cdr:from>
      <cdr:x>0.90117</cdr:x>
      <cdr:y>0.88548</cdr:y>
    </cdr:from>
    <cdr:to>
      <cdr:x>0.99952</cdr:x>
      <cdr:y>0.94833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7B0BC97-D894-4041-8B89-ECFD9BDBB922}"/>
            </a:ext>
          </a:extLst>
        </cdr:cNvPr>
        <cdr:cNvSpPr txBox="1"/>
      </cdr:nvSpPr>
      <cdr:spPr>
        <a:xfrm xmlns:a="http://schemas.openxmlformats.org/drawingml/2006/main">
          <a:off x="8378738" y="5379652"/>
          <a:ext cx="914400" cy="381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0.52653</cdr:x>
      <cdr:y>0.93715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4A9EF43-812D-44BA-838D-0DF7C9293116}"/>
            </a:ext>
          </a:extLst>
        </cdr:cNvPr>
        <cdr:cNvSpPr txBox="1"/>
      </cdr:nvSpPr>
      <cdr:spPr>
        <a:xfrm xmlns:a="http://schemas.openxmlformats.org/drawingml/2006/main">
          <a:off x="4895507" y="5693547"/>
          <a:ext cx="4402094" cy="381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資料：総務省「住宅・土地統計調査</a:t>
          </a:r>
          <a:r>
            <a:rPr lang="ja-JP" altLang="en-US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0.00869</cdr:x>
      <cdr:y>0.9428</cdr:y>
    </cdr:from>
    <cdr:to>
      <cdr:x>0.51131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3B786CA-59EB-4D63-9F5C-B70D0B3A8DF7}"/>
            </a:ext>
          </a:extLst>
        </cdr:cNvPr>
        <cdr:cNvSpPr txBox="1"/>
      </cdr:nvSpPr>
      <cdr:spPr>
        <a:xfrm xmlns:a="http://schemas.openxmlformats.org/drawingml/2006/main">
          <a:off x="80834" y="5727872"/>
          <a:ext cx="4673085" cy="3475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グラフには住宅所有関係が不明のものを含まない。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C48D9-6388-4C10-B912-39091B4A6CB3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5.58203125" style="5" customWidth="1"/>
    <col min="3" max="3" width="9" style="8"/>
    <col min="4" max="4" width="11.75" style="8" customWidth="1"/>
    <col min="5" max="5" width="9" style="8"/>
    <col min="6" max="10" width="9" style="24"/>
    <col min="11" max="16384" width="9" style="8"/>
  </cols>
  <sheetData>
    <row r="1" spans="1:18">
      <c r="A1" s="4" t="s">
        <v>4</v>
      </c>
      <c r="C1" s="1" t="s">
        <v>5</v>
      </c>
      <c r="D1" s="6"/>
      <c r="E1" s="6"/>
      <c r="F1" s="21"/>
      <c r="G1" s="21"/>
      <c r="H1" s="21"/>
      <c r="I1" s="22"/>
      <c r="J1" s="23"/>
      <c r="K1" s="7"/>
      <c r="L1" s="7"/>
      <c r="M1" s="7"/>
      <c r="N1" s="7"/>
      <c r="O1" s="7"/>
      <c r="P1" s="7"/>
      <c r="Q1" s="7"/>
      <c r="R1" s="7"/>
    </row>
    <row r="2" spans="1:18">
      <c r="A2" s="4" t="s">
        <v>6</v>
      </c>
      <c r="C2" s="9" t="s">
        <v>7</v>
      </c>
      <c r="I2" s="25"/>
      <c r="J2" s="26"/>
      <c r="K2" s="10"/>
      <c r="L2" s="10"/>
      <c r="M2" s="10"/>
      <c r="N2" s="10"/>
      <c r="O2" s="11"/>
      <c r="Q2" s="11"/>
      <c r="R2" s="11"/>
    </row>
    <row r="3" spans="1:18">
      <c r="A3" s="4" t="s">
        <v>8</v>
      </c>
      <c r="C3" s="9" t="s">
        <v>15</v>
      </c>
      <c r="I3" s="25"/>
      <c r="J3" s="27"/>
      <c r="K3" s="12"/>
      <c r="L3" s="12"/>
      <c r="M3" s="12"/>
      <c r="N3" s="12"/>
      <c r="O3" s="12"/>
    </row>
    <row r="4" spans="1:18">
      <c r="A4" s="4"/>
      <c r="C4" s="13" t="s">
        <v>9</v>
      </c>
      <c r="I4" s="25"/>
      <c r="J4" s="27"/>
      <c r="K4" s="12"/>
      <c r="L4" s="12"/>
      <c r="M4" s="12"/>
      <c r="N4" s="12"/>
      <c r="O4" s="12"/>
    </row>
    <row r="5" spans="1:18" ht="21" customHeight="1">
      <c r="C5" s="14">
        <v>33970</v>
      </c>
      <c r="D5" s="15" t="s">
        <v>10</v>
      </c>
      <c r="E5" s="16">
        <f>MAX($C$9:$C$109)</f>
        <v>44927</v>
      </c>
      <c r="F5" s="28" t="s">
        <v>11</v>
      </c>
      <c r="G5" s="28"/>
      <c r="H5" s="28"/>
      <c r="I5" s="29"/>
      <c r="J5" s="27"/>
      <c r="K5" s="12"/>
      <c r="L5" s="12"/>
      <c r="M5" s="12"/>
      <c r="N5" s="12"/>
      <c r="O5" s="12"/>
    </row>
    <row r="6" spans="1:18">
      <c r="B6" s="5">
        <f>COUNTA(C9:C109)-MATCH(C5,C9:C109,0)+1</f>
        <v>7</v>
      </c>
    </row>
    <row r="7" spans="1:18">
      <c r="A7" s="17"/>
      <c r="C7" s="8" t="s">
        <v>17</v>
      </c>
    </row>
    <row r="8" spans="1:18" s="19" customFormat="1" ht="26">
      <c r="A8" s="18"/>
      <c r="B8" s="18"/>
      <c r="C8" s="8" t="s">
        <v>12</v>
      </c>
      <c r="D8" s="19" t="s">
        <v>13</v>
      </c>
      <c r="E8" s="19" t="s">
        <v>14</v>
      </c>
      <c r="F8" s="30" t="s">
        <v>0</v>
      </c>
      <c r="G8" s="30" t="s">
        <v>16</v>
      </c>
      <c r="H8" s="30" t="s">
        <v>1</v>
      </c>
      <c r="I8" s="30" t="s">
        <v>2</v>
      </c>
      <c r="J8" s="30" t="s">
        <v>3</v>
      </c>
    </row>
    <row r="9" spans="1:18">
      <c r="A9" s="2">
        <f>IF(C9=EDATE($C$5,0),1,"")</f>
        <v>1</v>
      </c>
      <c r="B9" s="2">
        <f>IF(C9=EDATE($C$5,0),1,"")</f>
        <v>1</v>
      </c>
      <c r="C9" s="20">
        <v>33970</v>
      </c>
      <c r="D9" s="3" t="str">
        <f t="shared" ref="D9:D10" si="0">IF(OR(A9=1,B9=1,A9),TEXT(C9,"ge"),TEXT(C9," "))</f>
        <v>H5</v>
      </c>
      <c r="E9" s="3" t="str">
        <f t="shared" ref="E9:E10" si="1">IF(OR(A9=1,A9),TEXT(C9,"yyyy"),TEXT(C9,"yy"))</f>
        <v>1993</v>
      </c>
      <c r="F9" s="24">
        <v>317900</v>
      </c>
      <c r="G9" s="24">
        <v>20700</v>
      </c>
      <c r="H9" s="24">
        <v>88500</v>
      </c>
      <c r="I9" s="24">
        <v>15500</v>
      </c>
      <c r="J9" s="24">
        <v>442600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0">
        <v>35796</v>
      </c>
      <c r="D10" s="3" t="str">
        <f t="shared" si="0"/>
        <v xml:space="preserve"> </v>
      </c>
      <c r="E10" s="3" t="str">
        <f t="shared" si="1"/>
        <v>98</v>
      </c>
      <c r="F10" s="24">
        <v>335000</v>
      </c>
      <c r="G10" s="24">
        <v>21600</v>
      </c>
      <c r="H10" s="24">
        <v>98500</v>
      </c>
      <c r="I10" s="24">
        <v>14600</v>
      </c>
      <c r="J10" s="24">
        <v>469700</v>
      </c>
    </row>
    <row r="11" spans="1:18">
      <c r="A11" s="2" t="str">
        <f t="shared" si="2"/>
        <v/>
      </c>
      <c r="B11" s="2" t="str">
        <f>IF(OR(A11=1,C11=$E$5),1,"")</f>
        <v/>
      </c>
      <c r="C11" s="20">
        <v>37622</v>
      </c>
      <c r="D11" s="3" t="str">
        <f t="shared" ref="D11:D14" si="3">IF(OR(A11=1,B11=1,A11),TEXT(C11,"ge"),TEXT(C11," "))</f>
        <v xml:space="preserve"> </v>
      </c>
      <c r="E11" s="3" t="str">
        <f t="shared" ref="E11:E14" si="4">IF(OR(A11=1,A11),TEXT(C11,"yyyy"),TEXT(C11,"yy"))</f>
        <v>03</v>
      </c>
      <c r="F11" s="24">
        <v>343900</v>
      </c>
      <c r="G11" s="24">
        <v>23200</v>
      </c>
      <c r="H11" s="24">
        <v>102200</v>
      </c>
      <c r="I11" s="24">
        <v>11600</v>
      </c>
      <c r="J11" s="24">
        <v>480900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0">
        <v>39448</v>
      </c>
      <c r="D12" s="3" t="str">
        <f t="shared" si="3"/>
        <v xml:space="preserve"> </v>
      </c>
      <c r="E12" s="3" t="str">
        <f t="shared" si="4"/>
        <v>08</v>
      </c>
      <c r="F12" s="24">
        <v>353900</v>
      </c>
      <c r="G12" s="24">
        <v>20600</v>
      </c>
      <c r="H12" s="24">
        <v>108700</v>
      </c>
      <c r="I12" s="24">
        <v>10300</v>
      </c>
      <c r="J12" s="24">
        <v>493500</v>
      </c>
    </row>
    <row r="13" spans="1:18">
      <c r="A13" s="2" t="str">
        <f t="shared" si="2"/>
        <v/>
      </c>
      <c r="B13" s="2" t="str">
        <f t="shared" si="5"/>
        <v/>
      </c>
      <c r="C13" s="20">
        <v>41275</v>
      </c>
      <c r="D13" s="3" t="str">
        <f t="shared" si="3"/>
        <v xml:space="preserve"> </v>
      </c>
      <c r="E13" s="3" t="str">
        <f t="shared" si="4"/>
        <v>13</v>
      </c>
      <c r="F13" s="24">
        <v>358600</v>
      </c>
      <c r="G13" s="24">
        <v>16800</v>
      </c>
      <c r="H13" s="24">
        <v>109500</v>
      </c>
      <c r="I13" s="24">
        <v>11600</v>
      </c>
      <c r="J13" s="24">
        <v>496500</v>
      </c>
    </row>
    <row r="14" spans="1:18">
      <c r="A14" s="2" t="str">
        <f t="shared" si="2"/>
        <v/>
      </c>
      <c r="B14" s="2" t="str">
        <f t="shared" si="5"/>
        <v/>
      </c>
      <c r="C14" s="20">
        <v>43101</v>
      </c>
      <c r="D14" s="3" t="str">
        <f t="shared" si="3"/>
        <v xml:space="preserve"> </v>
      </c>
      <c r="E14" s="3" t="str">
        <f t="shared" si="4"/>
        <v>18</v>
      </c>
      <c r="F14" s="24">
        <v>352800</v>
      </c>
      <c r="G14" s="24">
        <v>17200</v>
      </c>
      <c r="H14" s="24">
        <v>113400</v>
      </c>
      <c r="I14" s="24">
        <v>10700</v>
      </c>
      <c r="J14" s="24">
        <v>494100</v>
      </c>
    </row>
    <row r="15" spans="1:18">
      <c r="A15" s="2" t="str">
        <f t="shared" si="2"/>
        <v/>
      </c>
      <c r="B15" s="2">
        <f t="shared" si="5"/>
        <v>1</v>
      </c>
      <c r="C15" s="20">
        <v>44927</v>
      </c>
      <c r="D15" s="3" t="str">
        <f t="shared" ref="D15" si="6">IF(OR(A15=1,B15=1,A15),TEXT(C15,"ge"),TEXT(C15," "))</f>
        <v>R5</v>
      </c>
      <c r="E15" s="3" t="str">
        <f t="shared" ref="E15" si="7">IF(OR(A15=1,A15),TEXT(C15,"yyyy"),TEXT(C15,"yy"))</f>
        <v>23</v>
      </c>
      <c r="F15" s="24">
        <v>349100</v>
      </c>
      <c r="G15" s="24">
        <v>16400</v>
      </c>
      <c r="H15" s="24">
        <v>99300</v>
      </c>
      <c r="I15" s="24">
        <v>10300</v>
      </c>
      <c r="J15" s="24">
        <v>475100</v>
      </c>
    </row>
    <row r="16" spans="1:18">
      <c r="A16" s="2" t="str">
        <f t="shared" si="2"/>
        <v/>
      </c>
      <c r="B16" s="2" t="str">
        <f t="shared" si="5"/>
        <v/>
      </c>
    </row>
    <row r="17" spans="1:2">
      <c r="A17" s="2" t="str">
        <f t="shared" si="2"/>
        <v/>
      </c>
      <c r="B17" s="2" t="str">
        <f t="shared" si="5"/>
        <v/>
      </c>
    </row>
    <row r="18" spans="1:2">
      <c r="A18" s="2" t="str">
        <f t="shared" si="2"/>
        <v/>
      </c>
      <c r="B18" s="2" t="str">
        <f t="shared" si="5"/>
        <v/>
      </c>
    </row>
    <row r="19" spans="1:2">
      <c r="A19" s="2" t="str">
        <f t="shared" si="2"/>
        <v/>
      </c>
      <c r="B19" s="2" t="str">
        <f t="shared" si="5"/>
        <v/>
      </c>
    </row>
    <row r="20" spans="1:2">
      <c r="A20" s="2" t="str">
        <f t="shared" si="2"/>
        <v/>
      </c>
      <c r="B20" s="2" t="str">
        <f t="shared" si="5"/>
        <v/>
      </c>
    </row>
    <row r="21" spans="1:2">
      <c r="A21" s="2" t="str">
        <f t="shared" si="2"/>
        <v/>
      </c>
      <c r="B21" s="2" t="str">
        <f t="shared" si="5"/>
        <v/>
      </c>
    </row>
    <row r="22" spans="1:2">
      <c r="A22" s="2" t="str">
        <f t="shared" si="2"/>
        <v/>
      </c>
      <c r="B22" s="2" t="str">
        <f t="shared" si="5"/>
        <v/>
      </c>
    </row>
    <row r="23" spans="1:2">
      <c r="A23" s="2" t="str">
        <f t="shared" si="2"/>
        <v/>
      </c>
      <c r="B23" s="2" t="str">
        <f t="shared" si="5"/>
        <v/>
      </c>
    </row>
    <row r="24" spans="1:2">
      <c r="A24" s="2" t="str">
        <f t="shared" si="2"/>
        <v/>
      </c>
      <c r="B24" s="2" t="str">
        <f t="shared" si="5"/>
        <v/>
      </c>
    </row>
    <row r="25" spans="1:2">
      <c r="A25" s="2" t="str">
        <f t="shared" si="2"/>
        <v/>
      </c>
      <c r="B25" s="2" t="str">
        <f t="shared" si="5"/>
        <v/>
      </c>
    </row>
    <row r="26" spans="1:2">
      <c r="A26" s="2" t="str">
        <f t="shared" si="2"/>
        <v/>
      </c>
      <c r="B26" s="2" t="str">
        <f t="shared" si="5"/>
        <v/>
      </c>
    </row>
    <row r="27" spans="1:2">
      <c r="A27" s="2" t="str">
        <f t="shared" si="2"/>
        <v/>
      </c>
      <c r="B27" s="2" t="str">
        <f t="shared" si="5"/>
        <v/>
      </c>
    </row>
    <row r="28" spans="1:2">
      <c r="A28" s="2" t="str">
        <f t="shared" si="2"/>
        <v/>
      </c>
      <c r="B28" s="2" t="str">
        <f t="shared" si="5"/>
        <v/>
      </c>
    </row>
    <row r="29" spans="1:2">
      <c r="A29" s="2" t="str">
        <f t="shared" si="2"/>
        <v/>
      </c>
      <c r="B29" s="2" t="str">
        <f t="shared" si="5"/>
        <v/>
      </c>
    </row>
    <row r="30" spans="1:2">
      <c r="A30" s="2" t="str">
        <f t="shared" si="2"/>
        <v/>
      </c>
      <c r="B30" s="2" t="str">
        <f t="shared" si="5"/>
        <v/>
      </c>
    </row>
    <row r="31" spans="1:2">
      <c r="A31" s="2" t="str">
        <f t="shared" si="2"/>
        <v/>
      </c>
      <c r="B31" s="2" t="str">
        <f t="shared" si="5"/>
        <v/>
      </c>
    </row>
    <row r="32" spans="1:2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8">IF(C74=EDATE($C$5,0),1,"")</f>
        <v/>
      </c>
      <c r="B74" s="2" t="str">
        <f t="shared" si="5"/>
        <v/>
      </c>
    </row>
    <row r="75" spans="1:2">
      <c r="A75" s="2" t="str">
        <f t="shared" si="8"/>
        <v/>
      </c>
      <c r="B75" s="2" t="str">
        <f t="shared" si="5"/>
        <v/>
      </c>
    </row>
    <row r="76" spans="1:2">
      <c r="A76" s="2" t="str">
        <f t="shared" si="8"/>
        <v/>
      </c>
      <c r="B76" s="2" t="str">
        <f t="shared" ref="B76:B109" si="9">IF(OR(A76=1,C76=$E$5),1,"")</f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si="9"/>
        <v/>
      </c>
    </row>
    <row r="108" spans="1:2">
      <c r="A108" s="2" t="str">
        <f t="shared" si="8"/>
        <v/>
      </c>
      <c r="B108" s="2" t="str">
        <f t="shared" si="9"/>
        <v/>
      </c>
    </row>
    <row r="109" spans="1:2">
      <c r="A109" s="2" t="str">
        <f t="shared" si="8"/>
        <v/>
      </c>
      <c r="B109" s="2" t="str">
        <f t="shared" si="9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2023-12-20T04:30:25Z</dcterms:created>
  <dcterms:modified xsi:type="dcterms:W3CDTF">2025-02-14T07:19:52Z</dcterms:modified>
</cp:coreProperties>
</file>