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2)生活環境\"/>
    </mc:Choice>
  </mc:AlternateContent>
  <xr:revisionPtr revIDLastSave="0" documentId="13_ncr:1_{85918F2E-C30C-44EF-8665-29FFBDEF978A}" xr6:coauthVersionLast="47" xr6:coauthVersionMax="47" xr10:uidLastSave="{00000000-0000-0000-0000-000000000000}"/>
  <bookViews>
    <workbookView xWindow="9510" yWindow="0" windowWidth="9780" windowHeight="11370" xr2:uid="{A8B9D3E3-6D42-4565-87F1-865AA19F2E63}"/>
  </bookViews>
  <sheets>
    <sheet name="データ" sheetId="1" r:id="rId1"/>
    <sheet name="グラフ1" sheetId="2" r:id="rId2"/>
  </sheets>
  <definedNames>
    <definedName name="_xlnm.Print_Area" localSheetId="0">データ!$A$1:$P$109</definedName>
    <definedName name="その他">OFFSET(データ!$I$9,MATCH(データ!$C$5,データ!$C$9:$C$109,0)-1,0,データ!$B$6,1)</definedName>
    <definedName name="横軸ラベル_西暦">OFFSET(データ!$E$9,MATCH(データ!$C$5,データ!$C$9:$C$109,0)-1,0,データ!$B$6,1)</definedName>
    <definedName name="空き家率">OFFSET(データ!$L$9,MATCH(データ!$C$5,データ!$C$9:$C$109,0)-1,0,データ!$B$6,1)</definedName>
    <definedName name="空き家率全国">OFFSET(データ!$O$9,MATCH(データ!$C$5,データ!$C$9:$C$109,0)-1,0,データ!$B$6,1)</definedName>
    <definedName name="総数">OFFSET(データ!$J$9,MATCH(データ!$C$5,データ!$C$9:$C$109,0)-1,0,データ!$B$6,1)</definedName>
    <definedName name="賃貸用">OFFSET(データ!$G$9,MATCH(データ!$C$5,データ!$C$9:$C$109,0)-1,0,データ!$B$6,1)</definedName>
    <definedName name="二次的住宅">OFFSET(データ!$F$9,MATCH(データ!$C$5,データ!$C$9:$C$109,0)-1,0,データ!$B$6,1)</definedName>
    <definedName name="売却用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2" i="1" l="1"/>
  <c r="L22" i="1"/>
  <c r="O10" i="1"/>
  <c r="O11" i="1"/>
  <c r="O12" i="1"/>
  <c r="O13" i="1"/>
  <c r="O14" i="1"/>
  <c r="O15" i="1"/>
  <c r="O16" i="1"/>
  <c r="O17" i="1"/>
  <c r="O18" i="1"/>
  <c r="O19" i="1"/>
  <c r="O20" i="1"/>
  <c r="O21" i="1"/>
  <c r="O9" i="1"/>
  <c r="L10" i="1" l="1"/>
  <c r="L11" i="1"/>
  <c r="L12" i="1"/>
  <c r="L13" i="1"/>
  <c r="L14" i="1"/>
  <c r="L15" i="1"/>
  <c r="L16" i="1"/>
  <c r="L17" i="1"/>
  <c r="L18" i="1"/>
  <c r="L19" i="1"/>
  <c r="L20" i="1"/>
  <c r="L21" i="1"/>
  <c r="L9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E21" i="1" s="1"/>
  <c r="A20" i="1"/>
  <c r="A19" i="1"/>
  <c r="A18" i="1"/>
  <c r="A17" i="1"/>
  <c r="E17" i="1" s="1"/>
  <c r="A16" i="1"/>
  <c r="A15" i="1"/>
  <c r="E15" i="1" s="1"/>
  <c r="A14" i="1"/>
  <c r="A13" i="1"/>
  <c r="E13" i="1" s="1"/>
  <c r="A12" i="1"/>
  <c r="A11" i="1"/>
  <c r="B10" i="1"/>
  <c r="A10" i="1"/>
  <c r="E10" i="1" s="1"/>
  <c r="B9" i="1"/>
  <c r="A9" i="1"/>
  <c r="E9" i="1" s="1"/>
  <c r="B6" i="1"/>
  <c r="E5" i="1"/>
  <c r="B97" i="1" l="1"/>
  <c r="E22" i="1"/>
  <c r="E20" i="1"/>
  <c r="E16" i="1"/>
  <c r="E19" i="1"/>
  <c r="E18" i="1"/>
  <c r="E14" i="1"/>
  <c r="E12" i="1"/>
  <c r="E11" i="1"/>
  <c r="B14" i="1"/>
  <c r="D14" i="1" s="1"/>
  <c r="B21" i="1"/>
  <c r="D21" i="1" s="1"/>
  <c r="B27" i="1"/>
  <c r="B33" i="1"/>
  <c r="B38" i="1"/>
  <c r="B43" i="1"/>
  <c r="B52" i="1"/>
  <c r="B61" i="1"/>
  <c r="B70" i="1"/>
  <c r="B75" i="1"/>
  <c r="B84" i="1"/>
  <c r="B93" i="1"/>
  <c r="B102" i="1"/>
  <c r="B15" i="1"/>
  <c r="D15" i="1" s="1"/>
  <c r="B28" i="1"/>
  <c r="B39" i="1"/>
  <c r="B48" i="1"/>
  <c r="B57" i="1"/>
  <c r="B66" i="1"/>
  <c r="B71" i="1"/>
  <c r="B80" i="1"/>
  <c r="B89" i="1"/>
  <c r="B98" i="1"/>
  <c r="B103" i="1"/>
  <c r="B108" i="1"/>
  <c r="B17" i="1"/>
  <c r="D17" i="1" s="1"/>
  <c r="B23" i="1"/>
  <c r="B35" i="1"/>
  <c r="B40" i="1"/>
  <c r="B49" i="1"/>
  <c r="B58" i="1"/>
  <c r="B63" i="1"/>
  <c r="B72" i="1"/>
  <c r="B81" i="1"/>
  <c r="B90" i="1"/>
  <c r="B95" i="1"/>
  <c r="B104" i="1"/>
  <c r="B109" i="1"/>
  <c r="B24" i="1"/>
  <c r="B30" i="1"/>
  <c r="B36" i="1"/>
  <c r="B45" i="1"/>
  <c r="B54" i="1"/>
  <c r="B59" i="1"/>
  <c r="B68" i="1"/>
  <c r="B77" i="1"/>
  <c r="B86" i="1"/>
  <c r="B91" i="1"/>
  <c r="B100" i="1"/>
  <c r="D9" i="1"/>
  <c r="B16" i="1"/>
  <c r="D16" i="1" s="1"/>
  <c r="B22" i="1"/>
  <c r="D22" i="1" s="1"/>
  <c r="B34" i="1"/>
  <c r="B62" i="1"/>
  <c r="B76" i="1"/>
  <c r="B94" i="1"/>
  <c r="B11" i="1"/>
  <c r="D11" i="1" s="1"/>
  <c r="B18" i="1"/>
  <c r="D18" i="1" s="1"/>
  <c r="B25" i="1"/>
  <c r="B31" i="1"/>
  <c r="B41" i="1"/>
  <c r="B50" i="1"/>
  <c r="B55" i="1"/>
  <c r="B64" i="1"/>
  <c r="B73" i="1"/>
  <c r="B82" i="1"/>
  <c r="B87" i="1"/>
  <c r="B96" i="1"/>
  <c r="B105" i="1"/>
  <c r="B29" i="1"/>
  <c r="B44" i="1"/>
  <c r="B53" i="1"/>
  <c r="B67" i="1"/>
  <c r="B85" i="1"/>
  <c r="B99" i="1"/>
  <c r="B12" i="1"/>
  <c r="D12" i="1" s="1"/>
  <c r="B19" i="1"/>
  <c r="D19" i="1" s="1"/>
  <c r="B32" i="1"/>
  <c r="B37" i="1"/>
  <c r="B46" i="1"/>
  <c r="B51" i="1"/>
  <c r="B60" i="1"/>
  <c r="B69" i="1"/>
  <c r="B78" i="1"/>
  <c r="B83" i="1"/>
  <c r="B92" i="1"/>
  <c r="B101" i="1"/>
  <c r="B106" i="1"/>
  <c r="D10" i="1"/>
  <c r="B13" i="1"/>
  <c r="D13" i="1" s="1"/>
  <c r="B20" i="1"/>
  <c r="D20" i="1" s="1"/>
  <c r="B26" i="1"/>
  <c r="B42" i="1"/>
  <c r="B47" i="1"/>
  <c r="B56" i="1"/>
  <c r="B65" i="1"/>
  <c r="B74" i="1"/>
  <c r="B79" i="1"/>
  <c r="B88" i="1"/>
  <c r="B10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CCF38289-345C-491C-AF6D-E9647BB3C943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<sst xmlns="http://schemas.openxmlformats.org/spreadsheetml/2006/main" count="28" uniqueCount="25">
  <si>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</si>
  <si>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</si>
  <si>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</si>
  <si>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</si>
  <si>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</si>
  <si>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</si>
  <si>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</si>
  <si>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</si>
  <si>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</si>
  <si>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</si>
  <si>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</si>
  <si>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</si>
  <si>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空き家－二次的住宅</t>
    <rPh sb="0" eb="1">
      <t>ア</t>
    </rPh>
    <rPh sb="2" eb="3">
      <t>ヤ</t>
    </rPh>
    <rPh sb="4" eb="7">
      <t>ニジテキ</t>
    </rPh>
    <rPh sb="7" eb="9">
      <t>ジュウタク</t>
    </rPh>
    <phoneticPr fontId="2"/>
  </si>
  <si>
    <t>空き家－賃貸用の住宅</t>
    <rPh sb="4" eb="7">
      <t>チンタイヨウ</t>
    </rPh>
    <rPh sb="8" eb="10">
      <t>ジュウタク</t>
    </rPh>
    <phoneticPr fontId="2"/>
  </si>
  <si>
    <t>空き家－売却用の住宅</t>
    <rPh sb="4" eb="7">
      <t>バイキャクヨウ</t>
    </rPh>
    <rPh sb="8" eb="10">
      <t>ジュウタク</t>
    </rPh>
    <phoneticPr fontId="2"/>
  </si>
  <si>
    <t>空き家－その他の住宅</t>
    <rPh sb="6" eb="7">
      <t>タ</t>
    </rPh>
    <rPh sb="8" eb="10">
      <t>ジュウタク</t>
    </rPh>
    <phoneticPr fontId="2"/>
  </si>
  <si>
    <t>空き家－総数</t>
    <rPh sb="4" eb="6">
      <t>ソウスウ</t>
    </rPh>
    <phoneticPr fontId="2"/>
  </si>
  <si>
    <t>住宅総数</t>
    <rPh sb="0" eb="2">
      <t>ジュウタク</t>
    </rPh>
    <rPh sb="2" eb="4">
      <t>ソウスウ</t>
    </rPh>
    <phoneticPr fontId="2"/>
  </si>
  <si>
    <t>自動計算</t>
    <rPh sb="0" eb="2">
      <t>ジドウ</t>
    </rPh>
    <rPh sb="2" eb="4">
      <t>ケイサン</t>
    </rPh>
    <phoneticPr fontId="2"/>
  </si>
  <si>
    <t>空き家率(%)</t>
    <rPh sb="0" eb="1">
      <t>ア</t>
    </rPh>
    <rPh sb="2" eb="3">
      <t>ヤ</t>
    </rPh>
    <rPh sb="3" eb="4">
      <t>リツ</t>
    </rPh>
    <phoneticPr fontId="2"/>
  </si>
  <si>
    <t>種類別空き家数と空き家率（資料：総務省「住宅・土地統計調査」）（単位：戸、％）</t>
    <rPh sb="0" eb="2">
      <t>シュルイ</t>
    </rPh>
    <rPh sb="2" eb="3">
      <t>ベツ</t>
    </rPh>
    <rPh sb="3" eb="4">
      <t>ア</t>
    </rPh>
    <rPh sb="5" eb="6">
      <t>ヤ</t>
    </rPh>
    <rPh sb="6" eb="7">
      <t>スウ</t>
    </rPh>
    <rPh sb="8" eb="9">
      <t>ア</t>
    </rPh>
    <rPh sb="10" eb="11">
      <t>ヤ</t>
    </rPh>
    <rPh sb="11" eb="12">
      <t>リツ</t>
    </rPh>
    <rPh sb="13" eb="15">
      <t>シリョウ</t>
    </rPh>
    <rPh sb="32" eb="34">
      <t>タンイ</t>
    </rPh>
    <rPh sb="35" eb="36">
      <t>コ</t>
    </rPh>
    <phoneticPr fontId="2"/>
  </si>
  <si>
    <t>空き家率（全国）(%)</t>
    <rPh sb="0" eb="1">
      <t>ア</t>
    </rPh>
    <rPh sb="2" eb="3">
      <t>ヤ</t>
    </rPh>
    <rPh sb="3" eb="4">
      <t>リツ</t>
    </rPh>
    <rPh sb="5" eb="7">
      <t>ゼンコク</t>
    </rPh>
    <phoneticPr fontId="2"/>
  </si>
  <si>
    <t>空き家－総数（全国）</t>
    <rPh sb="4" eb="6">
      <t>ソウスウ</t>
    </rPh>
    <rPh sb="7" eb="9">
      <t>ゼンコク</t>
    </rPh>
    <phoneticPr fontId="2"/>
  </si>
  <si>
    <t>住宅総数（全国）</t>
    <rPh sb="0" eb="2">
      <t>ジュウタク</t>
    </rPh>
    <rPh sb="2" eb="4">
      <t>ソウスウ</t>
    </rPh>
    <rPh sb="5" eb="7">
      <t>ゼンコク</t>
    </rPh>
    <phoneticPr fontId="2"/>
  </si>
  <si>
    <t>※沖縄県を含まない</t>
    <rPh sb="1" eb="4">
      <t>オキナワケン</t>
    </rPh>
    <rPh sb="5" eb="6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</si>
</sst>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yyyy"/>
    <numFmt numFmtId="178" formatCode="0.0_ "/>
    <numFmt numFmtId="179" formatCode="#,##0_);[Red]\(#,##0\)"/>
  </numFmts>
  <fonts count="13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6" fontId="4" fillId="0" borderId="0" xfId="0" applyNumberFormat="1" applyFont="1" applyAlignment="1">
      <alignment vertical="center" wrapText="1"/>
    </xf>
    <xf numFmtId="177" fontId="4" fillId="0" borderId="0" xfId="0" applyNumberFormat="1" applyFont="1">
      <alignment vertical="center"/>
    </xf>
    <xf numFmtId="0" fontId="4" fillId="4" borderId="0" xfId="0" applyFont="1" applyFill="1" applyAlignment="1">
      <alignment vertical="center" wrapText="1"/>
    </xf>
    <xf numFmtId="0" fontId="4" fillId="4" borderId="0" xfId="0" applyFont="1" applyFill="1">
      <alignment vertical="center"/>
    </xf>
    <xf numFmtId="178" fontId="4" fillId="4" borderId="0" xfId="0" applyNumberFormat="1" applyFont="1" applyFill="1">
      <alignment vertical="center"/>
    </xf>
    <xf numFmtId="179" fontId="4" fillId="0" borderId="0" xfId="0" applyNumberFormat="1" applyFont="1" applyAlignment="1">
      <alignment horizontal="center" vertical="center"/>
    </xf>
    <xf numFmtId="179" fontId="6" fillId="0" borderId="0" xfId="1" applyNumberFormat="1" applyFont="1">
      <alignment vertical="center"/>
    </xf>
    <xf numFmtId="179" fontId="6" fillId="0" borderId="0" xfId="1" applyNumberFormat="1" applyFont="1" applyFill="1">
      <alignment vertical="center"/>
    </xf>
    <xf numFmtId="179" fontId="4" fillId="0" borderId="0" xfId="1" applyNumberFormat="1" applyFont="1">
      <alignment vertical="center"/>
    </xf>
    <xf numFmtId="179" fontId="4" fillId="0" borderId="0" xfId="0" applyNumberFormat="1" applyFont="1">
      <alignment vertical="center"/>
    </xf>
    <xf numFmtId="179" fontId="4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  <color rgb="FFFFCC99"/>
      <color rgb="FFFF9999"/>
      <color rgb="FF99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種類別空き家数と空き家率の推移</a:t>
            </a:r>
          </a:p>
        </c:rich>
      </c:tx>
      <c:layout>
        <c:manualLayout>
          <c:xMode val="edge"/>
          <c:yMode val="edge"/>
          <c:x val="0.3009048408063158"/>
          <c:y val="1.25560532205287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6.4867593264111886E-2"/>
          <c:y val="9.0785881764260987E-2"/>
          <c:w val="0.86914710579643073"/>
          <c:h val="0.7376482720082036"/>
        </c:manualLayout>
      </c:layout>
      <c:barChart>
        <c:barDir val="col"/>
        <c:grouping val="stacked"/>
        <c:varyColors val="0"/>
        <c:ser>
          <c:idx val="0"/>
          <c:order val="0"/>
          <c:tx>
            <c:v>二次的住宅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7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  <c:pt idx="6">
                  <c:v>23</c:v>
                </c:pt>
              </c:strCache>
            </c:strRef>
          </c:cat>
          <c:val>
            <c:numRef>
              <c:f>[0]!二次的住宅</c:f>
              <c:numCache>
                <c:formatCode>#,##0_ </c:formatCode>
                <c:ptCount val="7"/>
                <c:pt idx="0">
                  <c:v>1300</c:v>
                </c:pt>
                <c:pt idx="1">
                  <c:v>2100</c:v>
                </c:pt>
                <c:pt idx="2">
                  <c:v>3500</c:v>
                </c:pt>
                <c:pt idx="3">
                  <c:v>2000</c:v>
                </c:pt>
                <c:pt idx="4">
                  <c:v>2000</c:v>
                </c:pt>
                <c:pt idx="5">
                  <c:v>2200</c:v>
                </c:pt>
                <c:pt idx="6">
                  <c:v>1700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8B-4918-BA1A-E69E71098C84}"/>
            </c:ext>
          </c:extLst>
        </c:ser>
        <c:ser>
          <c:idx val="1"/>
          <c:order val="1"/>
          <c:tx>
            <c:v>賃貸用の住宅</c:v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  <c:pt idx="6">
                  <c:v>23</c:v>
                </c:pt>
              </c:strCache>
            </c:strRef>
          </c:cat>
          <c:val>
            <c:numRef>
              <c:f>[0]!賃貸用</c:f>
              <c:numCache>
                <c:formatCode>#,##0_ </c:formatCode>
                <c:ptCount val="7"/>
                <c:pt idx="0">
                  <c:v>28100</c:v>
                </c:pt>
                <c:pt idx="1">
                  <c:v>29400</c:v>
                </c:pt>
                <c:pt idx="2">
                  <c:v>39500</c:v>
                </c:pt>
                <c:pt idx="3">
                  <c:v>47700</c:v>
                </c:pt>
                <c:pt idx="4">
                  <c:v>40900</c:v>
                </c:pt>
                <c:pt idx="5">
                  <c:v>39200</c:v>
                </c:pt>
                <c:pt idx="6">
                  <c:v>39900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8B-4918-BA1A-E69E71098C84}"/>
            </c:ext>
          </c:extLst>
        </c:ser>
        <c:ser>
          <c:idx val="2"/>
          <c:order val="2"/>
          <c:tx>
            <c:v>売却用の住宅</c:v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7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  <c:pt idx="6">
                  <c:v>23</c:v>
                </c:pt>
              </c:strCache>
            </c:strRef>
          </c:cat>
          <c:val>
            <c:numRef>
              <c:f>[0]!売却用</c:f>
              <c:numCache>
                <c:formatCode>#,##0_ </c:formatCode>
                <c:ptCount val="7"/>
                <c:pt idx="2">
                  <c:v>2100</c:v>
                </c:pt>
                <c:pt idx="3">
                  <c:v>1400</c:v>
                </c:pt>
                <c:pt idx="4">
                  <c:v>1700</c:v>
                </c:pt>
                <c:pt idx="5">
                  <c:v>1400</c:v>
                </c:pt>
                <c:pt idx="6">
                  <c:v>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8B-4918-BA1A-E69E71098C84}"/>
            </c:ext>
          </c:extLst>
        </c:ser>
        <c:ser>
          <c:idx val="3"/>
          <c:order val="3"/>
          <c:tx>
            <c:v>その他の住宅</c:v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  <c:pt idx="6">
                  <c:v>23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7"/>
                <c:pt idx="0">
                  <c:v>21600</c:v>
                </c:pt>
                <c:pt idx="1">
                  <c:v>26900</c:v>
                </c:pt>
                <c:pt idx="2">
                  <c:v>25000</c:v>
                </c:pt>
                <c:pt idx="3">
                  <c:v>33600</c:v>
                </c:pt>
                <c:pt idx="4">
                  <c:v>36600</c:v>
                </c:pt>
                <c:pt idx="5">
                  <c:v>45800</c:v>
                </c:pt>
                <c:pt idx="6">
                  <c:v>55000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8B-4918-BA1A-E69E71098C84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空き家－総数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  <c:pt idx="6">
                  <c:v>23</c:v>
                </c:pt>
              </c:strCache>
            </c:strRef>
          </c:cat>
          <c:val>
            <c:numRef>
              <c:f>[0]!総数</c:f>
              <c:numCache>
                <c:formatCode>#,##0_ </c:formatCode>
                <c:ptCount val="7"/>
                <c:pt idx="0">
                  <c:v>51000</c:v>
                </c:pt>
                <c:pt idx="1">
                  <c:v>58500</c:v>
                </c:pt>
                <c:pt idx="2">
                  <c:v>70100</c:v>
                </c:pt>
                <c:pt idx="3">
                  <c:v>84700</c:v>
                </c:pt>
                <c:pt idx="4">
                  <c:v>81200</c:v>
                </c:pt>
                <c:pt idx="5">
                  <c:v>88700</c:v>
                </c:pt>
                <c:pt idx="6">
                  <c:v>99800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98B-4918-BA1A-E69E71098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38660144"/>
        <c:axId val="1138665392"/>
      </c:barChart>
      <c:lineChart>
        <c:grouping val="standard"/>
        <c:varyColors val="0"/>
        <c:ser>
          <c:idx val="5"/>
          <c:order val="5"/>
          <c:tx>
            <c:v>空き家率 青森県(右目盛)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dLbls>
            <c:dLbl>
              <c:idx val="6"/>
              <c:layout>
                <c:manualLayout>
                  <c:x val="-3.1722194394036132E-2"/>
                  <c:y val="-2.76856300478867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D50-4588-B70C-15F1DD4478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FF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  <c:pt idx="6">
                  <c:v>23</c:v>
                </c:pt>
              </c:strCache>
            </c:strRef>
          </c:cat>
          <c:val>
            <c:numRef>
              <c:f>[0]!空き家率</c:f>
              <c:numCache>
                <c:formatCode>0.0_ </c:formatCode>
                <c:ptCount val="7"/>
                <c:pt idx="0">
                  <c:v>10.214300020028039</c:v>
                </c:pt>
                <c:pt idx="1">
                  <c:v>10.948905109489052</c:v>
                </c:pt>
                <c:pt idx="2">
                  <c:v>12.535765379113018</c:v>
                </c:pt>
                <c:pt idx="3">
                  <c:v>14.583333333333334</c:v>
                </c:pt>
                <c:pt idx="4">
                  <c:v>13.849565069077263</c:v>
                </c:pt>
                <c:pt idx="5">
                  <c:v>14.972991222147197</c:v>
                </c:pt>
                <c:pt idx="6">
                  <c:v>16.906657631712687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98B-4918-BA1A-E69E71098C84}"/>
            </c:ext>
          </c:extLst>
        </c:ser>
        <c:ser>
          <c:idx val="6"/>
          <c:order val="6"/>
          <c:tx>
            <c:v>空き家率 全国(右目盛)</c:v>
          </c:tx>
          <c:spPr>
            <a:ln w="28575" cap="rnd">
              <a:solidFill>
                <a:srgbClr val="0000FF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0000FF"/>
              </a:solidFill>
              <a:ln w="9525">
                <a:solidFill>
                  <a:srgbClr val="0000FF"/>
                </a:solidFill>
              </a:ln>
              <a:effectLst/>
            </c:spPr>
          </c:marker>
          <c:dLbls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EEE-4096-A233-117DE06D35F6}"/>
                </c:ext>
              </c:extLst>
            </c:dLbl>
            <c:dLbl>
              <c:idx val="6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47-451B-A348-AF862EA388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rgbClr val="0000FF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1993</c:v>
                </c:pt>
                <c:pt idx="1">
                  <c:v>98</c:v>
                </c:pt>
                <c:pt idx="2">
                  <c:v>03</c:v>
                </c:pt>
                <c:pt idx="3">
                  <c:v>08</c:v>
                </c:pt>
                <c:pt idx="4">
                  <c:v>13</c:v>
                </c:pt>
                <c:pt idx="5">
                  <c:v>18</c:v>
                </c:pt>
                <c:pt idx="6">
                  <c:v>23</c:v>
                </c:pt>
              </c:strCache>
            </c:strRef>
          </c:cat>
          <c:val>
            <c:numRef>
              <c:f>[0]!空き家率全国</c:f>
              <c:numCache>
                <c:formatCode>0.0_ </c:formatCode>
                <c:ptCount val="7"/>
                <c:pt idx="0">
                  <c:v>9.7557041596554406</c:v>
                </c:pt>
                <c:pt idx="1">
                  <c:v>11.471758945985751</c:v>
                </c:pt>
                <c:pt idx="2">
                  <c:v>12.234533102991414</c:v>
                </c:pt>
                <c:pt idx="3">
                  <c:v>13.141909491890392</c:v>
                </c:pt>
                <c:pt idx="4">
                  <c:v>13.51771276262358</c:v>
                </c:pt>
                <c:pt idx="5">
                  <c:v>13.601912593698826</c:v>
                </c:pt>
                <c:pt idx="6">
                  <c:v>13.838672830443357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47-451B-A348-AF862EA38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1458992"/>
        <c:axId val="1141460960"/>
      </c:lineChart>
      <c:catAx>
        <c:axId val="1138660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38665392"/>
        <c:crosses val="autoZero"/>
        <c:auto val="1"/>
        <c:lblAlgn val="ctr"/>
        <c:lblOffset val="100"/>
        <c:noMultiLvlLbl val="0"/>
      </c:catAx>
      <c:valAx>
        <c:axId val="1138665392"/>
        <c:scaling>
          <c:orientation val="minMax"/>
          <c:max val="12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38660144"/>
        <c:crosses val="autoZero"/>
        <c:crossBetween val="between"/>
      </c:valAx>
      <c:valAx>
        <c:axId val="1141460960"/>
        <c:scaling>
          <c:orientation val="minMax"/>
        </c:scaling>
        <c:delete val="0"/>
        <c:axPos val="r"/>
        <c:numFmt formatCode="0.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1141458992"/>
        <c:crosses val="max"/>
        <c:crossBetween val="between"/>
      </c:valAx>
      <c:catAx>
        <c:axId val="11414589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41460960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13540504250254393"/>
          <c:y val="9.2871786877968668E-2"/>
          <c:w val="0.29431444748629687"/>
          <c:h val="0.21801493741911485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29CCED4D-1B1F-4B93-AEAA-802F7B23E391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9143" cy="6059714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C7CA1B47-2FE5-4BBC-AF00-52DAB4406C3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0.04864</cdr:x>
      <cdr:y>0.0162</cdr:y>
    </cdr:from>
    <cdr:to>
      <cdr:x>0.16545</cdr:x>
      <cdr:y>0.09407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D3C65B1-0BB0-41CA-8F41-FFCC88D4B660}"/>
            </a:ext>
          </a:extLst>
        </cdr:cNvPr>
        <cdr:cNvSpPr txBox="1"/>
      </cdr:nvSpPr>
      <cdr:spPr>
        <a:xfrm xmlns:a="http://schemas.openxmlformats.org/drawingml/2006/main">
          <a:off x="452045" y="98314"/>
          <a:ext cx="1085562" cy="4725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（戸）</a:t>
          </a:r>
        </a:p>
      </cdr:txBody>
    </cdr:sp>
  </cdr:relSizeAnchor>
  <cdr:relSizeAnchor xmlns:cdr="http://schemas.openxmlformats.org/drawingml/2006/chartDrawing">
    <cdr:from>
      <cdr:x>0.01903</cdr:x>
      <cdr:y>0.89924</cdr:y>
    </cdr:from>
    <cdr:to>
      <cdr:x>0.99226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CF58049-60BA-48C2-BDDF-88BA7E9D6438}"/>
            </a:ext>
          </a:extLst>
        </cdr:cNvPr>
        <cdr:cNvSpPr txBox="1"/>
      </cdr:nvSpPr>
      <cdr:spPr>
        <a:xfrm xmlns:a="http://schemas.openxmlformats.org/drawingml/2006/main">
          <a:off x="176893" y="5463268"/>
          <a:ext cx="9048749" cy="6121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※1978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年までは総数のみ。また、表章単位未満の位で四捨五入しているため、総数と内訳の合計は必ずしも一致しない。</a:t>
          </a:r>
          <a:endParaRPr lang="en-US" altLang="ja-JP" sz="18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r>
            <a:rPr lang="en-US" altLang="ja-JP" sz="1200">
              <a:latin typeface="Meiryo UI" panose="020B0604030504040204" pitchFamily="50" charset="-128"/>
              <a:ea typeface="Meiryo UI" panose="020B0604030504040204" pitchFamily="50" charset="-128"/>
            </a:rPr>
            <a:t>※1968</a:t>
          </a:r>
          <a:r>
            <a:rPr lang="ja-JP" altLang="en-US" sz="1200">
              <a:latin typeface="Meiryo UI" panose="020B0604030504040204" pitchFamily="50" charset="-128"/>
              <a:ea typeface="Meiryo UI" panose="020B0604030504040204" pitchFamily="50" charset="-128"/>
            </a:rPr>
            <a:t>年までの全国値には沖縄県を含まない。</a:t>
          </a:r>
          <a:endParaRPr lang="en-US" altLang="ja-JP" sz="12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  <cdr:relSizeAnchor xmlns:cdr="http://schemas.openxmlformats.org/drawingml/2006/chartDrawing">
    <cdr:from>
      <cdr:x>0.9165</cdr:x>
      <cdr:y>0.86729</cdr:y>
    </cdr:from>
    <cdr:to>
      <cdr:x>0.98934</cdr:x>
      <cdr:y>0.94516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7AED1D5-DA91-4A4D-947A-48F0A4BC4C20}"/>
            </a:ext>
          </a:extLst>
        </cdr:cNvPr>
        <cdr:cNvSpPr txBox="1"/>
      </cdr:nvSpPr>
      <cdr:spPr>
        <a:xfrm xmlns:a="http://schemas.openxmlformats.org/drawingml/2006/main">
          <a:off x="8517640" y="5263410"/>
          <a:ext cx="676952" cy="4725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0.8653</cdr:x>
      <cdr:y>0.02852</cdr:y>
    </cdr:from>
    <cdr:to>
      <cdr:x>0.96738</cdr:x>
      <cdr:y>0.10639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62B1B18-618D-4291-B89B-F91EF51B03E3}"/>
            </a:ext>
          </a:extLst>
        </cdr:cNvPr>
        <cdr:cNvSpPr txBox="1"/>
      </cdr:nvSpPr>
      <cdr:spPr>
        <a:xfrm xmlns:a="http://schemas.openxmlformats.org/drawingml/2006/main">
          <a:off x="8041821" y="173082"/>
          <a:ext cx="948698" cy="4725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0.61308</cdr:x>
      <cdr:y>0.94515</cdr:y>
    </cdr:from>
    <cdr:to>
      <cdr:x>1</cdr:x>
      <cdr:y>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6BCB0A4-0FCB-4A38-829F-C05E425882A6}"/>
            </a:ext>
          </a:extLst>
        </cdr:cNvPr>
        <cdr:cNvSpPr txBox="1"/>
      </cdr:nvSpPr>
      <cdr:spPr>
        <a:xfrm xmlns:a="http://schemas.openxmlformats.org/drawingml/2006/main">
          <a:off x="5697769" y="5735913"/>
          <a:ext cx="3595910" cy="3328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solidFill>
                <a:schemeClr val="tx1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資料：総務省「住宅・土地統計調査」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1C1F9-3883-483D-A4B3-DD61A6F0DB1A}">
  <dimension ref="A1:Q109"/>
  <sheetViews>
    <sheetView tabSelected="1" zoomScaleNormal="100" workbookViewId="0">
      <selection activeCell="C8" sqref="C8"/>
    </sheetView>
  </sheetViews>
  <sheetFormatPr defaultColWidth="9" defaultRowHeight="13"/>
  <cols>
    <col min="1" max="2" width="5.58203125" style="5" customWidth="1"/>
    <col min="3" max="3" width="9.5" style="9" bestFit="1" customWidth="1"/>
    <col min="4" max="4" width="11.25" style="9" customWidth="1"/>
    <col min="5" max="5" width="9" style="9"/>
    <col min="6" max="10" width="9" style="21"/>
    <col min="11" max="12" width="9" style="9"/>
    <col min="13" max="13" width="9.83203125" style="33" bestFit="1" customWidth="1"/>
    <col min="14" max="14" width="11" style="33" bestFit="1" customWidth="1"/>
    <col min="15" max="15" width="9" style="9"/>
    <col min="16" max="16" width="8.83203125" style="9" customWidth="1"/>
    <col min="17" max="16384" width="9" style="9"/>
  </cols>
  <sheetData>
    <row r="1" spans="1:17">
      <c r="A1" s="4" t="s">
        <v>0</v>
      </c>
      <c r="C1" s="1" t="s">
        <v>1</v>
      </c>
      <c r="D1" s="6"/>
      <c r="E1" s="6"/>
      <c r="F1" s="6"/>
      <c r="G1" s="6"/>
      <c r="H1" s="6"/>
      <c r="I1" s="7"/>
      <c r="J1" s="8"/>
      <c r="K1" s="8"/>
      <c r="L1" s="8"/>
      <c r="M1" s="29"/>
      <c r="N1" s="29"/>
      <c r="O1" s="8"/>
      <c r="P1" s="8"/>
      <c r="Q1" s="8"/>
    </row>
    <row r="2" spans="1:17">
      <c r="A2" s="4" t="s">
        <v>2</v>
      </c>
      <c r="C2" s="10" t="s">
        <v>3</v>
      </c>
      <c r="F2" s="9"/>
      <c r="G2" s="9"/>
      <c r="H2" s="9"/>
      <c r="I2" s="11"/>
      <c r="J2" s="12"/>
      <c r="K2" s="12"/>
      <c r="L2" s="12"/>
      <c r="M2" s="30"/>
      <c r="N2" s="31"/>
      <c r="P2" s="13"/>
      <c r="Q2" s="13"/>
    </row>
    <row r="3" spans="1:17">
      <c r="A3" s="4" t="s">
        <v>4</v>
      </c>
      <c r="C3" s="10" t="s">
        <v>11</v>
      </c>
      <c r="F3" s="9"/>
      <c r="G3" s="9"/>
      <c r="H3" s="9"/>
      <c r="I3" s="11"/>
      <c r="J3" s="14"/>
      <c r="K3" s="14"/>
      <c r="L3" s="14"/>
      <c r="M3" s="32"/>
      <c r="N3" s="32"/>
    </row>
    <row r="4" spans="1:17">
      <c r="A4" s="4"/>
      <c r="C4" s="15" t="s">
        <v>5</v>
      </c>
      <c r="F4" s="9"/>
      <c r="G4" s="9"/>
      <c r="H4" s="9"/>
      <c r="I4" s="11"/>
      <c r="J4" s="14"/>
      <c r="K4" s="14"/>
      <c r="L4" s="14"/>
      <c r="M4" s="32"/>
      <c r="N4" s="32"/>
    </row>
    <row r="5" spans="1:17" ht="21" customHeight="1">
      <c r="C5" s="16">
        <v>33970</v>
      </c>
      <c r="D5" s="17" t="s">
        <v>6</v>
      </c>
      <c r="E5" s="18">
        <f>MAX($C$9:$C$109)</f>
        <v>44927</v>
      </c>
      <c r="F5" s="17" t="s">
        <v>7</v>
      </c>
      <c r="G5" s="17"/>
      <c r="H5" s="17"/>
      <c r="I5" s="19"/>
      <c r="J5" s="14"/>
      <c r="K5" s="14"/>
      <c r="L5" s="14"/>
      <c r="M5" s="32"/>
      <c r="N5" s="32"/>
    </row>
    <row r="6" spans="1:17">
      <c r="B6" s="5">
        <f>COUNTA(C9:C109)-MATCH(C5,C9:C109,0)+1</f>
        <v>7</v>
      </c>
      <c r="F6" s="9"/>
      <c r="G6" s="9"/>
      <c r="H6" s="9"/>
      <c r="I6" s="9"/>
      <c r="J6" s="9"/>
    </row>
    <row r="7" spans="1:17">
      <c r="A7" s="20"/>
      <c r="C7" s="9" t="s">
        <v>20</v>
      </c>
      <c r="L7" s="27" t="s">
        <v>18</v>
      </c>
      <c r="O7" s="27" t="s">
        <v>18</v>
      </c>
    </row>
    <row r="8" spans="1:17" s="23" customFormat="1" ht="39">
      <c r="A8" s="22"/>
      <c r="B8" s="22"/>
      <c r="C8" s="9" t="s">
        <v>8</v>
      </c>
      <c r="D8" s="23" t="s">
        <v>9</v>
      </c>
      <c r="E8" s="23" t="s">
        <v>10</v>
      </c>
      <c r="F8" s="24" t="s">
        <v>12</v>
      </c>
      <c r="G8" s="24" t="s">
        <v>13</v>
      </c>
      <c r="H8" s="24" t="s">
        <v>14</v>
      </c>
      <c r="I8" s="24" t="s">
        <v>15</v>
      </c>
      <c r="J8" s="24" t="s">
        <v>16</v>
      </c>
      <c r="K8" s="23" t="s">
        <v>17</v>
      </c>
      <c r="L8" s="26" t="s">
        <v>19</v>
      </c>
      <c r="M8" s="34" t="s">
        <v>22</v>
      </c>
      <c r="N8" s="34" t="s">
        <v>23</v>
      </c>
      <c r="O8" s="26" t="s">
        <v>21</v>
      </c>
    </row>
    <row r="9" spans="1:17">
      <c r="A9" s="2" t="str">
        <f>IF(C9=EDATE($C$5,0),1,"")</f>
        <v/>
      </c>
      <c r="B9" s="2" t="str">
        <f>IF(C9=EDATE($C$5,0),1,"")</f>
        <v/>
      </c>
      <c r="C9" s="25">
        <v>21186</v>
      </c>
      <c r="D9" s="3" t="str">
        <f t="shared" ref="D9:D10" si="0">IF(OR(A9=1,B9=1,A9),TEXT(C9,"ge"),TEXT(C9," "))</f>
        <v xml:space="preserve"> </v>
      </c>
      <c r="E9" s="3" t="str">
        <f t="shared" ref="E9:E10" si="1">IF(OR(A9=1,A9),TEXT(C9,"yyyy"),TEXT(C9,"yy"))</f>
        <v>58</v>
      </c>
      <c r="J9" s="21">
        <v>2000</v>
      </c>
      <c r="K9" s="21">
        <v>234000</v>
      </c>
      <c r="L9" s="28">
        <f>J9/K9*100</f>
        <v>0.85470085470085477</v>
      </c>
      <c r="M9" s="33">
        <v>360000</v>
      </c>
      <c r="N9" s="33">
        <v>17934000</v>
      </c>
      <c r="O9" s="28">
        <f>M9/N9*100</f>
        <v>2.0073603211776514</v>
      </c>
      <c r="P9" s="9" t="s">
        <v>24</v>
      </c>
    </row>
    <row r="10" spans="1:17">
      <c r="A10" s="2" t="str">
        <f t="shared" ref="A10:A73" si="2">IF(C10=EDATE($C$5,0),1,"")</f>
        <v/>
      </c>
      <c r="B10" s="2" t="str">
        <f>IF(C10=EDATE($C$5,0),1,"")</f>
        <v/>
      </c>
      <c r="C10" s="25">
        <v>23012</v>
      </c>
      <c r="D10" s="3" t="str">
        <f t="shared" si="0"/>
        <v xml:space="preserve"> </v>
      </c>
      <c r="E10" s="3" t="str">
        <f t="shared" si="1"/>
        <v>63</v>
      </c>
      <c r="J10" s="21">
        <v>2800</v>
      </c>
      <c r="K10" s="21">
        <v>259000</v>
      </c>
      <c r="L10" s="28">
        <f t="shared" ref="L10:L22" si="3">J10/K10*100</f>
        <v>1.0810810810810811</v>
      </c>
      <c r="M10" s="33">
        <v>522000</v>
      </c>
      <c r="N10" s="33">
        <v>21090000</v>
      </c>
      <c r="O10" s="28">
        <f t="shared" ref="O10:O22" si="4">M10/N10*100</f>
        <v>2.4751066856330013</v>
      </c>
      <c r="P10" s="9" t="s">
        <v>24</v>
      </c>
    </row>
    <row r="11" spans="1:17">
      <c r="A11" s="2" t="str">
        <f t="shared" si="2"/>
        <v/>
      </c>
      <c r="B11" s="2" t="str">
        <f>IF(OR(A11=1,C11=$E$5),1,"")</f>
        <v/>
      </c>
      <c r="C11" s="25">
        <v>24838</v>
      </c>
      <c r="D11" s="3" t="str">
        <f t="shared" ref="D11:D15" si="5">IF(OR(A11=1,B11=1,A11),TEXT(C11,"ge"),TEXT(C11," "))</f>
        <v xml:space="preserve"> </v>
      </c>
      <c r="E11" s="3" t="str">
        <f t="shared" ref="E11:E15" si="6">IF(OR(A11=1,A11),TEXT(C11,"yyyy"),TEXT(C11,"yy"))</f>
        <v>68</v>
      </c>
      <c r="J11" s="21">
        <v>8400</v>
      </c>
      <c r="K11" s="21">
        <v>314410</v>
      </c>
      <c r="L11" s="28">
        <f t="shared" si="3"/>
        <v>2.6716707483858659</v>
      </c>
      <c r="M11" s="33">
        <v>1034200</v>
      </c>
      <c r="N11" s="33">
        <v>25591200</v>
      </c>
      <c r="O11" s="28">
        <f t="shared" si="4"/>
        <v>4.0412329238175619</v>
      </c>
      <c r="P11" s="9" t="s">
        <v>24</v>
      </c>
    </row>
    <row r="12" spans="1:17">
      <c r="A12" s="2" t="str">
        <f t="shared" si="2"/>
        <v/>
      </c>
      <c r="B12" s="2" t="str">
        <f t="shared" ref="B12:B75" si="7">IF(OR(A12=1,C12=$E$5),1,"")</f>
        <v/>
      </c>
      <c r="C12" s="25">
        <v>26665</v>
      </c>
      <c r="D12" s="3" t="str">
        <f t="shared" si="5"/>
        <v xml:space="preserve"> </v>
      </c>
      <c r="E12" s="3" t="str">
        <f t="shared" si="6"/>
        <v>73</v>
      </c>
      <c r="J12" s="21">
        <v>12900</v>
      </c>
      <c r="K12" s="21">
        <v>366400</v>
      </c>
      <c r="L12" s="28">
        <f t="shared" si="3"/>
        <v>3.5207423580786026</v>
      </c>
      <c r="M12" s="33">
        <v>1720300</v>
      </c>
      <c r="N12" s="33">
        <v>31058900</v>
      </c>
      <c r="O12" s="28">
        <f t="shared" si="4"/>
        <v>5.5388310596962542</v>
      </c>
    </row>
    <row r="13" spans="1:17">
      <c r="A13" s="2" t="str">
        <f t="shared" si="2"/>
        <v/>
      </c>
      <c r="B13" s="2" t="str">
        <f t="shared" si="7"/>
        <v/>
      </c>
      <c r="C13" s="25">
        <v>28491</v>
      </c>
      <c r="D13" s="3" t="str">
        <f t="shared" si="5"/>
        <v xml:space="preserve"> </v>
      </c>
      <c r="E13" s="3" t="str">
        <f t="shared" si="6"/>
        <v>78</v>
      </c>
      <c r="J13" s="21">
        <v>21200</v>
      </c>
      <c r="K13" s="21">
        <v>411400</v>
      </c>
      <c r="L13" s="28">
        <f t="shared" si="3"/>
        <v>5.1531356344190566</v>
      </c>
      <c r="M13" s="33">
        <v>2679200</v>
      </c>
      <c r="N13" s="33">
        <v>35450500</v>
      </c>
      <c r="O13" s="28">
        <f t="shared" si="4"/>
        <v>7.5575802880072205</v>
      </c>
    </row>
    <row r="14" spans="1:17">
      <c r="A14" s="2" t="str">
        <f t="shared" si="2"/>
        <v/>
      </c>
      <c r="B14" s="2" t="str">
        <f t="shared" si="7"/>
        <v/>
      </c>
      <c r="C14" s="25">
        <v>30317</v>
      </c>
      <c r="D14" s="3" t="str">
        <f t="shared" si="5"/>
        <v xml:space="preserve"> </v>
      </c>
      <c r="E14" s="3" t="str">
        <f t="shared" si="6"/>
        <v>83</v>
      </c>
      <c r="F14" s="21">
        <v>1200</v>
      </c>
      <c r="G14" s="21">
        <v>17000</v>
      </c>
      <c r="I14" s="21">
        <v>12800</v>
      </c>
      <c r="J14" s="21">
        <v>31000</v>
      </c>
      <c r="K14" s="21">
        <v>444900</v>
      </c>
      <c r="L14" s="28">
        <f t="shared" si="3"/>
        <v>6.9678579456057541</v>
      </c>
      <c r="M14" s="33">
        <v>3301800</v>
      </c>
      <c r="N14" s="33">
        <v>38606800</v>
      </c>
      <c r="O14" s="28">
        <f t="shared" si="4"/>
        <v>8.5523793735818554</v>
      </c>
    </row>
    <row r="15" spans="1:17">
      <c r="A15" s="2" t="str">
        <f t="shared" si="2"/>
        <v/>
      </c>
      <c r="B15" s="2" t="str">
        <f t="shared" si="7"/>
        <v/>
      </c>
      <c r="C15" s="25">
        <v>32143</v>
      </c>
      <c r="D15" s="3" t="str">
        <f t="shared" si="5"/>
        <v xml:space="preserve"> </v>
      </c>
      <c r="E15" s="3" t="str">
        <f t="shared" si="6"/>
        <v>88</v>
      </c>
      <c r="F15" s="21">
        <v>2000</v>
      </c>
      <c r="G15" s="21">
        <v>24500</v>
      </c>
      <c r="I15" s="21">
        <v>17600</v>
      </c>
      <c r="J15" s="21">
        <v>44200</v>
      </c>
      <c r="K15" s="21">
        <v>479400</v>
      </c>
      <c r="L15" s="28">
        <f t="shared" si="3"/>
        <v>9.2198581560283674</v>
      </c>
      <c r="M15" s="33">
        <v>3940400</v>
      </c>
      <c r="N15" s="33">
        <v>42007300</v>
      </c>
      <c r="O15" s="28">
        <f t="shared" si="4"/>
        <v>9.3802743808814171</v>
      </c>
    </row>
    <row r="16" spans="1:17">
      <c r="A16" s="2">
        <f t="shared" si="2"/>
        <v>1</v>
      </c>
      <c r="B16" s="2">
        <f t="shared" si="7"/>
        <v>1</v>
      </c>
      <c r="C16" s="25">
        <v>33970</v>
      </c>
      <c r="D16" s="3" t="str">
        <f t="shared" ref="D16:D21" si="8">IF(OR(A16=1,B16=1,A16),TEXT(C16,"ge"),TEXT(C16," "))</f>
        <v>H5</v>
      </c>
      <c r="E16" s="3" t="str">
        <f t="shared" ref="E16:E21" si="9">IF(OR(A16=1,A16),TEXT(C16,"yyyy"),TEXT(C16,"yy"))</f>
        <v>1993</v>
      </c>
      <c r="F16" s="21">
        <v>1300</v>
      </c>
      <c r="G16" s="21">
        <v>28100</v>
      </c>
      <c r="I16" s="21">
        <v>21600</v>
      </c>
      <c r="J16" s="21">
        <v>51000</v>
      </c>
      <c r="K16" s="21">
        <v>499300</v>
      </c>
      <c r="L16" s="28">
        <f t="shared" si="3"/>
        <v>10.214300020028039</v>
      </c>
      <c r="M16" s="33">
        <v>4475800</v>
      </c>
      <c r="N16" s="33">
        <v>45878800</v>
      </c>
      <c r="O16" s="28">
        <f t="shared" si="4"/>
        <v>9.7557041596554406</v>
      </c>
    </row>
    <row r="17" spans="1:15">
      <c r="A17" s="2" t="str">
        <f t="shared" si="2"/>
        <v/>
      </c>
      <c r="B17" s="2" t="str">
        <f t="shared" si="7"/>
        <v/>
      </c>
      <c r="C17" s="25">
        <v>35796</v>
      </c>
      <c r="D17" s="3" t="str">
        <f t="shared" si="8"/>
        <v xml:space="preserve"> </v>
      </c>
      <c r="E17" s="3" t="str">
        <f t="shared" si="9"/>
        <v>98</v>
      </c>
      <c r="F17" s="21">
        <v>2100</v>
      </c>
      <c r="G17" s="21">
        <v>29400</v>
      </c>
      <c r="I17" s="21">
        <v>26900</v>
      </c>
      <c r="J17" s="21">
        <v>58500</v>
      </c>
      <c r="K17" s="21">
        <v>534300</v>
      </c>
      <c r="L17" s="28">
        <f t="shared" si="3"/>
        <v>10.948905109489052</v>
      </c>
      <c r="M17" s="33">
        <v>5764100</v>
      </c>
      <c r="N17" s="33">
        <v>50246000</v>
      </c>
      <c r="O17" s="28">
        <f t="shared" si="4"/>
        <v>11.471758945985751</v>
      </c>
    </row>
    <row r="18" spans="1:15">
      <c r="A18" s="2" t="str">
        <f t="shared" si="2"/>
        <v/>
      </c>
      <c r="B18" s="2" t="str">
        <f t="shared" si="7"/>
        <v/>
      </c>
      <c r="C18" s="25">
        <v>37622</v>
      </c>
      <c r="D18" s="3" t="str">
        <f t="shared" si="8"/>
        <v xml:space="preserve"> </v>
      </c>
      <c r="E18" s="3" t="str">
        <f t="shared" si="9"/>
        <v>03</v>
      </c>
      <c r="F18" s="21">
        <v>3500</v>
      </c>
      <c r="G18" s="21">
        <v>39500</v>
      </c>
      <c r="H18" s="21">
        <v>2100</v>
      </c>
      <c r="I18" s="21">
        <v>25000</v>
      </c>
      <c r="J18" s="21">
        <v>70100</v>
      </c>
      <c r="K18" s="21">
        <v>559200</v>
      </c>
      <c r="L18" s="28">
        <f t="shared" si="3"/>
        <v>12.535765379113018</v>
      </c>
      <c r="M18" s="33">
        <v>6593300</v>
      </c>
      <c r="N18" s="33">
        <v>53890900</v>
      </c>
      <c r="O18" s="28">
        <f t="shared" si="4"/>
        <v>12.234533102991414</v>
      </c>
    </row>
    <row r="19" spans="1:15">
      <c r="A19" s="2" t="str">
        <f t="shared" si="2"/>
        <v/>
      </c>
      <c r="B19" s="2" t="str">
        <f t="shared" si="7"/>
        <v/>
      </c>
      <c r="C19" s="25">
        <v>39448</v>
      </c>
      <c r="D19" s="3" t="str">
        <f t="shared" si="8"/>
        <v xml:space="preserve"> </v>
      </c>
      <c r="E19" s="3" t="str">
        <f t="shared" si="9"/>
        <v>08</v>
      </c>
      <c r="F19" s="21">
        <v>2000</v>
      </c>
      <c r="G19" s="21">
        <v>47700</v>
      </c>
      <c r="H19" s="21">
        <v>1400</v>
      </c>
      <c r="I19" s="21">
        <v>33600</v>
      </c>
      <c r="J19" s="21">
        <v>84700</v>
      </c>
      <c r="K19" s="21">
        <v>580800</v>
      </c>
      <c r="L19" s="28">
        <f t="shared" si="3"/>
        <v>14.583333333333334</v>
      </c>
      <c r="M19" s="33">
        <v>7567900</v>
      </c>
      <c r="N19" s="33">
        <v>57586000</v>
      </c>
      <c r="O19" s="28">
        <f t="shared" si="4"/>
        <v>13.141909491890392</v>
      </c>
    </row>
    <row r="20" spans="1:15">
      <c r="A20" s="2" t="str">
        <f t="shared" si="2"/>
        <v/>
      </c>
      <c r="B20" s="2" t="str">
        <f t="shared" si="7"/>
        <v/>
      </c>
      <c r="C20" s="25">
        <v>41275</v>
      </c>
      <c r="D20" s="3" t="str">
        <f t="shared" si="8"/>
        <v xml:space="preserve"> </v>
      </c>
      <c r="E20" s="3" t="str">
        <f t="shared" si="9"/>
        <v>13</v>
      </c>
      <c r="F20" s="21">
        <v>2000</v>
      </c>
      <c r="G20" s="21">
        <v>40900</v>
      </c>
      <c r="H20" s="21">
        <v>1700</v>
      </c>
      <c r="I20" s="21">
        <v>36600</v>
      </c>
      <c r="J20" s="21">
        <v>81200</v>
      </c>
      <c r="K20" s="21">
        <v>586300</v>
      </c>
      <c r="L20" s="28">
        <f t="shared" si="3"/>
        <v>13.849565069077263</v>
      </c>
      <c r="M20" s="33">
        <v>8195600</v>
      </c>
      <c r="N20" s="33">
        <v>60628600</v>
      </c>
      <c r="O20" s="28">
        <f t="shared" si="4"/>
        <v>13.51771276262358</v>
      </c>
    </row>
    <row r="21" spans="1:15">
      <c r="A21" s="2" t="str">
        <f t="shared" si="2"/>
        <v/>
      </c>
      <c r="B21" s="2" t="str">
        <f t="shared" si="7"/>
        <v/>
      </c>
      <c r="C21" s="25">
        <v>43101</v>
      </c>
      <c r="D21" s="3" t="str">
        <f t="shared" si="8"/>
        <v xml:space="preserve"> </v>
      </c>
      <c r="E21" s="3" t="str">
        <f t="shared" si="9"/>
        <v>18</v>
      </c>
      <c r="F21" s="21">
        <v>2200</v>
      </c>
      <c r="G21" s="21">
        <v>39200</v>
      </c>
      <c r="H21" s="21">
        <v>1400</v>
      </c>
      <c r="I21" s="21">
        <v>45800</v>
      </c>
      <c r="J21" s="21">
        <v>88700</v>
      </c>
      <c r="K21" s="21">
        <v>592400</v>
      </c>
      <c r="L21" s="28">
        <f t="shared" si="3"/>
        <v>14.972991222147197</v>
      </c>
      <c r="M21" s="33">
        <v>8488600</v>
      </c>
      <c r="N21" s="33">
        <v>62407400</v>
      </c>
      <c r="O21" s="28">
        <f t="shared" si="4"/>
        <v>13.601912593698826</v>
      </c>
    </row>
    <row r="22" spans="1:15">
      <c r="A22" s="2" t="str">
        <f t="shared" si="2"/>
        <v/>
      </c>
      <c r="B22" s="2">
        <f t="shared" si="7"/>
        <v>1</v>
      </c>
      <c r="C22" s="25">
        <v>44927</v>
      </c>
      <c r="D22" s="3" t="str">
        <f t="shared" ref="D22" si="10">IF(OR(A22=1,B22=1,A22),TEXT(C22,"ge"),TEXT(C22," "))</f>
        <v>R5</v>
      </c>
      <c r="E22" s="3" t="str">
        <f t="shared" ref="E22" si="11">IF(OR(A22=1,A22),TEXT(C22,"yyyy"),TEXT(C22,"yy"))</f>
        <v>23</v>
      </c>
      <c r="F22" s="21">
        <v>1700</v>
      </c>
      <c r="G22" s="21">
        <v>39900</v>
      </c>
      <c r="H22" s="21">
        <v>2200</v>
      </c>
      <c r="I22" s="21">
        <v>55000</v>
      </c>
      <c r="J22" s="21">
        <v>99800</v>
      </c>
      <c r="K22" s="21">
        <v>590300</v>
      </c>
      <c r="L22" s="28">
        <f t="shared" si="3"/>
        <v>16.906657631712687</v>
      </c>
      <c r="M22" s="33">
        <v>9001600</v>
      </c>
      <c r="N22" s="33">
        <v>65046700</v>
      </c>
      <c r="O22" s="28">
        <f t="shared" si="4"/>
        <v>13.838672830443357</v>
      </c>
    </row>
    <row r="23" spans="1:15">
      <c r="A23" s="2" t="str">
        <f t="shared" si="2"/>
        <v/>
      </c>
      <c r="B23" s="2" t="str">
        <f t="shared" si="7"/>
        <v/>
      </c>
    </row>
    <row r="24" spans="1:15">
      <c r="A24" s="2" t="str">
        <f t="shared" si="2"/>
        <v/>
      </c>
      <c r="B24" s="2" t="str">
        <f t="shared" si="7"/>
        <v/>
      </c>
    </row>
    <row r="25" spans="1:15">
      <c r="A25" s="2" t="str">
        <f t="shared" si="2"/>
        <v/>
      </c>
      <c r="B25" s="2" t="str">
        <f t="shared" si="7"/>
        <v/>
      </c>
    </row>
    <row r="26" spans="1:15">
      <c r="A26" s="2" t="str">
        <f t="shared" si="2"/>
        <v/>
      </c>
      <c r="B26" s="2" t="str">
        <f t="shared" si="7"/>
        <v/>
      </c>
    </row>
    <row r="27" spans="1:15">
      <c r="A27" s="2" t="str">
        <f t="shared" si="2"/>
        <v/>
      </c>
      <c r="B27" s="2" t="str">
        <f t="shared" si="7"/>
        <v/>
      </c>
    </row>
    <row r="28" spans="1:15">
      <c r="A28" s="2" t="str">
        <f t="shared" si="2"/>
        <v/>
      </c>
      <c r="B28" s="2" t="str">
        <f t="shared" si="7"/>
        <v/>
      </c>
    </row>
    <row r="29" spans="1:15">
      <c r="A29" s="2" t="str">
        <f t="shared" si="2"/>
        <v/>
      </c>
      <c r="B29" s="2" t="str">
        <f t="shared" si="7"/>
        <v/>
      </c>
    </row>
    <row r="30" spans="1:15">
      <c r="A30" s="2" t="str">
        <f t="shared" si="2"/>
        <v/>
      </c>
      <c r="B30" s="2" t="str">
        <f t="shared" si="7"/>
        <v/>
      </c>
    </row>
    <row r="31" spans="1:15">
      <c r="A31" s="2" t="str">
        <f t="shared" si="2"/>
        <v/>
      </c>
      <c r="B31" s="2" t="str">
        <f t="shared" si="7"/>
        <v/>
      </c>
    </row>
    <row r="32" spans="1:15">
      <c r="A32" s="2" t="str">
        <f t="shared" si="2"/>
        <v/>
      </c>
      <c r="B32" s="2" t="str">
        <f t="shared" si="7"/>
        <v/>
      </c>
    </row>
    <row r="33" spans="1:2">
      <c r="A33" s="2" t="str">
        <f t="shared" si="2"/>
        <v/>
      </c>
      <c r="B33" s="2" t="str">
        <f t="shared" si="7"/>
        <v/>
      </c>
    </row>
    <row r="34" spans="1:2">
      <c r="A34" s="2" t="str">
        <f t="shared" si="2"/>
        <v/>
      </c>
      <c r="B34" s="2" t="str">
        <f t="shared" si="7"/>
        <v/>
      </c>
    </row>
    <row r="35" spans="1:2">
      <c r="A35" s="2" t="str">
        <f t="shared" si="2"/>
        <v/>
      </c>
      <c r="B35" s="2" t="str">
        <f t="shared" si="7"/>
        <v/>
      </c>
    </row>
    <row r="36" spans="1:2">
      <c r="A36" s="2" t="str">
        <f t="shared" si="2"/>
        <v/>
      </c>
      <c r="B36" s="2" t="str">
        <f t="shared" si="7"/>
        <v/>
      </c>
    </row>
    <row r="37" spans="1:2">
      <c r="A37" s="2" t="str">
        <f t="shared" si="2"/>
        <v/>
      </c>
      <c r="B37" s="2" t="str">
        <f t="shared" si="7"/>
        <v/>
      </c>
    </row>
    <row r="38" spans="1:2">
      <c r="A38" s="2" t="str">
        <f t="shared" si="2"/>
        <v/>
      </c>
      <c r="B38" s="2" t="str">
        <f t="shared" si="7"/>
        <v/>
      </c>
    </row>
    <row r="39" spans="1:2">
      <c r="A39" s="2" t="str">
        <f t="shared" si="2"/>
        <v/>
      </c>
      <c r="B39" s="2" t="str">
        <f t="shared" si="7"/>
        <v/>
      </c>
    </row>
    <row r="40" spans="1:2">
      <c r="A40" s="2" t="str">
        <f t="shared" si="2"/>
        <v/>
      </c>
      <c r="B40" s="2" t="str">
        <f t="shared" si="7"/>
        <v/>
      </c>
    </row>
    <row r="41" spans="1:2">
      <c r="A41" s="2" t="str">
        <f t="shared" si="2"/>
        <v/>
      </c>
      <c r="B41" s="2" t="str">
        <f t="shared" si="7"/>
        <v/>
      </c>
    </row>
    <row r="42" spans="1:2">
      <c r="A42" s="2" t="str">
        <f t="shared" si="2"/>
        <v/>
      </c>
      <c r="B42" s="2" t="str">
        <f t="shared" si="7"/>
        <v/>
      </c>
    </row>
    <row r="43" spans="1:2">
      <c r="A43" s="2" t="str">
        <f t="shared" si="2"/>
        <v/>
      </c>
      <c r="B43" s="2" t="str">
        <f t="shared" si="7"/>
        <v/>
      </c>
    </row>
    <row r="44" spans="1:2">
      <c r="A44" s="2" t="str">
        <f t="shared" si="2"/>
        <v/>
      </c>
      <c r="B44" s="2" t="str">
        <f t="shared" si="7"/>
        <v/>
      </c>
    </row>
    <row r="45" spans="1:2">
      <c r="A45" s="2" t="str">
        <f t="shared" si="2"/>
        <v/>
      </c>
      <c r="B45" s="2" t="str">
        <f t="shared" si="7"/>
        <v/>
      </c>
    </row>
    <row r="46" spans="1:2">
      <c r="A46" s="2" t="str">
        <f t="shared" si="2"/>
        <v/>
      </c>
      <c r="B46" s="2" t="str">
        <f t="shared" si="7"/>
        <v/>
      </c>
    </row>
    <row r="47" spans="1:2">
      <c r="A47" s="2" t="str">
        <f t="shared" si="2"/>
        <v/>
      </c>
      <c r="B47" s="2" t="str">
        <f t="shared" si="7"/>
        <v/>
      </c>
    </row>
    <row r="48" spans="1:2">
      <c r="A48" s="2" t="str">
        <f t="shared" si="2"/>
        <v/>
      </c>
      <c r="B48" s="2" t="str">
        <f t="shared" si="7"/>
        <v/>
      </c>
    </row>
    <row r="49" spans="1:2">
      <c r="A49" s="2" t="str">
        <f t="shared" si="2"/>
        <v/>
      </c>
      <c r="B49" s="2" t="str">
        <f t="shared" si="7"/>
        <v/>
      </c>
    </row>
    <row r="50" spans="1:2">
      <c r="A50" s="2" t="str">
        <f t="shared" si="2"/>
        <v/>
      </c>
      <c r="B50" s="2" t="str">
        <f t="shared" si="7"/>
        <v/>
      </c>
    </row>
    <row r="51" spans="1:2">
      <c r="A51" s="2" t="str">
        <f t="shared" si="2"/>
        <v/>
      </c>
      <c r="B51" s="2" t="str">
        <f t="shared" si="7"/>
        <v/>
      </c>
    </row>
    <row r="52" spans="1:2">
      <c r="A52" s="2" t="str">
        <f t="shared" si="2"/>
        <v/>
      </c>
      <c r="B52" s="2" t="str">
        <f t="shared" si="7"/>
        <v/>
      </c>
    </row>
    <row r="53" spans="1:2">
      <c r="A53" s="2" t="str">
        <f t="shared" si="2"/>
        <v/>
      </c>
      <c r="B53" s="2" t="str">
        <f t="shared" si="7"/>
        <v/>
      </c>
    </row>
    <row r="54" spans="1:2">
      <c r="A54" s="2" t="str">
        <f t="shared" si="2"/>
        <v/>
      </c>
      <c r="B54" s="2" t="str">
        <f t="shared" si="7"/>
        <v/>
      </c>
    </row>
    <row r="55" spans="1:2">
      <c r="A55" s="2" t="str">
        <f t="shared" si="2"/>
        <v/>
      </c>
      <c r="B55" s="2" t="str">
        <f t="shared" si="7"/>
        <v/>
      </c>
    </row>
    <row r="56" spans="1:2">
      <c r="A56" s="2" t="str">
        <f t="shared" si="2"/>
        <v/>
      </c>
      <c r="B56" s="2" t="str">
        <f t="shared" si="7"/>
        <v/>
      </c>
    </row>
    <row r="57" spans="1:2">
      <c r="A57" s="2" t="str">
        <f t="shared" si="2"/>
        <v/>
      </c>
      <c r="B57" s="2" t="str">
        <f t="shared" si="7"/>
        <v/>
      </c>
    </row>
    <row r="58" spans="1:2">
      <c r="A58" s="2" t="str">
        <f t="shared" si="2"/>
        <v/>
      </c>
      <c r="B58" s="2" t="str">
        <f t="shared" si="7"/>
        <v/>
      </c>
    </row>
    <row r="59" spans="1:2">
      <c r="A59" s="2" t="str">
        <f t="shared" si="2"/>
        <v/>
      </c>
      <c r="B59" s="2" t="str">
        <f t="shared" si="7"/>
        <v/>
      </c>
    </row>
    <row r="60" spans="1:2">
      <c r="A60" s="2" t="str">
        <f t="shared" si="2"/>
        <v/>
      </c>
      <c r="B60" s="2" t="str">
        <f t="shared" si="7"/>
        <v/>
      </c>
    </row>
    <row r="61" spans="1:2">
      <c r="A61" s="2" t="str">
        <f t="shared" si="2"/>
        <v/>
      </c>
      <c r="B61" s="2" t="str">
        <f t="shared" si="7"/>
        <v/>
      </c>
    </row>
    <row r="62" spans="1:2">
      <c r="A62" s="2" t="str">
        <f t="shared" si="2"/>
        <v/>
      </c>
      <c r="B62" s="2" t="str">
        <f t="shared" si="7"/>
        <v/>
      </c>
    </row>
    <row r="63" spans="1:2">
      <c r="A63" s="2" t="str">
        <f t="shared" si="2"/>
        <v/>
      </c>
      <c r="B63" s="2" t="str">
        <f t="shared" si="7"/>
        <v/>
      </c>
    </row>
    <row r="64" spans="1:2">
      <c r="A64" s="2" t="str">
        <f t="shared" si="2"/>
        <v/>
      </c>
      <c r="B64" s="2" t="str">
        <f t="shared" si="7"/>
        <v/>
      </c>
    </row>
    <row r="65" spans="1:2">
      <c r="A65" s="2" t="str">
        <f t="shared" si="2"/>
        <v/>
      </c>
      <c r="B65" s="2" t="str">
        <f t="shared" si="7"/>
        <v/>
      </c>
    </row>
    <row r="66" spans="1:2">
      <c r="A66" s="2" t="str">
        <f t="shared" si="2"/>
        <v/>
      </c>
      <c r="B66" s="2" t="str">
        <f t="shared" si="7"/>
        <v/>
      </c>
    </row>
    <row r="67" spans="1:2">
      <c r="A67" s="2" t="str">
        <f t="shared" si="2"/>
        <v/>
      </c>
      <c r="B67" s="2" t="str">
        <f t="shared" si="7"/>
        <v/>
      </c>
    </row>
    <row r="68" spans="1:2">
      <c r="A68" s="2" t="str">
        <f t="shared" si="2"/>
        <v/>
      </c>
      <c r="B68" s="2" t="str">
        <f t="shared" si="7"/>
        <v/>
      </c>
    </row>
    <row r="69" spans="1:2">
      <c r="A69" s="2" t="str">
        <f t="shared" si="2"/>
        <v/>
      </c>
      <c r="B69" s="2" t="str">
        <f t="shared" si="7"/>
        <v/>
      </c>
    </row>
    <row r="70" spans="1:2">
      <c r="A70" s="2" t="str">
        <f t="shared" si="2"/>
        <v/>
      </c>
      <c r="B70" s="2" t="str">
        <f t="shared" si="7"/>
        <v/>
      </c>
    </row>
    <row r="71" spans="1:2">
      <c r="A71" s="2" t="str">
        <f t="shared" si="2"/>
        <v/>
      </c>
      <c r="B71" s="2" t="str">
        <f t="shared" si="7"/>
        <v/>
      </c>
    </row>
    <row r="72" spans="1:2">
      <c r="A72" s="2" t="str">
        <f t="shared" si="2"/>
        <v/>
      </c>
      <c r="B72" s="2" t="str">
        <f t="shared" si="7"/>
        <v/>
      </c>
    </row>
    <row r="73" spans="1:2">
      <c r="A73" s="2" t="str">
        <f t="shared" si="2"/>
        <v/>
      </c>
      <c r="B73" s="2" t="str">
        <f t="shared" si="7"/>
        <v/>
      </c>
    </row>
    <row r="74" spans="1:2">
      <c r="A74" s="2" t="str">
        <f t="shared" ref="A74:A109" si="12">IF(C74=EDATE($C$5,0),1,"")</f>
        <v/>
      </c>
      <c r="B74" s="2" t="str">
        <f t="shared" si="7"/>
        <v/>
      </c>
    </row>
    <row r="75" spans="1:2">
      <c r="A75" s="2" t="str">
        <f t="shared" si="12"/>
        <v/>
      </c>
      <c r="B75" s="2" t="str">
        <f t="shared" si="7"/>
        <v/>
      </c>
    </row>
    <row r="76" spans="1:2">
      <c r="A76" s="2" t="str">
        <f t="shared" si="12"/>
        <v/>
      </c>
      <c r="B76" s="2" t="str">
        <f t="shared" ref="B76:B109" si="13">IF(OR(A76=1,C76=$E$5),1,"")</f>
        <v/>
      </c>
    </row>
    <row r="77" spans="1:2">
      <c r="A77" s="2" t="str">
        <f t="shared" si="12"/>
        <v/>
      </c>
      <c r="B77" s="2" t="str">
        <f t="shared" si="13"/>
        <v/>
      </c>
    </row>
    <row r="78" spans="1:2">
      <c r="A78" s="2" t="str">
        <f t="shared" si="12"/>
        <v/>
      </c>
      <c r="B78" s="2" t="str">
        <f t="shared" si="13"/>
        <v/>
      </c>
    </row>
    <row r="79" spans="1:2">
      <c r="A79" s="2" t="str">
        <f t="shared" si="12"/>
        <v/>
      </c>
      <c r="B79" s="2" t="str">
        <f t="shared" si="13"/>
        <v/>
      </c>
    </row>
    <row r="80" spans="1:2">
      <c r="A80" s="2" t="str">
        <f t="shared" si="12"/>
        <v/>
      </c>
      <c r="B80" s="2" t="str">
        <f t="shared" si="13"/>
        <v/>
      </c>
    </row>
    <row r="81" spans="1:2">
      <c r="A81" s="2" t="str">
        <f t="shared" si="12"/>
        <v/>
      </c>
      <c r="B81" s="2" t="str">
        <f t="shared" si="13"/>
        <v/>
      </c>
    </row>
    <row r="82" spans="1:2">
      <c r="A82" s="2" t="str">
        <f t="shared" si="12"/>
        <v/>
      </c>
      <c r="B82" s="2" t="str">
        <f t="shared" si="13"/>
        <v/>
      </c>
    </row>
    <row r="83" spans="1:2">
      <c r="A83" s="2" t="str">
        <f t="shared" si="12"/>
        <v/>
      </c>
      <c r="B83" s="2" t="str">
        <f t="shared" si="13"/>
        <v/>
      </c>
    </row>
    <row r="84" spans="1:2">
      <c r="A84" s="2" t="str">
        <f t="shared" si="12"/>
        <v/>
      </c>
      <c r="B84" s="2" t="str">
        <f t="shared" si="13"/>
        <v/>
      </c>
    </row>
    <row r="85" spans="1:2">
      <c r="A85" s="2" t="str">
        <f t="shared" si="12"/>
        <v/>
      </c>
      <c r="B85" s="2" t="str">
        <f t="shared" si="13"/>
        <v/>
      </c>
    </row>
    <row r="86" spans="1:2">
      <c r="A86" s="2" t="str">
        <f t="shared" si="12"/>
        <v/>
      </c>
      <c r="B86" s="2" t="str">
        <f t="shared" si="13"/>
        <v/>
      </c>
    </row>
    <row r="87" spans="1:2">
      <c r="A87" s="2" t="str">
        <f t="shared" si="12"/>
        <v/>
      </c>
      <c r="B87" s="2" t="str">
        <f t="shared" si="13"/>
        <v/>
      </c>
    </row>
    <row r="88" spans="1:2">
      <c r="A88" s="2" t="str">
        <f t="shared" si="12"/>
        <v/>
      </c>
      <c r="B88" s="2" t="str">
        <f t="shared" si="13"/>
        <v/>
      </c>
    </row>
    <row r="89" spans="1:2">
      <c r="A89" s="2" t="str">
        <f t="shared" si="12"/>
        <v/>
      </c>
      <c r="B89" s="2" t="str">
        <f t="shared" si="13"/>
        <v/>
      </c>
    </row>
    <row r="90" spans="1:2">
      <c r="A90" s="2" t="str">
        <f t="shared" si="12"/>
        <v/>
      </c>
      <c r="B90" s="2" t="str">
        <f t="shared" si="13"/>
        <v/>
      </c>
    </row>
    <row r="91" spans="1:2">
      <c r="A91" s="2" t="str">
        <f t="shared" si="12"/>
        <v/>
      </c>
      <c r="B91" s="2" t="str">
        <f t="shared" si="13"/>
        <v/>
      </c>
    </row>
    <row r="92" spans="1:2">
      <c r="A92" s="2" t="str">
        <f t="shared" si="12"/>
        <v/>
      </c>
      <c r="B92" s="2" t="str">
        <f t="shared" si="13"/>
        <v/>
      </c>
    </row>
    <row r="93" spans="1:2">
      <c r="A93" s="2" t="str">
        <f t="shared" si="12"/>
        <v/>
      </c>
      <c r="B93" s="2" t="str">
        <f t="shared" si="13"/>
        <v/>
      </c>
    </row>
    <row r="94" spans="1:2">
      <c r="A94" s="2" t="str">
        <f t="shared" si="12"/>
        <v/>
      </c>
      <c r="B94" s="2" t="str">
        <f t="shared" si="13"/>
        <v/>
      </c>
    </row>
    <row r="95" spans="1:2">
      <c r="A95" s="2" t="str">
        <f t="shared" si="12"/>
        <v/>
      </c>
      <c r="B95" s="2" t="str">
        <f t="shared" si="13"/>
        <v/>
      </c>
    </row>
    <row r="96" spans="1:2">
      <c r="A96" s="2" t="str">
        <f t="shared" si="12"/>
        <v/>
      </c>
      <c r="B96" s="2" t="str">
        <f t="shared" si="13"/>
        <v/>
      </c>
    </row>
    <row r="97" spans="1:2">
      <c r="A97" s="2" t="str">
        <f t="shared" si="12"/>
        <v/>
      </c>
      <c r="B97" s="2" t="str">
        <f t="shared" si="13"/>
        <v/>
      </c>
    </row>
    <row r="98" spans="1:2">
      <c r="A98" s="2" t="str">
        <f t="shared" si="12"/>
        <v/>
      </c>
      <c r="B98" s="2" t="str">
        <f t="shared" si="13"/>
        <v/>
      </c>
    </row>
    <row r="99" spans="1:2">
      <c r="A99" s="2" t="str">
        <f t="shared" si="12"/>
        <v/>
      </c>
      <c r="B99" s="2" t="str">
        <f t="shared" si="13"/>
        <v/>
      </c>
    </row>
    <row r="100" spans="1:2">
      <c r="A100" s="2" t="str">
        <f t="shared" si="12"/>
        <v/>
      </c>
      <c r="B100" s="2" t="str">
        <f t="shared" si="13"/>
        <v/>
      </c>
    </row>
    <row r="101" spans="1:2">
      <c r="A101" s="2" t="str">
        <f t="shared" si="12"/>
        <v/>
      </c>
      <c r="B101" s="2" t="str">
        <f t="shared" si="13"/>
        <v/>
      </c>
    </row>
    <row r="102" spans="1:2">
      <c r="A102" s="2" t="str">
        <f t="shared" si="12"/>
        <v/>
      </c>
      <c r="B102" s="2" t="str">
        <f t="shared" si="13"/>
        <v/>
      </c>
    </row>
    <row r="103" spans="1:2">
      <c r="A103" s="2" t="str">
        <f t="shared" si="12"/>
        <v/>
      </c>
      <c r="B103" s="2" t="str">
        <f t="shared" si="13"/>
        <v/>
      </c>
    </row>
    <row r="104" spans="1:2">
      <c r="A104" s="2" t="str">
        <f t="shared" si="12"/>
        <v/>
      </c>
      <c r="B104" s="2" t="str">
        <f t="shared" si="13"/>
        <v/>
      </c>
    </row>
    <row r="105" spans="1:2">
      <c r="A105" s="2" t="str">
        <f t="shared" si="12"/>
        <v/>
      </c>
      <c r="B105" s="2" t="str">
        <f t="shared" si="13"/>
        <v/>
      </c>
    </row>
    <row r="106" spans="1:2">
      <c r="A106" s="2" t="str">
        <f t="shared" si="12"/>
        <v/>
      </c>
      <c r="B106" s="2" t="str">
        <f t="shared" si="13"/>
        <v/>
      </c>
    </row>
    <row r="107" spans="1:2">
      <c r="A107" s="2" t="str">
        <f t="shared" si="12"/>
        <v/>
      </c>
      <c r="B107" s="2" t="str">
        <f t="shared" si="13"/>
        <v/>
      </c>
    </row>
    <row r="108" spans="1:2">
      <c r="A108" s="2" t="str">
        <f t="shared" si="12"/>
        <v/>
      </c>
      <c r="B108" s="2" t="str">
        <f t="shared" si="13"/>
        <v/>
      </c>
    </row>
    <row r="109" spans="1:2">
      <c r="A109" s="2" t="str">
        <f t="shared" si="12"/>
        <v/>
      </c>
      <c r="B109" s="2" t="str">
        <f t="shared" si="13"/>
        <v/>
      </c>
    </row>
  </sheetData>
  <phoneticPr fontId="2"/>
  <pageMargins left="0.7" right="0.7" top="0.75" bottom="0.75" header="0.3" footer="0.3"/>
  <pageSetup paperSize="9" scale="85" orientation="landscape" r:id="rId1"/>
  <colBreaks count="1" manualBreakCount="1">
    <brk id="16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2023-12-28T05:30:00Z</cp:lastPrinted>
  <dcterms:created xsi:type="dcterms:W3CDTF">2023-12-20T06:58:26Z</dcterms:created>
  <dcterms:modified xsi:type="dcterms:W3CDTF">2025-02-14T07:24:17Z</dcterms:modified>
</cp:coreProperties>
</file>