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3_地域別情報\"/>
    </mc:Choice>
  </mc:AlternateContent>
  <xr:revisionPtr revIDLastSave="0" documentId="13_ncr:1_{1D571444-22A1-48DF-A4DB-4927BA46E4D2}" xr6:coauthVersionLast="47" xr6:coauthVersionMax="47" xr10:uidLastSave="{00000000-0000-0000-0000-000000000000}"/>
  <bookViews>
    <workbookView xWindow="-110" yWindow="-110" windowWidth="19420" windowHeight="11500" activeTab="1" xr2:uid="{7777A481-2066-461D-8DBB-BC60F0D476E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下北">OFFSET(データ!$K$9,MATCH(データ!$C$5,データ!$C$9:$C$109,0)-1,0,データ!$B$6,1)</definedName>
    <definedName name="県計">OFFSET(データ!$L$9,MATCH(データ!$C$5,データ!$C$9:$C$109,0)-1,0,データ!$B$6,1)</definedName>
    <definedName name="三八">OFFSET(データ!$H$9,MATCH(データ!$C$5,データ!$C$9:$C$109,0)-1,0,データ!$B$6,1)</definedName>
    <definedName name="上北">OFFSET(データ!$J$9,MATCH(データ!$C$5,データ!$C$9:$C$109,0)-1,0,データ!$B$6,1)</definedName>
    <definedName name="西北">OFFSET(データ!$I$9,MATCH(データ!$C$5,データ!$C$9:$C$109,0)-1,0,データ!$B$6,1)</definedName>
    <definedName name="中南">OFFSET(データ!$G$9,MATCH(データ!$C$5,データ!$C$9:$C$109,0)-1,0,データ!$B$6,1)</definedName>
    <definedName name="東青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" i="2" l="1"/>
  <c r="N20" i="2"/>
  <c r="O20" i="2"/>
  <c r="P20" i="2"/>
  <c r="Q20" i="2"/>
  <c r="R20" i="2"/>
  <c r="M19" i="2"/>
  <c r="N19" i="2"/>
  <c r="O19" i="2"/>
  <c r="P19" i="2"/>
  <c r="Q19" i="2"/>
  <c r="R19" i="2"/>
  <c r="M11" i="2"/>
  <c r="N9" i="2" l="1"/>
  <c r="O9" i="2"/>
  <c r="P9" i="2"/>
  <c r="Q9" i="2"/>
  <c r="R9" i="2"/>
  <c r="N10" i="2"/>
  <c r="O10" i="2"/>
  <c r="P10" i="2"/>
  <c r="Q10" i="2"/>
  <c r="R10" i="2"/>
  <c r="N11" i="2"/>
  <c r="O11" i="2"/>
  <c r="P11" i="2"/>
  <c r="Q11" i="2"/>
  <c r="R11" i="2"/>
  <c r="N12" i="2"/>
  <c r="O12" i="2"/>
  <c r="P12" i="2"/>
  <c r="Q12" i="2"/>
  <c r="R12" i="2"/>
  <c r="N13" i="2"/>
  <c r="O13" i="2"/>
  <c r="P13" i="2"/>
  <c r="Q13" i="2"/>
  <c r="R13" i="2"/>
  <c r="N14" i="2"/>
  <c r="O14" i="2"/>
  <c r="P14" i="2"/>
  <c r="Q14" i="2"/>
  <c r="R14" i="2"/>
  <c r="N15" i="2"/>
  <c r="O15" i="2"/>
  <c r="P15" i="2"/>
  <c r="Q15" i="2"/>
  <c r="R15" i="2"/>
  <c r="N16" i="2"/>
  <c r="O16" i="2"/>
  <c r="P16" i="2"/>
  <c r="Q16" i="2"/>
  <c r="R16" i="2"/>
  <c r="N17" i="2"/>
  <c r="O17" i="2"/>
  <c r="P17" i="2"/>
  <c r="Q17" i="2"/>
  <c r="R17" i="2"/>
  <c r="N18" i="2"/>
  <c r="O18" i="2"/>
  <c r="P18" i="2"/>
  <c r="Q18" i="2"/>
  <c r="R18" i="2"/>
  <c r="M10" i="2"/>
  <c r="M12" i="2"/>
  <c r="M13" i="2"/>
  <c r="M14" i="2"/>
  <c r="M15" i="2"/>
  <c r="M16" i="2"/>
  <c r="M17" i="2"/>
  <c r="M18" i="2"/>
  <c r="M9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E9" i="2" s="1"/>
  <c r="B6" i="2"/>
  <c r="E5" i="2"/>
  <c r="B91" i="2" s="1"/>
  <c r="E20" i="2" l="1"/>
  <c r="B61" i="2"/>
  <c r="B24" i="2"/>
  <c r="B47" i="2"/>
  <c r="B86" i="2"/>
  <c r="B41" i="2"/>
  <c r="B48" i="2"/>
  <c r="B56" i="2"/>
  <c r="B79" i="2"/>
  <c r="E19" i="2"/>
  <c r="B35" i="2"/>
  <c r="B50" i="2"/>
  <c r="B74" i="2"/>
  <c r="B42" i="2"/>
  <c r="B73" i="2"/>
  <c r="B80" i="2"/>
  <c r="B88" i="2"/>
  <c r="B11" i="2"/>
  <c r="D11" i="2" s="1"/>
  <c r="B28" i="2"/>
  <c r="B43" i="2"/>
  <c r="B67" i="2"/>
  <c r="B82" i="2"/>
  <c r="B105" i="2"/>
  <c r="B29" i="2"/>
  <c r="B37" i="2"/>
  <c r="B60" i="2"/>
  <c r="B75" i="2"/>
  <c r="B14" i="2"/>
  <c r="D14" i="2" s="1"/>
  <c r="B22" i="2"/>
  <c r="B69" i="2"/>
  <c r="B99" i="2"/>
  <c r="B107" i="2"/>
  <c r="B92" i="2"/>
  <c r="B54" i="2"/>
  <c r="B93" i="2"/>
  <c r="B18" i="2"/>
  <c r="D18" i="2" s="1"/>
  <c r="B16" i="2"/>
  <c r="D16" i="2" s="1"/>
  <c r="B101" i="2"/>
  <c r="E11" i="2"/>
  <c r="D10" i="2"/>
  <c r="B15" i="2"/>
  <c r="D15" i="2" s="1"/>
  <c r="E15" i="2"/>
  <c r="B106" i="2"/>
  <c r="E10" i="2"/>
  <c r="E14" i="2"/>
  <c r="E18" i="2"/>
  <c r="B17" i="2"/>
  <c r="D17" i="2" s="1"/>
  <c r="B23" i="2"/>
  <c r="B30" i="2"/>
  <c r="B36" i="2"/>
  <c r="B49" i="2"/>
  <c r="B55" i="2"/>
  <c r="B62" i="2"/>
  <c r="B68" i="2"/>
  <c r="B81" i="2"/>
  <c r="B87" i="2"/>
  <c r="B94" i="2"/>
  <c r="B100" i="2"/>
  <c r="B12" i="2"/>
  <c r="D12" i="2" s="1"/>
  <c r="B25" i="2"/>
  <c r="B31" i="2"/>
  <c r="B38" i="2"/>
  <c r="B44" i="2"/>
  <c r="B57" i="2"/>
  <c r="B63" i="2"/>
  <c r="B70" i="2"/>
  <c r="B76" i="2"/>
  <c r="B89" i="2"/>
  <c r="B95" i="2"/>
  <c r="B102" i="2"/>
  <c r="B108" i="2"/>
  <c r="B13" i="2"/>
  <c r="D13" i="2" s="1"/>
  <c r="B19" i="2"/>
  <c r="D19" i="2" s="1"/>
  <c r="B26" i="2"/>
  <c r="B32" i="2"/>
  <c r="B45" i="2"/>
  <c r="B51" i="2"/>
  <c r="B58" i="2"/>
  <c r="B64" i="2"/>
  <c r="B77" i="2"/>
  <c r="B83" i="2"/>
  <c r="B90" i="2"/>
  <c r="B96" i="2"/>
  <c r="B109" i="2"/>
  <c r="E12" i="2"/>
  <c r="E16" i="2"/>
  <c r="B20" i="2"/>
  <c r="D20" i="2" s="1"/>
  <c r="B33" i="2"/>
  <c r="B39" i="2"/>
  <c r="B46" i="2"/>
  <c r="B52" i="2"/>
  <c r="B65" i="2"/>
  <c r="B71" i="2"/>
  <c r="B78" i="2"/>
  <c r="B84" i="2"/>
  <c r="B97" i="2"/>
  <c r="B103" i="2"/>
  <c r="D9" i="2"/>
  <c r="B21" i="2"/>
  <c r="B27" i="2"/>
  <c r="B34" i="2"/>
  <c r="B40" i="2"/>
  <c r="B53" i="2"/>
  <c r="B59" i="2"/>
  <c r="B66" i="2"/>
  <c r="B72" i="2"/>
  <c r="B85" i="2"/>
  <c r="B98" i="2"/>
  <c r="B104" i="2"/>
  <c r="E13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5" authorId="0" shapeId="0" xr:uid="{6A46008B-1318-4F02-9ADD-2FD91BF11EFC}">
      <text>
        <r>
          <rPr>
            <b/>
            <sz val="9"/>
            <color indexed="81"/>
            <rFont val="MS P ゴシック"/>
            <family val="3"/>
            <charset val="128"/>
          </rPr>
          <t>基準改定により遡って改定された初めの年度で固定(現行(平成27暦年)の場合は2011年)</t>
        </r>
      </text>
    </comment>
    <comment ref="C8" authorId="0" shapeId="0" xr:uid="{ED9E2466-4850-41DE-8636-8DE7FC396490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<sst xmlns="http://schemas.openxmlformats.org/spreadsheetml/2006/main" count="27" uniqueCount="27">
  <si>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</si>
  <si>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</si>
  <si>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</si>
  <si>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</si>
  <si>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</si>
  <si>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</si>
  <si>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</si>
  <si>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</si>
  <si>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</si>
  <si>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</si>
  <si>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</si>
  <si>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</si>
  <si>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1人当たり市町村民所得－東青地域</t>
    <rPh sb="1" eb="2">
      <t>リ</t>
    </rPh>
    <rPh sb="2" eb="3">
      <t>ア</t>
    </rPh>
    <rPh sb="5" eb="8">
      <t>シチョウソン</t>
    </rPh>
    <rPh sb="8" eb="9">
      <t>ミン</t>
    </rPh>
    <rPh sb="9" eb="11">
      <t>ショトク</t>
    </rPh>
    <rPh sb="12" eb="13">
      <t>ヒガシ</t>
    </rPh>
    <rPh sb="13" eb="14">
      <t>アオ</t>
    </rPh>
    <rPh sb="14" eb="16">
      <t>チイキ</t>
    </rPh>
    <phoneticPr fontId="5"/>
  </si>
  <si>
    <t>1人当たり市町村民所得－中南地域</t>
    <rPh sb="12" eb="13">
      <t>チュウ</t>
    </rPh>
    <rPh sb="13" eb="14">
      <t>ナン</t>
    </rPh>
    <rPh sb="14" eb="16">
      <t>チイキ</t>
    </rPh>
    <phoneticPr fontId="4"/>
  </si>
  <si>
    <t>1人当たり市町村民所得－三八地域</t>
    <rPh sb="12" eb="13">
      <t>サン</t>
    </rPh>
    <rPh sb="13" eb="14">
      <t>ハチ</t>
    </rPh>
    <rPh sb="14" eb="16">
      <t>チイキ</t>
    </rPh>
    <phoneticPr fontId="4"/>
  </si>
  <si>
    <t>1人当たり市町村民所得－西北地域</t>
    <rPh sb="12" eb="14">
      <t>セイホク</t>
    </rPh>
    <rPh sb="14" eb="16">
      <t>チイキ</t>
    </rPh>
    <phoneticPr fontId="4"/>
  </si>
  <si>
    <t>1人当たり市町村民所得－上北地域</t>
    <rPh sb="12" eb="14">
      <t>カミキタ</t>
    </rPh>
    <rPh sb="14" eb="16">
      <t>チイキ</t>
    </rPh>
    <phoneticPr fontId="4"/>
  </si>
  <si>
    <t>1人当たり市町村民所得－下北地域</t>
    <rPh sb="12" eb="14">
      <t>シモキタ</t>
    </rPh>
    <rPh sb="14" eb="16">
      <t>チイキ</t>
    </rPh>
    <phoneticPr fontId="4"/>
  </si>
  <si>
    <t>1人当たり市町村民所得－県計</t>
    <rPh sb="12" eb="13">
      <t>ケン</t>
    </rPh>
    <rPh sb="13" eb="14">
      <t>ケイ</t>
    </rPh>
    <phoneticPr fontId="3"/>
  </si>
  <si>
    <t>対県比率－東青地域（％）</t>
    <rPh sb="0" eb="1">
      <t>タイ</t>
    </rPh>
    <rPh sb="1" eb="2">
      <t>ケン</t>
    </rPh>
    <rPh sb="2" eb="4">
      <t>ヒリツ</t>
    </rPh>
    <rPh sb="5" eb="7">
      <t>トウセイ</t>
    </rPh>
    <rPh sb="7" eb="9">
      <t>チイキ</t>
    </rPh>
    <phoneticPr fontId="3"/>
  </si>
  <si>
    <t>対県比率－中南地域（％）</t>
    <rPh sb="0" eb="1">
      <t>タイ</t>
    </rPh>
    <rPh sb="1" eb="2">
      <t>ケン</t>
    </rPh>
    <rPh sb="2" eb="4">
      <t>ヒリツ</t>
    </rPh>
    <rPh sb="5" eb="6">
      <t>チュウ</t>
    </rPh>
    <rPh sb="6" eb="7">
      <t>ナン</t>
    </rPh>
    <rPh sb="7" eb="9">
      <t>チイキ</t>
    </rPh>
    <phoneticPr fontId="3"/>
  </si>
  <si>
    <t>対県比率－三八地域（％）</t>
    <rPh sb="0" eb="1">
      <t>タイ</t>
    </rPh>
    <rPh sb="1" eb="2">
      <t>ケン</t>
    </rPh>
    <rPh sb="2" eb="4">
      <t>ヒリツ</t>
    </rPh>
    <rPh sb="5" eb="7">
      <t>サンパチ</t>
    </rPh>
    <rPh sb="7" eb="9">
      <t>チイキ</t>
    </rPh>
    <phoneticPr fontId="3"/>
  </si>
  <si>
    <t>対県比率－西北地域（％）</t>
    <rPh sb="0" eb="1">
      <t>タイ</t>
    </rPh>
    <rPh sb="1" eb="2">
      <t>ケン</t>
    </rPh>
    <rPh sb="2" eb="4">
      <t>ヒリツ</t>
    </rPh>
    <rPh sb="5" eb="7">
      <t>セイホク</t>
    </rPh>
    <rPh sb="7" eb="9">
      <t>チイキ</t>
    </rPh>
    <phoneticPr fontId="3"/>
  </si>
  <si>
    <t>対県比率－上北地域（％）</t>
    <rPh sb="0" eb="1">
      <t>タイ</t>
    </rPh>
    <rPh sb="1" eb="2">
      <t>ケン</t>
    </rPh>
    <rPh sb="2" eb="4">
      <t>ヒリツ</t>
    </rPh>
    <rPh sb="5" eb="7">
      <t>カミキタ</t>
    </rPh>
    <rPh sb="7" eb="9">
      <t>チイキ</t>
    </rPh>
    <phoneticPr fontId="3"/>
  </si>
  <si>
    <t>対県比率－下北地域（％）</t>
    <rPh sb="0" eb="1">
      <t>タイ</t>
    </rPh>
    <rPh sb="1" eb="2">
      <t>ケン</t>
    </rPh>
    <rPh sb="2" eb="4">
      <t>ヒリツ</t>
    </rPh>
    <rPh sb="5" eb="7">
      <t>シモキタ</t>
    </rPh>
    <rPh sb="7" eb="9">
      <t>チイキ</t>
    </rPh>
    <phoneticPr fontId="3"/>
  </si>
  <si>
    <t>（自動計算）</t>
    <rPh sb="1" eb="3">
      <t>ジドウ</t>
    </rPh>
    <rPh sb="3" eb="5">
      <t>ケイサン</t>
    </rPh>
    <phoneticPr fontId="3"/>
  </si>
  <si>
    <t>地域別１人当たり市町村民所得と対県比率の推移（資料：県総合政策部「市町村民経済計算」）（単位：千円、％）</t>
    <rPh sb="0" eb="2">
      <t>チイキ</t>
    </rPh>
    <rPh sb="2" eb="3">
      <t>ベツ</t>
    </rPh>
    <rPh sb="4" eb="5">
      <t>ニン</t>
    </rPh>
    <rPh sb="5" eb="6">
      <t>ア</t>
    </rPh>
    <rPh sb="8" eb="11">
      <t>シチョウソン</t>
    </rPh>
    <rPh sb="11" eb="12">
      <t>ミン</t>
    </rPh>
    <rPh sb="12" eb="14">
      <t>ショトク</t>
    </rPh>
    <rPh sb="15" eb="16">
      <t>タイ</t>
    </rPh>
    <rPh sb="16" eb="17">
      <t>ケン</t>
    </rPh>
    <rPh sb="17" eb="19">
      <t>ヒリツ</t>
    </rPh>
    <rPh sb="20" eb="22">
      <t>スイイ</t>
    </rPh>
    <rPh sb="23" eb="25">
      <t>シリョウ</t>
    </rPh>
    <rPh sb="26" eb="27">
      <t>ケン</t>
    </rPh>
    <rPh sb="27" eb="29">
      <t>ソウゴウ</t>
    </rPh>
    <rPh sb="29" eb="31">
      <t>セイサク</t>
    </rPh>
    <rPh sb="31" eb="32">
      <t>ブ</t>
    </rPh>
    <rPh sb="33" eb="36">
      <t>シチョウソン</t>
    </rPh>
    <rPh sb="36" eb="37">
      <t>ミン</t>
    </rPh>
    <rPh sb="37" eb="39">
      <t>ケイザイ</t>
    </rPh>
    <rPh sb="39" eb="41">
      <t>ケイサン</t>
    </rPh>
    <rPh sb="44" eb="46">
      <t>タンイ</t>
    </rPh>
    <rPh sb="47" eb="49">
      <t>センエン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</si>
</sst>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1" formatCode="#,##0_ "/>
    <numFmt numFmtId="182" formatCode="yyyy"/>
    <numFmt numFmtId="183" formatCode="#,##0_);[Red]\(#,##0\)"/>
    <numFmt numFmtId="184" formatCode="#,##0.0_);[Red]\(#,##0.0\)"/>
  </numFmts>
  <fonts count="1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name val="System"/>
      <charset val="128"/>
    </font>
    <font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13" fillId="0" borderId="0"/>
    <xf numFmtId="38" fontId="14" fillId="0" borderId="0" applyFont="0" applyFill="0" applyBorder="0" applyAlignment="0" applyProtection="0"/>
  </cellStyleXfs>
  <cellXfs count="36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2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7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3" xfId="0" applyFont="1" applyBorder="1">
      <alignment vertical="center"/>
    </xf>
    <xf numFmtId="0" fontId="7" fillId="0" borderId="8" xfId="0" applyFont="1" applyBorder="1">
      <alignment vertical="center"/>
    </xf>
    <xf numFmtId="38" fontId="2" fillId="0" borderId="0" xfId="1" applyFont="1">
      <alignment vertical="center"/>
    </xf>
    <xf numFmtId="38" fontId="7" fillId="0" borderId="0" xfId="1" applyFont="1">
      <alignment vertical="center"/>
    </xf>
    <xf numFmtId="0" fontId="12" fillId="0" borderId="3" xfId="0" applyFont="1" applyBorder="1" applyAlignment="1">
      <alignment horizontal="center" vertical="center"/>
    </xf>
    <xf numFmtId="14" fontId="7" fillId="3" borderId="5" xfId="0" applyNumberFormat="1" applyFont="1" applyFill="1" applyBorder="1">
      <alignment vertical="center"/>
    </xf>
    <xf numFmtId="0" fontId="7" fillId="0" borderId="1" xfId="0" applyFont="1" applyBorder="1">
      <alignment vertical="center"/>
    </xf>
    <xf numFmtId="182" fontId="7" fillId="0" borderId="1" xfId="0" applyNumberFormat="1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182" fontId="7" fillId="2" borderId="0" xfId="0" applyNumberFormat="1" applyFont="1" applyFill="1">
      <alignment vertical="center"/>
    </xf>
    <xf numFmtId="181" fontId="7" fillId="0" borderId="0" xfId="0" applyNumberFormat="1" applyFont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82" fontId="7" fillId="0" borderId="0" xfId="0" applyNumberFormat="1" applyFont="1">
      <alignment vertical="center"/>
    </xf>
    <xf numFmtId="183" fontId="7" fillId="0" borderId="0" xfId="0" applyNumberFormat="1" applyFont="1" applyAlignment="1">
      <alignment horizontal="center" vertical="center"/>
    </xf>
    <xf numFmtId="183" fontId="7" fillId="0" borderId="0" xfId="0" applyNumberFormat="1" applyFont="1">
      <alignment vertical="center"/>
    </xf>
    <xf numFmtId="183" fontId="2" fillId="0" borderId="0" xfId="1" applyNumberFormat="1" applyFont="1">
      <alignment vertical="center"/>
    </xf>
    <xf numFmtId="183" fontId="2" fillId="0" borderId="0" xfId="1" applyNumberFormat="1" applyFont="1" applyFill="1">
      <alignment vertical="center"/>
    </xf>
    <xf numFmtId="183" fontId="7" fillId="0" borderId="0" xfId="1" applyNumberFormat="1" applyFont="1">
      <alignment vertical="center"/>
    </xf>
    <xf numFmtId="181" fontId="7" fillId="0" borderId="0" xfId="0" applyNumberFormat="1" applyFont="1" applyAlignment="1">
      <alignment vertical="center" wrapText="1"/>
    </xf>
    <xf numFmtId="183" fontId="7" fillId="0" borderId="0" xfId="0" applyNumberFormat="1" applyFont="1" applyAlignment="1">
      <alignment vertical="center" wrapText="1"/>
    </xf>
    <xf numFmtId="183" fontId="7" fillId="4" borderId="0" xfId="0" applyNumberFormat="1" applyFont="1" applyFill="1">
      <alignment vertical="center"/>
    </xf>
    <xf numFmtId="183" fontId="7" fillId="4" borderId="0" xfId="0" applyNumberFormat="1" applyFont="1" applyFill="1" applyAlignment="1">
      <alignment vertical="center" wrapText="1"/>
    </xf>
    <xf numFmtId="184" fontId="7" fillId="4" borderId="0" xfId="0" applyNumberFormat="1" applyFont="1" applyFill="1">
      <alignment vertical="center"/>
    </xf>
    <xf numFmtId="38" fontId="2" fillId="0" borderId="0" xfId="2" applyFont="1" applyFill="1" applyBorder="1" applyAlignment="1">
      <alignment vertical="center"/>
    </xf>
    <xf numFmtId="0" fontId="2" fillId="0" borderId="0" xfId="0" applyFont="1">
      <alignment vertical="center"/>
    </xf>
  </cellXfs>
  <cellStyles count="7">
    <cellStyle name="桁区切り" xfId="1" builtinId="6"/>
    <cellStyle name="桁区切り 2" xfId="6" xr:uid="{00000000-0005-0000-0000-000000000000}"/>
    <cellStyle name="桁区切り 2 2" xfId="2" xr:uid="{11F619B0-8183-4043-9B0D-9921802FA757}"/>
    <cellStyle name="標準" xfId="0" builtinId="0"/>
    <cellStyle name="標準 2" xfId="5" xr:uid="{00000000-0005-0000-0000-000003000000}"/>
    <cellStyle name="標準 3" xfId="4" xr:uid="{00000000-0005-0000-0000-000004000000}"/>
    <cellStyle name="標準 4" xfId="3" xr:uid="{00000000-0005-0000-0000-000031000000}"/>
  </cellStyles>
  <dxfs count="0"/>
  <tableStyles count="0" defaultTableStyle="TableStyleMedium2" defaultPivotStyle="PivotStyleLight16"/>
  <colors>
    <mruColors>
      <color rgb="FF00CCFF"/>
      <color rgb="FF66FF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地域別１人当たり市町村民所得の</a:t>
            </a:r>
            <a:r>
              <a:rPr lang="ja-JP" altLang="en-US"/>
              <a:t>推移</a:t>
            </a:r>
            <a:endParaRPr lang="ja-JP"/>
          </a:p>
        </c:rich>
      </c:tx>
      <c:layout>
        <c:manualLayout>
          <c:xMode val="edge"/>
          <c:yMode val="edge"/>
          <c:x val="0.2858887214328506"/>
          <c:y val="2.71682340647857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0678794253222625"/>
          <c:w val="0.88145283784255724"/>
          <c:h val="0.72428043891724092"/>
        </c:manualLayout>
      </c:layout>
      <c:lineChart>
        <c:grouping val="standard"/>
        <c:varyColors val="0"/>
        <c:ser>
          <c:idx val="0"/>
          <c:order val="0"/>
          <c:tx>
            <c:v>東青地域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0BE-46E0-A35D-F0EA80E2A20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0BE-46E0-A35D-F0EA80E2A2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0BE-46E0-A35D-F0EA80E2A20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0BE-46E0-A35D-F0EA80E2A20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0BE-46E0-A35D-F0EA80E2A20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BE-46E0-A35D-F0EA80E2A20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BE-46E0-A35D-F0EA80E2A20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0BE-46E0-A35D-F0EA80E2A20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BE-46E0-A35D-F0EA80E2A20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0BE-46E0-A35D-F0EA80E2A20C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BE-46E0-A35D-F0EA80E2A20C}"/>
                </c:ext>
              </c:extLst>
            </c:dLbl>
            <c:dLbl>
              <c:idx val="11"/>
              <c:layout>
                <c:manualLayout>
                  <c:x val="0"/>
                  <c:y val="-2.30125523012552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0BE-46E0-A35D-F0EA80E2A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[0]!東青</c:f>
              <c:numCache>
                <c:formatCode>#,##0_);[Red]\(#,##0\)</c:formatCode>
                <c:ptCount val="12"/>
                <c:pt idx="0">
                  <c:v>2366</c:v>
                </c:pt>
                <c:pt idx="1">
                  <c:v>2387</c:v>
                </c:pt>
                <c:pt idx="2">
                  <c:v>2450</c:v>
                </c:pt>
                <c:pt idx="3">
                  <c:v>2447</c:v>
                </c:pt>
                <c:pt idx="4">
                  <c:v>2605</c:v>
                </c:pt>
                <c:pt idx="5">
                  <c:v>2526</c:v>
                </c:pt>
                <c:pt idx="6">
                  <c:v>2622</c:v>
                </c:pt>
                <c:pt idx="7">
                  <c:v>2611</c:v>
                </c:pt>
                <c:pt idx="8">
                  <c:v>2639</c:v>
                </c:pt>
                <c:pt idx="9">
                  <c:v>2545</c:v>
                </c:pt>
                <c:pt idx="10">
                  <c:v>2630</c:v>
                </c:pt>
                <c:pt idx="11" formatCode="#,##0_ ">
                  <c:v>2704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69-457C-A481-BB422F10D25C}"/>
            </c:ext>
          </c:extLst>
        </c:ser>
        <c:ser>
          <c:idx val="1"/>
          <c:order val="1"/>
          <c:tx>
            <c:v>中南地域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BE-46E0-A35D-F0EA80E2A20C}"/>
                </c:ext>
              </c:extLst>
            </c:dLbl>
            <c:dLbl>
              <c:idx val="11"/>
              <c:layout>
                <c:manualLayout>
                  <c:x val="-2.7322404371584699E-3"/>
                  <c:y val="2.92887029288702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0" i="0" u="none" strike="noStrike" kern="1200" baseline="0">
                      <a:solidFill>
                        <a:schemeClr val="accent2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BE-46E0-A35D-F0EA80E2A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[0]!中南</c:f>
              <c:numCache>
                <c:formatCode>#,##0_);[Red]\(#,##0\)</c:formatCode>
                <c:ptCount val="12"/>
                <c:pt idx="0">
                  <c:v>2254</c:v>
                </c:pt>
                <c:pt idx="1">
                  <c:v>2267</c:v>
                </c:pt>
                <c:pt idx="2">
                  <c:v>2293</c:v>
                </c:pt>
                <c:pt idx="3">
                  <c:v>2291</c:v>
                </c:pt>
                <c:pt idx="4">
                  <c:v>2442</c:v>
                </c:pt>
                <c:pt idx="5">
                  <c:v>2379</c:v>
                </c:pt>
                <c:pt idx="6">
                  <c:v>2428</c:v>
                </c:pt>
                <c:pt idx="7">
                  <c:v>2456</c:v>
                </c:pt>
                <c:pt idx="8">
                  <c:v>2497</c:v>
                </c:pt>
                <c:pt idx="9">
                  <c:v>2449</c:v>
                </c:pt>
                <c:pt idx="10">
                  <c:v>2524</c:v>
                </c:pt>
                <c:pt idx="11" formatCode="#,##0_ ">
                  <c:v>2628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69-457C-A481-BB422F10D25C}"/>
            </c:ext>
          </c:extLst>
        </c:ser>
        <c:ser>
          <c:idx val="2"/>
          <c:order val="2"/>
          <c:tx>
            <c:v>三八地域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24D-46CD-BC71-71A7196D947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24D-46CD-BC71-71A7196D947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24D-46CD-BC71-71A7196D947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4D-46CD-BC71-71A7196D947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24D-46CD-BC71-71A7196D947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4D-46CD-BC71-71A7196D947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4D-46CD-BC71-71A7196D947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4D-46CD-BC71-71A7196D947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4D-46CD-BC71-71A7196D947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46-4700-9AB1-20AC5475C06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BE-46E0-A35D-F0EA80E2A20C}"/>
                </c:ext>
              </c:extLst>
            </c:dLbl>
            <c:dLbl>
              <c:idx val="11"/>
              <c:layout>
                <c:manualLayout>
                  <c:x val="-8.8797814207650275E-2"/>
                  <c:y val="-0.110878661087866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BE-46E0-A35D-F0EA80E2A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[0]!三八</c:f>
              <c:numCache>
                <c:formatCode>#,##0_);[Red]\(#,##0\)</c:formatCode>
                <c:ptCount val="12"/>
                <c:pt idx="0">
                  <c:v>2452</c:v>
                </c:pt>
                <c:pt idx="1">
                  <c:v>2452</c:v>
                </c:pt>
                <c:pt idx="2">
                  <c:v>2460</c:v>
                </c:pt>
                <c:pt idx="3">
                  <c:v>2458</c:v>
                </c:pt>
                <c:pt idx="4">
                  <c:v>2663</c:v>
                </c:pt>
                <c:pt idx="5">
                  <c:v>2585</c:v>
                </c:pt>
                <c:pt idx="6">
                  <c:v>2674</c:v>
                </c:pt>
                <c:pt idx="7">
                  <c:v>2687</c:v>
                </c:pt>
                <c:pt idx="8">
                  <c:v>2724</c:v>
                </c:pt>
                <c:pt idx="9">
                  <c:v>2617</c:v>
                </c:pt>
                <c:pt idx="10">
                  <c:v>2686</c:v>
                </c:pt>
                <c:pt idx="11" formatCode="#,##0_ ">
                  <c:v>2731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69-457C-A481-BB422F10D25C}"/>
            </c:ext>
          </c:extLst>
        </c:ser>
        <c:ser>
          <c:idx val="3"/>
          <c:order val="3"/>
          <c:tx>
            <c:v>西北地域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11"/>
              <c:layout>
                <c:manualLayout>
                  <c:x val="-1.7759562841530054E-2"/>
                  <c:y val="5.020920502092050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0" i="0" u="none" strike="noStrike" kern="1200" baseline="0">
                      <a:solidFill>
                        <a:schemeClr val="accent4">
                          <a:lumMod val="75000"/>
                        </a:schemeClr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BE-46E0-A35D-F0EA80E2A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[0]!西北</c:f>
              <c:numCache>
                <c:formatCode>#,##0_);[Red]\(#,##0\)</c:formatCode>
                <c:ptCount val="12"/>
                <c:pt idx="0">
                  <c:v>1978</c:v>
                </c:pt>
                <c:pt idx="1">
                  <c:v>2008</c:v>
                </c:pt>
                <c:pt idx="2">
                  <c:v>2036</c:v>
                </c:pt>
                <c:pt idx="3">
                  <c:v>2028</c:v>
                </c:pt>
                <c:pt idx="4">
                  <c:v>2231</c:v>
                </c:pt>
                <c:pt idx="5">
                  <c:v>2223</c:v>
                </c:pt>
                <c:pt idx="6">
                  <c:v>2261</c:v>
                </c:pt>
                <c:pt idx="7">
                  <c:v>2273</c:v>
                </c:pt>
                <c:pt idx="8">
                  <c:v>2316</c:v>
                </c:pt>
                <c:pt idx="9">
                  <c:v>2295</c:v>
                </c:pt>
                <c:pt idx="10">
                  <c:v>2340</c:v>
                </c:pt>
                <c:pt idx="11" formatCode="#,##0_ ">
                  <c:v>2368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69-457C-A481-BB422F10D25C}"/>
            </c:ext>
          </c:extLst>
        </c:ser>
        <c:ser>
          <c:idx val="4"/>
          <c:order val="4"/>
          <c:tx>
            <c:v>上北地域</c:v>
          </c:tx>
          <c:spPr>
            <a:ln w="28575" cap="rnd">
              <a:solidFill>
                <a:srgbClr val="66FFFF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dLbls>
            <c:dLbl>
              <c:idx val="11"/>
              <c:layout>
                <c:manualLayout>
                  <c:x val="-1.3474570801600619E-2"/>
                  <c:y val="-8.02510460251046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BE-46E0-A35D-F0EA80E2A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00CC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[0]!上北</c:f>
              <c:numCache>
                <c:formatCode>#,##0_);[Red]\(#,##0\)</c:formatCode>
                <c:ptCount val="12"/>
                <c:pt idx="0">
                  <c:v>2869</c:v>
                </c:pt>
                <c:pt idx="1">
                  <c:v>2884</c:v>
                </c:pt>
                <c:pt idx="2">
                  <c:v>2845</c:v>
                </c:pt>
                <c:pt idx="3">
                  <c:v>2873</c:v>
                </c:pt>
                <c:pt idx="4">
                  <c:v>3035</c:v>
                </c:pt>
                <c:pt idx="5">
                  <c:v>2938</c:v>
                </c:pt>
                <c:pt idx="6">
                  <c:v>3025</c:v>
                </c:pt>
                <c:pt idx="7">
                  <c:v>2857</c:v>
                </c:pt>
                <c:pt idx="8">
                  <c:v>3008</c:v>
                </c:pt>
                <c:pt idx="9">
                  <c:v>2861</c:v>
                </c:pt>
                <c:pt idx="10">
                  <c:v>2979</c:v>
                </c:pt>
                <c:pt idx="11" formatCode="#,##0_ ">
                  <c:v>2990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569-457C-A481-BB422F10D25C}"/>
            </c:ext>
          </c:extLst>
        </c:ser>
        <c:ser>
          <c:idx val="5"/>
          <c:order val="5"/>
          <c:tx>
            <c:v>下北地域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24D-46CD-BC71-71A7196D947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24D-46CD-BC71-71A7196D947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24D-46CD-BC71-71A7196D947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24D-46CD-BC71-71A7196D947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24D-46CD-BC71-71A7196D947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24D-46CD-BC71-71A7196D947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24D-46CD-BC71-71A7196D947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24D-46CD-BC71-71A7196D947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24D-46CD-BC71-71A7196D947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46-4700-9AB1-20AC5475C06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BE-46E0-A35D-F0EA80E2A20C}"/>
                </c:ext>
              </c:extLst>
            </c:dLbl>
            <c:dLbl>
              <c:idx val="11"/>
              <c:layout>
                <c:manualLayout>
                  <c:x val="-7.650273224043716E-2"/>
                  <c:y val="-6.48535564853556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BE-46E0-A35D-F0EA80E2A2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6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[0]!下北</c:f>
              <c:numCache>
                <c:formatCode>#,##0_);[Red]\(#,##0\)</c:formatCode>
                <c:ptCount val="12"/>
                <c:pt idx="0">
                  <c:v>2451</c:v>
                </c:pt>
                <c:pt idx="1">
                  <c:v>2394</c:v>
                </c:pt>
                <c:pt idx="2">
                  <c:v>2444</c:v>
                </c:pt>
                <c:pt idx="3">
                  <c:v>2468</c:v>
                </c:pt>
                <c:pt idx="4">
                  <c:v>2611</c:v>
                </c:pt>
                <c:pt idx="5">
                  <c:v>2575</c:v>
                </c:pt>
                <c:pt idx="6">
                  <c:v>2679</c:v>
                </c:pt>
                <c:pt idx="7">
                  <c:v>2683</c:v>
                </c:pt>
                <c:pt idx="8">
                  <c:v>2711</c:v>
                </c:pt>
                <c:pt idx="9">
                  <c:v>2593</c:v>
                </c:pt>
                <c:pt idx="10">
                  <c:v>2679</c:v>
                </c:pt>
                <c:pt idx="11" formatCode="#,##0_ ">
                  <c:v>2717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569-457C-A481-BB422F10D25C}"/>
            </c:ext>
          </c:extLst>
        </c:ser>
        <c:ser>
          <c:idx val="6"/>
          <c:order val="6"/>
          <c:tx>
            <c:v>県計</c:v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prstDash val="sysDash"/>
              </a:ln>
              <a:effectLst/>
            </c:spPr>
          </c:marker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[0]!県計</c:f>
              <c:numCache>
                <c:formatCode>#,##0_);[Red]\(#,##0\)</c:formatCode>
                <c:ptCount val="12"/>
                <c:pt idx="0">
                  <c:v>2398</c:v>
                </c:pt>
                <c:pt idx="1">
                  <c:v>2408</c:v>
                </c:pt>
                <c:pt idx="2">
                  <c:v>2431</c:v>
                </c:pt>
                <c:pt idx="3">
                  <c:v>2434</c:v>
                </c:pt>
                <c:pt idx="4">
                  <c:v>2608</c:v>
                </c:pt>
                <c:pt idx="5">
                  <c:v>2538</c:v>
                </c:pt>
                <c:pt idx="6">
                  <c:v>2611</c:v>
                </c:pt>
                <c:pt idx="7">
                  <c:v>2591</c:v>
                </c:pt>
                <c:pt idx="8">
                  <c:v>2641</c:v>
                </c:pt>
                <c:pt idx="9">
                  <c:v>2566</c:v>
                </c:pt>
                <c:pt idx="10">
                  <c:v>2646</c:v>
                </c:pt>
                <c:pt idx="11" formatCode="#,##0_);[Red]\(#,##0\)">
                  <c:v>2704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4D-46CD-BC71-71A7196D9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1631104"/>
        <c:axId val="1081633400"/>
      </c:lineChart>
      <c:catAx>
        <c:axId val="108163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081633400"/>
        <c:crossesAt val="0"/>
        <c:auto val="1"/>
        <c:lblAlgn val="ctr"/>
        <c:lblOffset val="100"/>
        <c:noMultiLvlLbl val="0"/>
      </c:catAx>
      <c:valAx>
        <c:axId val="1081633400"/>
        <c:scaling>
          <c:orientation val="minMax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low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081631104"/>
        <c:crosses val="autoZero"/>
        <c:crossBetween val="between"/>
        <c:majorUnit val="5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3947501188758773"/>
          <c:y val="0.59581714511391404"/>
          <c:w val="0.42371198994189185"/>
          <c:h val="0.2144853915204172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7D9E867-E1BE-4382-B66D-3AD04AAFFCEB}">
  <sheetPr/>
  <sheetViews>
    <sheetView tabSelected="1" zoomScale="8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CE627F0-7EE7-4A56-9AD2-21384AD1AB4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2.08469E-5</cdr:x>
      <cdr:y>0.029</cdr:y>
    </cdr:from>
    <cdr:to>
      <cdr:x>0.18289</cdr:x>
      <cdr:y>0.10034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BBF1535-A0DC-45F3-A56E-D59D4876C79B}"/>
            </a:ext>
          </a:extLst>
        </cdr:cNvPr>
        <cdr:cNvSpPr txBox="1"/>
      </cdr:nvSpPr>
      <cdr:spPr>
        <a:xfrm xmlns:a="http://schemas.openxmlformats.org/drawingml/2006/main">
          <a:off x="194" y="176250"/>
          <a:ext cx="1701774" cy="4335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（千円）</a:t>
          </a:r>
        </a:p>
      </cdr:txBody>
    </cdr:sp>
  </cdr:relSizeAnchor>
  <cdr:relSizeAnchor xmlns:cdr="http://schemas.openxmlformats.org/drawingml/2006/chartDrawing">
    <cdr:from>
      <cdr:x>0.80996</cdr:x>
      <cdr:y>0.88319</cdr:y>
    </cdr:from>
    <cdr:to>
      <cdr:x>0.99283</cdr:x>
      <cdr:y>0.95453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7A8FE80-9C36-4104-9FFA-799DF67EDE77}"/>
            </a:ext>
          </a:extLst>
        </cdr:cNvPr>
        <cdr:cNvSpPr txBox="1"/>
      </cdr:nvSpPr>
      <cdr:spPr>
        <a:xfrm xmlns:a="http://schemas.openxmlformats.org/drawingml/2006/main">
          <a:off x="7530714" y="5365750"/>
          <a:ext cx="1700212" cy="4333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0.53613</cdr:x>
      <cdr:y>0.93284</cdr:y>
    </cdr:from>
    <cdr:to>
      <cdr:x>0.99885</cdr:x>
      <cdr:y>0.98902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3401A3-2CBE-475E-A656-46B5CC7330BC}"/>
            </a:ext>
          </a:extLst>
        </cdr:cNvPr>
        <cdr:cNvSpPr txBox="1"/>
      </cdr:nvSpPr>
      <cdr:spPr>
        <a:xfrm xmlns:a="http://schemas.openxmlformats.org/drawingml/2006/main">
          <a:off x="4984749" y="5667375"/>
          <a:ext cx="4302125" cy="341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資料：県総合政策部「令和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4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年度市町村民経済計算」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8AA13-28C4-4C15-ACA8-CE62E89C7900}">
  <dimension ref="A1:S109"/>
  <sheetViews>
    <sheetView topLeftCell="A4" zoomScaleNormal="100" workbookViewId="0">
      <selection activeCell="L20" sqref="L20"/>
    </sheetView>
  </sheetViews>
  <sheetFormatPr defaultColWidth="9" defaultRowHeight="13"/>
  <cols>
    <col min="1" max="2" width="5.58203125" style="5" customWidth="1"/>
    <col min="3" max="3" width="10.75" style="9" bestFit="1" customWidth="1"/>
    <col min="4" max="4" width="11.25" style="9" customWidth="1"/>
    <col min="5" max="5" width="9.08203125" style="9" bestFit="1" customWidth="1"/>
    <col min="6" max="11" width="10" style="20" customWidth="1"/>
    <col min="12" max="18" width="10" style="25" customWidth="1"/>
    <col min="19" max="19" width="9" style="25"/>
    <col min="20" max="16384" width="9" style="9"/>
  </cols>
  <sheetData>
    <row r="1" spans="1:19">
      <c r="A1" s="4" t="s">
        <v>0</v>
      </c>
      <c r="C1" s="1" t="s">
        <v>1</v>
      </c>
      <c r="D1" s="6"/>
      <c r="E1" s="6"/>
      <c r="F1" s="6"/>
      <c r="G1" s="6"/>
      <c r="H1" s="6"/>
      <c r="I1" s="7"/>
      <c r="J1" s="8"/>
      <c r="K1" s="8"/>
      <c r="L1" s="24"/>
      <c r="M1" s="24"/>
      <c r="N1" s="24"/>
      <c r="O1" s="24"/>
      <c r="P1" s="24"/>
      <c r="Q1" s="24"/>
      <c r="R1" s="24"/>
    </row>
    <row r="2" spans="1:19">
      <c r="A2" s="4" t="s">
        <v>2</v>
      </c>
      <c r="C2" s="10" t="s">
        <v>3</v>
      </c>
      <c r="F2" s="9"/>
      <c r="G2" s="9"/>
      <c r="H2" s="9"/>
      <c r="I2" s="11"/>
      <c r="J2" s="12"/>
      <c r="K2" s="12"/>
      <c r="L2" s="26"/>
      <c r="M2" s="26"/>
      <c r="N2" s="26"/>
      <c r="O2" s="27"/>
      <c r="Q2" s="27"/>
      <c r="R2" s="27"/>
    </row>
    <row r="3" spans="1:19">
      <c r="A3" s="4" t="s">
        <v>4</v>
      </c>
      <c r="C3" s="10" t="s">
        <v>11</v>
      </c>
      <c r="F3" s="9"/>
      <c r="G3" s="9"/>
      <c r="H3" s="9"/>
      <c r="I3" s="11"/>
      <c r="J3" s="13"/>
      <c r="K3" s="13"/>
      <c r="L3" s="28"/>
      <c r="M3" s="28"/>
      <c r="N3" s="28"/>
      <c r="O3" s="28"/>
    </row>
    <row r="4" spans="1:19">
      <c r="A4" s="4"/>
      <c r="C4" s="14" t="s">
        <v>5</v>
      </c>
      <c r="F4" s="9"/>
      <c r="G4" s="9"/>
      <c r="H4" s="9"/>
      <c r="I4" s="11"/>
      <c r="J4" s="13"/>
      <c r="K4" s="13"/>
      <c r="L4" s="28"/>
      <c r="M4" s="28"/>
      <c r="N4" s="28"/>
      <c r="O4" s="28"/>
    </row>
    <row r="5" spans="1:19" ht="21" customHeight="1">
      <c r="C5" s="15">
        <v>40544</v>
      </c>
      <c r="D5" s="16" t="s">
        <v>6</v>
      </c>
      <c r="E5" s="17">
        <f>MAX($C$8:$C$108)</f>
        <v>44562</v>
      </c>
      <c r="F5" s="16" t="s">
        <v>7</v>
      </c>
      <c r="G5" s="16"/>
      <c r="H5" s="16"/>
      <c r="I5" s="18"/>
      <c r="J5" s="13"/>
      <c r="K5" s="13"/>
      <c r="L5" s="28"/>
      <c r="M5" s="28"/>
      <c r="N5" s="28"/>
      <c r="O5" s="28"/>
    </row>
    <row r="6" spans="1:19">
      <c r="B6" s="5">
        <f>COUNTA(C9:C109)-MATCH(C5,C9:C109,0)+1</f>
        <v>12</v>
      </c>
      <c r="F6" s="9"/>
      <c r="G6" s="9"/>
      <c r="H6" s="9"/>
      <c r="I6" s="9"/>
      <c r="J6" s="9"/>
      <c r="K6" s="9"/>
    </row>
    <row r="7" spans="1:19">
      <c r="A7" s="19"/>
      <c r="C7" s="9" t="s">
        <v>26</v>
      </c>
      <c r="M7" s="31" t="s">
        <v>25</v>
      </c>
      <c r="N7" s="31"/>
      <c r="O7" s="31"/>
      <c r="P7" s="31"/>
      <c r="Q7" s="31"/>
      <c r="R7" s="31"/>
    </row>
    <row r="8" spans="1:19" s="22" customFormat="1" ht="39">
      <c r="A8" s="21"/>
      <c r="B8" s="21"/>
      <c r="C8" s="35" t="s">
        <v>8</v>
      </c>
      <c r="D8" s="22" t="s">
        <v>9</v>
      </c>
      <c r="E8" s="22" t="s">
        <v>10</v>
      </c>
      <c r="F8" s="29" t="s">
        <v>12</v>
      </c>
      <c r="G8" s="29" t="s">
        <v>13</v>
      </c>
      <c r="H8" s="29" t="s">
        <v>14</v>
      </c>
      <c r="I8" s="29" t="s">
        <v>15</v>
      </c>
      <c r="J8" s="29" t="s">
        <v>16</v>
      </c>
      <c r="K8" s="29" t="s">
        <v>17</v>
      </c>
      <c r="L8" s="30" t="s">
        <v>18</v>
      </c>
      <c r="M8" s="32" t="s">
        <v>19</v>
      </c>
      <c r="N8" s="32" t="s">
        <v>20</v>
      </c>
      <c r="O8" s="32" t="s">
        <v>21</v>
      </c>
      <c r="P8" s="32" t="s">
        <v>22</v>
      </c>
      <c r="Q8" s="32" t="s">
        <v>23</v>
      </c>
      <c r="R8" s="32" t="s">
        <v>24</v>
      </c>
      <c r="S8" s="30"/>
    </row>
    <row r="9" spans="1:19">
      <c r="A9" s="2">
        <f>IF(C9=EDATE($C$5,0),1,"")</f>
        <v>1</v>
      </c>
      <c r="B9" s="2">
        <f>IF(C9=EDATE($C$5,0),1,"")</f>
        <v>1</v>
      </c>
      <c r="C9" s="23">
        <v>40544</v>
      </c>
      <c r="D9" s="3" t="str">
        <f t="shared" ref="D9:D18" si="0">IF(OR(A9=1,B9=1,A9),TEXT(C9,"ge"),TEXT(C9," "))</f>
        <v>H23</v>
      </c>
      <c r="E9" s="3" t="str">
        <f t="shared" ref="E9:E18" si="1">IF(OR(A9=1,A9),TEXT(C9,"yyyy"),TEXT(C9,"yy"))</f>
        <v>2011</v>
      </c>
      <c r="F9" s="34">
        <v>2366</v>
      </c>
      <c r="G9" s="34">
        <v>2254</v>
      </c>
      <c r="H9" s="34">
        <v>2452</v>
      </c>
      <c r="I9" s="34">
        <v>1978</v>
      </c>
      <c r="J9" s="34">
        <v>2869</v>
      </c>
      <c r="K9" s="34">
        <v>2451</v>
      </c>
      <c r="L9" s="34">
        <v>2398</v>
      </c>
      <c r="M9" s="33">
        <f>F9/$L9*100</f>
        <v>98.665554628857379</v>
      </c>
      <c r="N9" s="33">
        <f t="shared" ref="N9:R18" si="2">G9/$L9*100</f>
        <v>93.994995829858226</v>
      </c>
      <c r="O9" s="33">
        <f t="shared" si="2"/>
        <v>102.25187656380317</v>
      </c>
      <c r="P9" s="33">
        <f t="shared" si="2"/>
        <v>82.485404503753131</v>
      </c>
      <c r="Q9" s="33">
        <f t="shared" si="2"/>
        <v>119.64136780650543</v>
      </c>
      <c r="R9" s="33">
        <f t="shared" si="2"/>
        <v>102.21017514595496</v>
      </c>
    </row>
    <row r="10" spans="1:19">
      <c r="A10" s="2" t="str">
        <f t="shared" ref="A10:A73" si="3">IF(C10=EDATE($C$5,0),1,"")</f>
        <v/>
      </c>
      <c r="B10" s="2" t="str">
        <f>IF(C10=EDATE($C$5,0),1,"")</f>
        <v/>
      </c>
      <c r="C10" s="23">
        <v>40909</v>
      </c>
      <c r="D10" s="3" t="str">
        <f t="shared" si="0"/>
        <v xml:space="preserve"> </v>
      </c>
      <c r="E10" s="3" t="str">
        <f t="shared" si="1"/>
        <v>12</v>
      </c>
      <c r="F10" s="34">
        <v>2387</v>
      </c>
      <c r="G10" s="34">
        <v>2267</v>
      </c>
      <c r="H10" s="34">
        <v>2452</v>
      </c>
      <c r="I10" s="34">
        <v>2008</v>
      </c>
      <c r="J10" s="34">
        <v>2884</v>
      </c>
      <c r="K10" s="34">
        <v>2394</v>
      </c>
      <c r="L10" s="34">
        <v>2408</v>
      </c>
      <c r="M10" s="33">
        <f t="shared" ref="M10:M18" si="4">F10/$L10*100</f>
        <v>99.127906976744185</v>
      </c>
      <c r="N10" s="33">
        <f t="shared" si="2"/>
        <v>94.144518272425245</v>
      </c>
      <c r="O10" s="33">
        <f t="shared" si="2"/>
        <v>101.82724252491695</v>
      </c>
      <c r="P10" s="33">
        <f t="shared" si="2"/>
        <v>83.388704318936874</v>
      </c>
      <c r="Q10" s="33">
        <f t="shared" si="2"/>
        <v>119.76744186046511</v>
      </c>
      <c r="R10" s="33">
        <f t="shared" si="2"/>
        <v>99.418604651162795</v>
      </c>
    </row>
    <row r="11" spans="1:19">
      <c r="A11" s="2" t="str">
        <f t="shared" si="3"/>
        <v/>
      </c>
      <c r="B11" s="2" t="str">
        <f>IF(OR(A11=1,C11=$E$5),1,"")</f>
        <v/>
      </c>
      <c r="C11" s="23">
        <v>41275</v>
      </c>
      <c r="D11" s="3" t="str">
        <f t="shared" si="0"/>
        <v xml:space="preserve"> </v>
      </c>
      <c r="E11" s="3" t="str">
        <f t="shared" si="1"/>
        <v>13</v>
      </c>
      <c r="F11" s="34">
        <v>2450</v>
      </c>
      <c r="G11" s="34">
        <v>2293</v>
      </c>
      <c r="H11" s="34">
        <v>2460</v>
      </c>
      <c r="I11" s="34">
        <v>2036</v>
      </c>
      <c r="J11" s="34">
        <v>2845</v>
      </c>
      <c r="K11" s="34">
        <v>2444</v>
      </c>
      <c r="L11" s="34">
        <v>2431</v>
      </c>
      <c r="M11" s="33">
        <f>F11/$L11*100</f>
        <v>100.78157136980666</v>
      </c>
      <c r="N11" s="33">
        <f t="shared" si="2"/>
        <v>94.323323735088437</v>
      </c>
      <c r="O11" s="33">
        <f t="shared" si="2"/>
        <v>101.1929247223365</v>
      </c>
      <c r="P11" s="33">
        <f t="shared" si="2"/>
        <v>83.751542575071994</v>
      </c>
      <c r="Q11" s="33">
        <f t="shared" si="2"/>
        <v>117.03002879473468</v>
      </c>
      <c r="R11" s="33">
        <f t="shared" si="2"/>
        <v>100.53475935828877</v>
      </c>
    </row>
    <row r="12" spans="1:19">
      <c r="A12" s="2" t="str">
        <f t="shared" si="3"/>
        <v/>
      </c>
      <c r="B12" s="2" t="str">
        <f t="shared" ref="B12:B75" si="5">IF(OR(A12=1,C12=$E$5),1,"")</f>
        <v/>
      </c>
      <c r="C12" s="23">
        <v>41640</v>
      </c>
      <c r="D12" s="3" t="str">
        <f t="shared" si="0"/>
        <v xml:space="preserve"> </v>
      </c>
      <c r="E12" s="3" t="str">
        <f t="shared" si="1"/>
        <v>14</v>
      </c>
      <c r="F12" s="34">
        <v>2447</v>
      </c>
      <c r="G12" s="34">
        <v>2291</v>
      </c>
      <c r="H12" s="34">
        <v>2458</v>
      </c>
      <c r="I12" s="34">
        <v>2028</v>
      </c>
      <c r="J12" s="34">
        <v>2873</v>
      </c>
      <c r="K12" s="34">
        <v>2468</v>
      </c>
      <c r="L12" s="34">
        <v>2434</v>
      </c>
      <c r="M12" s="33">
        <f t="shared" si="4"/>
        <v>100.53410024650779</v>
      </c>
      <c r="N12" s="33">
        <f t="shared" si="2"/>
        <v>94.124897288414132</v>
      </c>
      <c r="O12" s="33">
        <f t="shared" si="2"/>
        <v>100.9860312243221</v>
      </c>
      <c r="P12" s="33">
        <f t="shared" si="2"/>
        <v>83.319638455217742</v>
      </c>
      <c r="Q12" s="33">
        <f t="shared" si="2"/>
        <v>118.03615447822516</v>
      </c>
      <c r="R12" s="33">
        <f t="shared" si="2"/>
        <v>101.39687756778966</v>
      </c>
    </row>
    <row r="13" spans="1:19">
      <c r="A13" s="2" t="str">
        <f t="shared" si="3"/>
        <v/>
      </c>
      <c r="B13" s="2" t="str">
        <f t="shared" si="5"/>
        <v/>
      </c>
      <c r="C13" s="23">
        <v>42005</v>
      </c>
      <c r="D13" s="3" t="str">
        <f t="shared" si="0"/>
        <v xml:space="preserve"> </v>
      </c>
      <c r="E13" s="3" t="str">
        <f t="shared" si="1"/>
        <v>15</v>
      </c>
      <c r="F13" s="34">
        <v>2605</v>
      </c>
      <c r="G13" s="34">
        <v>2442</v>
      </c>
      <c r="H13" s="34">
        <v>2663</v>
      </c>
      <c r="I13" s="34">
        <v>2231</v>
      </c>
      <c r="J13" s="34">
        <v>3035</v>
      </c>
      <c r="K13" s="34">
        <v>2611</v>
      </c>
      <c r="L13" s="34">
        <v>2608</v>
      </c>
      <c r="M13" s="33">
        <f t="shared" si="4"/>
        <v>99.884969325153378</v>
      </c>
      <c r="N13" s="33">
        <f t="shared" si="2"/>
        <v>93.634969325153378</v>
      </c>
      <c r="O13" s="33">
        <f t="shared" si="2"/>
        <v>102.10889570552146</v>
      </c>
      <c r="P13" s="33">
        <f t="shared" si="2"/>
        <v>85.544478527607353</v>
      </c>
      <c r="Q13" s="33">
        <f t="shared" si="2"/>
        <v>116.37269938650307</v>
      </c>
      <c r="R13" s="33">
        <f t="shared" si="2"/>
        <v>100.11503067484662</v>
      </c>
    </row>
    <row r="14" spans="1:19">
      <c r="A14" s="2" t="str">
        <f t="shared" si="3"/>
        <v/>
      </c>
      <c r="B14" s="2" t="str">
        <f t="shared" si="5"/>
        <v/>
      </c>
      <c r="C14" s="23">
        <v>42370</v>
      </c>
      <c r="D14" s="3" t="str">
        <f t="shared" si="0"/>
        <v xml:space="preserve"> </v>
      </c>
      <c r="E14" s="3" t="str">
        <f t="shared" si="1"/>
        <v>16</v>
      </c>
      <c r="F14" s="34">
        <v>2526</v>
      </c>
      <c r="G14" s="34">
        <v>2379</v>
      </c>
      <c r="H14" s="34">
        <v>2585</v>
      </c>
      <c r="I14" s="34">
        <v>2223</v>
      </c>
      <c r="J14" s="34">
        <v>2938</v>
      </c>
      <c r="K14" s="34">
        <v>2575</v>
      </c>
      <c r="L14" s="34">
        <v>2538</v>
      </c>
      <c r="M14" s="33">
        <f t="shared" si="4"/>
        <v>99.527186761229316</v>
      </c>
      <c r="N14" s="33">
        <f t="shared" si="2"/>
        <v>93.73522458628841</v>
      </c>
      <c r="O14" s="33">
        <f t="shared" si="2"/>
        <v>101.85185185185186</v>
      </c>
      <c r="P14" s="33">
        <f t="shared" si="2"/>
        <v>87.588652482269509</v>
      </c>
      <c r="Q14" s="33">
        <f t="shared" si="2"/>
        <v>115.76044129235619</v>
      </c>
      <c r="R14" s="33">
        <f t="shared" si="2"/>
        <v>101.45784081954294</v>
      </c>
    </row>
    <row r="15" spans="1:19">
      <c r="A15" s="2" t="str">
        <f t="shared" si="3"/>
        <v/>
      </c>
      <c r="B15" s="2" t="str">
        <f t="shared" si="5"/>
        <v/>
      </c>
      <c r="C15" s="23">
        <v>42736</v>
      </c>
      <c r="D15" s="3" t="str">
        <f t="shared" si="0"/>
        <v xml:space="preserve"> </v>
      </c>
      <c r="E15" s="3" t="str">
        <f t="shared" si="1"/>
        <v>17</v>
      </c>
      <c r="F15" s="34">
        <v>2622</v>
      </c>
      <c r="G15" s="34">
        <v>2428</v>
      </c>
      <c r="H15" s="34">
        <v>2674</v>
      </c>
      <c r="I15" s="34">
        <v>2261</v>
      </c>
      <c r="J15" s="34">
        <v>3025</v>
      </c>
      <c r="K15" s="34">
        <v>2679</v>
      </c>
      <c r="L15" s="34">
        <v>2611</v>
      </c>
      <c r="M15" s="33">
        <f t="shared" si="4"/>
        <v>100.42129452317118</v>
      </c>
      <c r="N15" s="33">
        <f t="shared" si="2"/>
        <v>92.991191114515516</v>
      </c>
      <c r="O15" s="33">
        <f t="shared" si="2"/>
        <v>102.41286863270777</v>
      </c>
      <c r="P15" s="33">
        <f t="shared" si="2"/>
        <v>86.595174262734588</v>
      </c>
      <c r="Q15" s="33">
        <f t="shared" si="2"/>
        <v>115.85599387207965</v>
      </c>
      <c r="R15" s="33">
        <f t="shared" si="2"/>
        <v>102.60436614324013</v>
      </c>
    </row>
    <row r="16" spans="1:19">
      <c r="A16" s="2" t="str">
        <f t="shared" si="3"/>
        <v/>
      </c>
      <c r="B16" s="2" t="str">
        <f t="shared" si="5"/>
        <v/>
      </c>
      <c r="C16" s="23">
        <v>43101</v>
      </c>
      <c r="D16" s="3" t="str">
        <f t="shared" si="0"/>
        <v xml:space="preserve"> </v>
      </c>
      <c r="E16" s="3" t="str">
        <f t="shared" si="1"/>
        <v>18</v>
      </c>
      <c r="F16" s="34">
        <v>2611</v>
      </c>
      <c r="G16" s="34">
        <v>2456</v>
      </c>
      <c r="H16" s="34">
        <v>2687</v>
      </c>
      <c r="I16" s="34">
        <v>2273</v>
      </c>
      <c r="J16" s="34">
        <v>2857</v>
      </c>
      <c r="K16" s="34">
        <v>2683</v>
      </c>
      <c r="L16" s="34">
        <v>2591</v>
      </c>
      <c r="M16" s="33">
        <f t="shared" si="4"/>
        <v>100.77190274025473</v>
      </c>
      <c r="N16" s="33">
        <f t="shared" si="2"/>
        <v>94.789656503280582</v>
      </c>
      <c r="O16" s="33">
        <f t="shared" si="2"/>
        <v>103.70513315322269</v>
      </c>
      <c r="P16" s="33">
        <f t="shared" si="2"/>
        <v>87.726746429949827</v>
      </c>
      <c r="Q16" s="33">
        <f t="shared" si="2"/>
        <v>110.26630644538788</v>
      </c>
      <c r="R16" s="33">
        <f t="shared" si="2"/>
        <v>103.55075260517175</v>
      </c>
    </row>
    <row r="17" spans="1:18">
      <c r="A17" s="2" t="str">
        <f t="shared" si="3"/>
        <v/>
      </c>
      <c r="B17" s="2" t="str">
        <f t="shared" si="5"/>
        <v/>
      </c>
      <c r="C17" s="23">
        <v>43466</v>
      </c>
      <c r="D17" s="3" t="str">
        <f t="shared" si="0"/>
        <v xml:space="preserve"> </v>
      </c>
      <c r="E17" s="3" t="str">
        <f t="shared" si="1"/>
        <v>19</v>
      </c>
      <c r="F17" s="34">
        <v>2639</v>
      </c>
      <c r="G17" s="34">
        <v>2497</v>
      </c>
      <c r="H17" s="34">
        <v>2724</v>
      </c>
      <c r="I17" s="34">
        <v>2316</v>
      </c>
      <c r="J17" s="34">
        <v>3008</v>
      </c>
      <c r="K17" s="34">
        <v>2711</v>
      </c>
      <c r="L17" s="34">
        <v>2641</v>
      </c>
      <c r="M17" s="33">
        <f t="shared" si="4"/>
        <v>99.924271109428247</v>
      </c>
      <c r="N17" s="33">
        <f t="shared" si="2"/>
        <v>94.547519878833768</v>
      </c>
      <c r="O17" s="33">
        <f t="shared" si="2"/>
        <v>103.14274895872775</v>
      </c>
      <c r="P17" s="33">
        <f t="shared" si="2"/>
        <v>87.694055282090119</v>
      </c>
      <c r="Q17" s="33">
        <f t="shared" si="2"/>
        <v>113.89625141991671</v>
      </c>
      <c r="R17" s="33">
        <f t="shared" si="2"/>
        <v>102.65051117001136</v>
      </c>
    </row>
    <row r="18" spans="1:18">
      <c r="A18" s="2" t="str">
        <f t="shared" si="3"/>
        <v/>
      </c>
      <c r="B18" s="2" t="str">
        <f t="shared" si="5"/>
        <v/>
      </c>
      <c r="C18" s="23">
        <v>43831</v>
      </c>
      <c r="D18" s="3" t="str">
        <f t="shared" si="0"/>
        <v xml:space="preserve"> </v>
      </c>
      <c r="E18" s="3" t="str">
        <f t="shared" si="1"/>
        <v>20</v>
      </c>
      <c r="F18" s="34">
        <v>2545</v>
      </c>
      <c r="G18" s="34">
        <v>2449</v>
      </c>
      <c r="H18" s="34">
        <v>2617</v>
      </c>
      <c r="I18" s="34">
        <v>2295</v>
      </c>
      <c r="J18" s="34">
        <v>2861</v>
      </c>
      <c r="K18" s="34">
        <v>2593</v>
      </c>
      <c r="L18" s="34">
        <v>2566</v>
      </c>
      <c r="M18" s="33">
        <f t="shared" si="4"/>
        <v>99.181605611847232</v>
      </c>
      <c r="N18" s="33">
        <f t="shared" si="2"/>
        <v>95.440374123148871</v>
      </c>
      <c r="O18" s="33">
        <f t="shared" si="2"/>
        <v>101.987529228371</v>
      </c>
      <c r="P18" s="33">
        <f t="shared" si="2"/>
        <v>89.438815276695252</v>
      </c>
      <c r="Q18" s="33">
        <f t="shared" si="2"/>
        <v>111.49649259547934</v>
      </c>
      <c r="R18" s="33">
        <f t="shared" si="2"/>
        <v>101.05222135619643</v>
      </c>
    </row>
    <row r="19" spans="1:18">
      <c r="A19" s="2" t="str">
        <f t="shared" si="3"/>
        <v/>
      </c>
      <c r="B19" s="2" t="str">
        <f t="shared" si="5"/>
        <v/>
      </c>
      <c r="C19" s="23">
        <v>44197</v>
      </c>
      <c r="D19" s="3" t="str">
        <f t="shared" ref="D19:D20" si="6">IF(OR(A19=1,B19=1,A19),TEXT(C19,"ge"),TEXT(C19," "))</f>
        <v xml:space="preserve"> </v>
      </c>
      <c r="E19" s="3" t="str">
        <f t="shared" ref="E19:E20" si="7">IF(OR(A19=1,A19),TEXT(C19,"yyyy"),TEXT(C19,"yy"))</f>
        <v>21</v>
      </c>
      <c r="F19" s="34">
        <v>2630</v>
      </c>
      <c r="G19" s="34">
        <v>2524</v>
      </c>
      <c r="H19" s="34">
        <v>2686</v>
      </c>
      <c r="I19" s="34">
        <v>2340</v>
      </c>
      <c r="J19" s="34">
        <v>2979</v>
      </c>
      <c r="K19" s="34">
        <v>2679</v>
      </c>
      <c r="L19" s="34">
        <v>2646</v>
      </c>
      <c r="M19" s="33">
        <f t="shared" ref="M19" si="8">F19/$L19*100</f>
        <v>99.395313681027957</v>
      </c>
      <c r="N19" s="33">
        <f t="shared" ref="N19" si="9">G19/$L19*100</f>
        <v>95.389266817838248</v>
      </c>
      <c r="O19" s="33">
        <f t="shared" ref="O19" si="10">H19/$L19*100</f>
        <v>101.51171579743009</v>
      </c>
      <c r="P19" s="33">
        <f t="shared" ref="P19" si="11">I19/$L19*100</f>
        <v>88.435374149659864</v>
      </c>
      <c r="Q19" s="33">
        <f t="shared" ref="Q19" si="12">J19/$L19*100</f>
        <v>112.58503401360545</v>
      </c>
      <c r="R19" s="33">
        <f t="shared" ref="R19" si="13">K19/$L19*100</f>
        <v>101.24716553287982</v>
      </c>
    </row>
    <row r="20" spans="1:18">
      <c r="A20" s="2" t="str">
        <f t="shared" si="3"/>
        <v/>
      </c>
      <c r="B20" s="2">
        <f t="shared" si="5"/>
        <v>1</v>
      </c>
      <c r="C20" s="23">
        <v>44562</v>
      </c>
      <c r="D20" s="3" t="str">
        <f t="shared" si="6"/>
        <v>R4</v>
      </c>
      <c r="E20" s="3" t="str">
        <f t="shared" si="7"/>
        <v>22</v>
      </c>
      <c r="F20" s="20">
        <v>2704</v>
      </c>
      <c r="G20" s="20">
        <v>2628</v>
      </c>
      <c r="H20" s="20">
        <v>2731</v>
      </c>
      <c r="I20" s="20">
        <v>2368</v>
      </c>
      <c r="J20" s="20">
        <v>2990</v>
      </c>
      <c r="K20" s="20">
        <v>2717</v>
      </c>
      <c r="L20" s="25">
        <v>2704</v>
      </c>
      <c r="M20" s="33">
        <f t="shared" ref="M20" si="14">F20/$L20*100</f>
        <v>100</v>
      </c>
      <c r="N20" s="33">
        <f t="shared" ref="N20" si="15">G20/$L20*100</f>
        <v>97.189349112426044</v>
      </c>
      <c r="O20" s="33">
        <f t="shared" ref="O20" si="16">H20/$L20*100</f>
        <v>100.99852071005917</v>
      </c>
      <c r="P20" s="33">
        <f t="shared" ref="P20" si="17">I20/$L20*100</f>
        <v>87.57396449704143</v>
      </c>
      <c r="Q20" s="33">
        <f t="shared" ref="Q20" si="18">J20/$L20*100</f>
        <v>110.57692307692308</v>
      </c>
      <c r="R20" s="33">
        <f t="shared" ref="R20" si="19">K20/$L20*100</f>
        <v>100.48076923076923</v>
      </c>
    </row>
    <row r="21" spans="1:18">
      <c r="A21" s="2" t="str">
        <f t="shared" si="3"/>
        <v/>
      </c>
      <c r="B21" s="2" t="str">
        <f t="shared" si="5"/>
        <v/>
      </c>
    </row>
    <row r="22" spans="1:18">
      <c r="A22" s="2" t="str">
        <f t="shared" si="3"/>
        <v/>
      </c>
      <c r="B22" s="2" t="str">
        <f t="shared" si="5"/>
        <v/>
      </c>
    </row>
    <row r="23" spans="1:18">
      <c r="A23" s="2" t="str">
        <f t="shared" si="3"/>
        <v/>
      </c>
      <c r="B23" s="2" t="str">
        <f t="shared" si="5"/>
        <v/>
      </c>
    </row>
    <row r="24" spans="1:18">
      <c r="A24" s="2" t="str">
        <f t="shared" si="3"/>
        <v/>
      </c>
      <c r="B24" s="2" t="str">
        <f t="shared" si="5"/>
        <v/>
      </c>
    </row>
    <row r="25" spans="1:18">
      <c r="A25" s="2" t="str">
        <f t="shared" si="3"/>
        <v/>
      </c>
      <c r="B25" s="2" t="str">
        <f t="shared" si="5"/>
        <v/>
      </c>
    </row>
    <row r="26" spans="1:18">
      <c r="A26" s="2" t="str">
        <f t="shared" si="3"/>
        <v/>
      </c>
      <c r="B26" s="2" t="str">
        <f t="shared" si="5"/>
        <v/>
      </c>
    </row>
    <row r="27" spans="1:18">
      <c r="A27" s="2" t="str">
        <f t="shared" si="3"/>
        <v/>
      </c>
      <c r="B27" s="2" t="str">
        <f t="shared" si="5"/>
        <v/>
      </c>
    </row>
    <row r="28" spans="1:18">
      <c r="A28" s="2" t="str">
        <f t="shared" si="3"/>
        <v/>
      </c>
      <c r="B28" s="2" t="str">
        <f t="shared" si="5"/>
        <v/>
      </c>
    </row>
    <row r="29" spans="1:18">
      <c r="A29" s="2" t="str">
        <f t="shared" si="3"/>
        <v/>
      </c>
      <c r="B29" s="2" t="str">
        <f t="shared" si="5"/>
        <v/>
      </c>
    </row>
    <row r="30" spans="1:18">
      <c r="A30" s="2" t="str">
        <f t="shared" si="3"/>
        <v/>
      </c>
      <c r="B30" s="2" t="str">
        <f t="shared" si="5"/>
        <v/>
      </c>
    </row>
    <row r="31" spans="1:18">
      <c r="A31" s="2" t="str">
        <f t="shared" si="3"/>
        <v/>
      </c>
      <c r="B31" s="2" t="str">
        <f t="shared" si="5"/>
        <v/>
      </c>
    </row>
    <row r="32" spans="1:18">
      <c r="A32" s="2" t="str">
        <f t="shared" si="3"/>
        <v/>
      </c>
      <c r="B32" s="2" t="str">
        <f t="shared" si="5"/>
        <v/>
      </c>
    </row>
    <row r="33" spans="1:2">
      <c r="A33" s="2" t="str">
        <f t="shared" si="3"/>
        <v/>
      </c>
      <c r="B33" s="2" t="str">
        <f t="shared" si="5"/>
        <v/>
      </c>
    </row>
    <row r="34" spans="1:2">
      <c r="A34" s="2" t="str">
        <f t="shared" si="3"/>
        <v/>
      </c>
      <c r="B34" s="2" t="str">
        <f t="shared" si="5"/>
        <v/>
      </c>
    </row>
    <row r="35" spans="1:2">
      <c r="A35" s="2" t="str">
        <f t="shared" si="3"/>
        <v/>
      </c>
      <c r="B35" s="2" t="str">
        <f t="shared" si="5"/>
        <v/>
      </c>
    </row>
    <row r="36" spans="1:2">
      <c r="A36" s="2" t="str">
        <f t="shared" si="3"/>
        <v/>
      </c>
      <c r="B36" s="2" t="str">
        <f t="shared" si="5"/>
        <v/>
      </c>
    </row>
    <row r="37" spans="1:2">
      <c r="A37" s="2" t="str">
        <f t="shared" si="3"/>
        <v/>
      </c>
      <c r="B37" s="2" t="str">
        <f t="shared" si="5"/>
        <v/>
      </c>
    </row>
    <row r="38" spans="1:2">
      <c r="A38" s="2" t="str">
        <f t="shared" si="3"/>
        <v/>
      </c>
      <c r="B38" s="2" t="str">
        <f t="shared" si="5"/>
        <v/>
      </c>
    </row>
    <row r="39" spans="1:2">
      <c r="A39" s="2" t="str">
        <f t="shared" si="3"/>
        <v/>
      </c>
      <c r="B39" s="2" t="str">
        <f t="shared" si="5"/>
        <v/>
      </c>
    </row>
    <row r="40" spans="1:2">
      <c r="A40" s="2" t="str">
        <f t="shared" si="3"/>
        <v/>
      </c>
      <c r="B40" s="2" t="str">
        <f t="shared" si="5"/>
        <v/>
      </c>
    </row>
    <row r="41" spans="1:2">
      <c r="A41" s="2" t="str">
        <f t="shared" si="3"/>
        <v/>
      </c>
      <c r="B41" s="2" t="str">
        <f t="shared" si="5"/>
        <v/>
      </c>
    </row>
    <row r="42" spans="1:2">
      <c r="A42" s="2" t="str">
        <f t="shared" si="3"/>
        <v/>
      </c>
      <c r="B42" s="2" t="str">
        <f t="shared" si="5"/>
        <v/>
      </c>
    </row>
    <row r="43" spans="1:2">
      <c r="A43" s="2" t="str">
        <f t="shared" si="3"/>
        <v/>
      </c>
      <c r="B43" s="2" t="str">
        <f t="shared" si="5"/>
        <v/>
      </c>
    </row>
    <row r="44" spans="1:2">
      <c r="A44" s="2" t="str">
        <f t="shared" si="3"/>
        <v/>
      </c>
      <c r="B44" s="2" t="str">
        <f t="shared" si="5"/>
        <v/>
      </c>
    </row>
    <row r="45" spans="1:2">
      <c r="A45" s="2" t="str">
        <f t="shared" si="3"/>
        <v/>
      </c>
      <c r="B45" s="2" t="str">
        <f t="shared" si="5"/>
        <v/>
      </c>
    </row>
    <row r="46" spans="1:2">
      <c r="A46" s="2" t="str">
        <f t="shared" si="3"/>
        <v/>
      </c>
      <c r="B46" s="2" t="str">
        <f t="shared" si="5"/>
        <v/>
      </c>
    </row>
    <row r="47" spans="1:2">
      <c r="A47" s="2" t="str">
        <f t="shared" si="3"/>
        <v/>
      </c>
      <c r="B47" s="2" t="str">
        <f t="shared" si="5"/>
        <v/>
      </c>
    </row>
    <row r="48" spans="1:2">
      <c r="A48" s="2" t="str">
        <f t="shared" si="3"/>
        <v/>
      </c>
      <c r="B48" s="2" t="str">
        <f t="shared" si="5"/>
        <v/>
      </c>
    </row>
    <row r="49" spans="1:2">
      <c r="A49" s="2" t="str">
        <f t="shared" si="3"/>
        <v/>
      </c>
      <c r="B49" s="2" t="str">
        <f t="shared" si="5"/>
        <v/>
      </c>
    </row>
    <row r="50" spans="1:2">
      <c r="A50" s="2" t="str">
        <f t="shared" si="3"/>
        <v/>
      </c>
      <c r="B50" s="2" t="str">
        <f t="shared" si="5"/>
        <v/>
      </c>
    </row>
    <row r="51" spans="1:2">
      <c r="A51" s="2" t="str">
        <f t="shared" si="3"/>
        <v/>
      </c>
      <c r="B51" s="2" t="str">
        <f t="shared" si="5"/>
        <v/>
      </c>
    </row>
    <row r="52" spans="1:2">
      <c r="A52" s="2" t="str">
        <f t="shared" si="3"/>
        <v/>
      </c>
      <c r="B52" s="2" t="str">
        <f t="shared" si="5"/>
        <v/>
      </c>
    </row>
    <row r="53" spans="1:2">
      <c r="A53" s="2" t="str">
        <f t="shared" si="3"/>
        <v/>
      </c>
      <c r="B53" s="2" t="str">
        <f t="shared" si="5"/>
        <v/>
      </c>
    </row>
    <row r="54" spans="1:2">
      <c r="A54" s="2" t="str">
        <f t="shared" si="3"/>
        <v/>
      </c>
      <c r="B54" s="2" t="str">
        <f t="shared" si="5"/>
        <v/>
      </c>
    </row>
    <row r="55" spans="1:2">
      <c r="A55" s="2" t="str">
        <f t="shared" si="3"/>
        <v/>
      </c>
      <c r="B55" s="2" t="str">
        <f t="shared" si="5"/>
        <v/>
      </c>
    </row>
    <row r="56" spans="1:2">
      <c r="A56" s="2" t="str">
        <f t="shared" si="3"/>
        <v/>
      </c>
      <c r="B56" s="2" t="str">
        <f t="shared" si="5"/>
        <v/>
      </c>
    </row>
    <row r="57" spans="1:2">
      <c r="A57" s="2" t="str">
        <f t="shared" si="3"/>
        <v/>
      </c>
      <c r="B57" s="2" t="str">
        <f t="shared" si="5"/>
        <v/>
      </c>
    </row>
    <row r="58" spans="1:2">
      <c r="A58" s="2" t="str">
        <f t="shared" si="3"/>
        <v/>
      </c>
      <c r="B58" s="2" t="str">
        <f t="shared" si="5"/>
        <v/>
      </c>
    </row>
    <row r="59" spans="1:2">
      <c r="A59" s="2" t="str">
        <f t="shared" si="3"/>
        <v/>
      </c>
      <c r="B59" s="2" t="str">
        <f t="shared" si="5"/>
        <v/>
      </c>
    </row>
    <row r="60" spans="1:2">
      <c r="A60" s="2" t="str">
        <f t="shared" si="3"/>
        <v/>
      </c>
      <c r="B60" s="2" t="str">
        <f t="shared" si="5"/>
        <v/>
      </c>
    </row>
    <row r="61" spans="1:2">
      <c r="A61" s="2" t="str">
        <f t="shared" si="3"/>
        <v/>
      </c>
      <c r="B61" s="2" t="str">
        <f t="shared" si="5"/>
        <v/>
      </c>
    </row>
    <row r="62" spans="1:2">
      <c r="A62" s="2" t="str">
        <f t="shared" si="3"/>
        <v/>
      </c>
      <c r="B62" s="2" t="str">
        <f t="shared" si="5"/>
        <v/>
      </c>
    </row>
    <row r="63" spans="1:2">
      <c r="A63" s="2" t="str">
        <f t="shared" si="3"/>
        <v/>
      </c>
      <c r="B63" s="2" t="str">
        <f t="shared" si="5"/>
        <v/>
      </c>
    </row>
    <row r="64" spans="1:2">
      <c r="A64" s="2" t="str">
        <f t="shared" si="3"/>
        <v/>
      </c>
      <c r="B64" s="2" t="str">
        <f t="shared" si="5"/>
        <v/>
      </c>
    </row>
    <row r="65" spans="1:2">
      <c r="A65" s="2" t="str">
        <f t="shared" si="3"/>
        <v/>
      </c>
      <c r="B65" s="2" t="str">
        <f t="shared" si="5"/>
        <v/>
      </c>
    </row>
    <row r="66" spans="1:2">
      <c r="A66" s="2" t="str">
        <f t="shared" si="3"/>
        <v/>
      </c>
      <c r="B66" s="2" t="str">
        <f t="shared" si="5"/>
        <v/>
      </c>
    </row>
    <row r="67" spans="1:2">
      <c r="A67" s="2" t="str">
        <f t="shared" si="3"/>
        <v/>
      </c>
      <c r="B67" s="2" t="str">
        <f t="shared" si="5"/>
        <v/>
      </c>
    </row>
    <row r="68" spans="1:2">
      <c r="A68" s="2" t="str">
        <f t="shared" si="3"/>
        <v/>
      </c>
      <c r="B68" s="2" t="str">
        <f t="shared" si="5"/>
        <v/>
      </c>
    </row>
    <row r="69" spans="1:2">
      <c r="A69" s="2" t="str">
        <f t="shared" si="3"/>
        <v/>
      </c>
      <c r="B69" s="2" t="str">
        <f t="shared" si="5"/>
        <v/>
      </c>
    </row>
    <row r="70" spans="1:2">
      <c r="A70" s="2" t="str">
        <f t="shared" si="3"/>
        <v/>
      </c>
      <c r="B70" s="2" t="str">
        <f t="shared" si="5"/>
        <v/>
      </c>
    </row>
    <row r="71" spans="1:2">
      <c r="A71" s="2" t="str">
        <f t="shared" si="3"/>
        <v/>
      </c>
      <c r="B71" s="2" t="str">
        <f t="shared" si="5"/>
        <v/>
      </c>
    </row>
    <row r="72" spans="1:2">
      <c r="A72" s="2" t="str">
        <f t="shared" si="3"/>
        <v/>
      </c>
      <c r="B72" s="2" t="str">
        <f t="shared" si="5"/>
        <v/>
      </c>
    </row>
    <row r="73" spans="1:2">
      <c r="A73" s="2" t="str">
        <f t="shared" si="3"/>
        <v/>
      </c>
      <c r="B73" s="2" t="str">
        <f t="shared" si="5"/>
        <v/>
      </c>
    </row>
    <row r="74" spans="1:2">
      <c r="A74" s="2" t="str">
        <f t="shared" ref="A74:A109" si="20">IF(C74=EDATE($C$5,0),1,"")</f>
        <v/>
      </c>
      <c r="B74" s="2" t="str">
        <f t="shared" si="5"/>
        <v/>
      </c>
    </row>
    <row r="75" spans="1:2">
      <c r="A75" s="2" t="str">
        <f t="shared" si="20"/>
        <v/>
      </c>
      <c r="B75" s="2" t="str">
        <f t="shared" si="5"/>
        <v/>
      </c>
    </row>
    <row r="76" spans="1:2">
      <c r="A76" s="2" t="str">
        <f t="shared" si="20"/>
        <v/>
      </c>
      <c r="B76" s="2" t="str">
        <f t="shared" ref="B76:B109" si="21">IF(OR(A76=1,C76=$E$5),1,"")</f>
        <v/>
      </c>
    </row>
    <row r="77" spans="1:2">
      <c r="A77" s="2" t="str">
        <f t="shared" si="20"/>
        <v/>
      </c>
      <c r="B77" s="2" t="str">
        <f t="shared" si="21"/>
        <v/>
      </c>
    </row>
    <row r="78" spans="1:2">
      <c r="A78" s="2" t="str">
        <f t="shared" si="20"/>
        <v/>
      </c>
      <c r="B78" s="2" t="str">
        <f t="shared" si="21"/>
        <v/>
      </c>
    </row>
    <row r="79" spans="1:2">
      <c r="A79" s="2" t="str">
        <f t="shared" si="20"/>
        <v/>
      </c>
      <c r="B79" s="2" t="str">
        <f t="shared" si="21"/>
        <v/>
      </c>
    </row>
    <row r="80" spans="1:2">
      <c r="A80" s="2" t="str">
        <f t="shared" si="20"/>
        <v/>
      </c>
      <c r="B80" s="2" t="str">
        <f t="shared" si="21"/>
        <v/>
      </c>
    </row>
    <row r="81" spans="1:2">
      <c r="A81" s="2" t="str">
        <f t="shared" si="20"/>
        <v/>
      </c>
      <c r="B81" s="2" t="str">
        <f t="shared" si="21"/>
        <v/>
      </c>
    </row>
    <row r="82" spans="1:2">
      <c r="A82" s="2" t="str">
        <f t="shared" si="20"/>
        <v/>
      </c>
      <c r="B82" s="2" t="str">
        <f t="shared" si="21"/>
        <v/>
      </c>
    </row>
    <row r="83" spans="1:2">
      <c r="A83" s="2" t="str">
        <f t="shared" si="20"/>
        <v/>
      </c>
      <c r="B83" s="2" t="str">
        <f t="shared" si="21"/>
        <v/>
      </c>
    </row>
    <row r="84" spans="1:2">
      <c r="A84" s="2" t="str">
        <f t="shared" si="20"/>
        <v/>
      </c>
      <c r="B84" s="2" t="str">
        <f t="shared" si="21"/>
        <v/>
      </c>
    </row>
    <row r="85" spans="1:2">
      <c r="A85" s="2" t="str">
        <f t="shared" si="20"/>
        <v/>
      </c>
      <c r="B85" s="2" t="str">
        <f t="shared" si="21"/>
        <v/>
      </c>
    </row>
    <row r="86" spans="1:2">
      <c r="A86" s="2" t="str">
        <f t="shared" si="20"/>
        <v/>
      </c>
      <c r="B86" s="2" t="str">
        <f t="shared" si="21"/>
        <v/>
      </c>
    </row>
    <row r="87" spans="1:2">
      <c r="A87" s="2" t="str">
        <f t="shared" si="20"/>
        <v/>
      </c>
      <c r="B87" s="2" t="str">
        <f t="shared" si="21"/>
        <v/>
      </c>
    </row>
    <row r="88" spans="1:2">
      <c r="A88" s="2" t="str">
        <f t="shared" si="20"/>
        <v/>
      </c>
      <c r="B88" s="2" t="str">
        <f t="shared" si="21"/>
        <v/>
      </c>
    </row>
    <row r="89" spans="1:2">
      <c r="A89" s="2" t="str">
        <f t="shared" si="20"/>
        <v/>
      </c>
      <c r="B89" s="2" t="str">
        <f t="shared" si="21"/>
        <v/>
      </c>
    </row>
    <row r="90" spans="1:2">
      <c r="A90" s="2" t="str">
        <f t="shared" si="20"/>
        <v/>
      </c>
      <c r="B90" s="2" t="str">
        <f t="shared" si="21"/>
        <v/>
      </c>
    </row>
    <row r="91" spans="1:2">
      <c r="A91" s="2" t="str">
        <f t="shared" si="20"/>
        <v/>
      </c>
      <c r="B91" s="2" t="str">
        <f t="shared" si="21"/>
        <v/>
      </c>
    </row>
    <row r="92" spans="1:2">
      <c r="A92" s="2" t="str">
        <f t="shared" si="20"/>
        <v/>
      </c>
      <c r="B92" s="2" t="str">
        <f t="shared" si="21"/>
        <v/>
      </c>
    </row>
    <row r="93" spans="1:2">
      <c r="A93" s="2" t="str">
        <f t="shared" si="20"/>
        <v/>
      </c>
      <c r="B93" s="2" t="str">
        <f t="shared" si="21"/>
        <v/>
      </c>
    </row>
    <row r="94" spans="1:2">
      <c r="A94" s="2" t="str">
        <f t="shared" si="20"/>
        <v/>
      </c>
      <c r="B94" s="2" t="str">
        <f t="shared" si="21"/>
        <v/>
      </c>
    </row>
    <row r="95" spans="1:2">
      <c r="A95" s="2" t="str">
        <f t="shared" si="20"/>
        <v/>
      </c>
      <c r="B95" s="2" t="str">
        <f t="shared" si="21"/>
        <v/>
      </c>
    </row>
    <row r="96" spans="1:2">
      <c r="A96" s="2" t="str">
        <f t="shared" si="20"/>
        <v/>
      </c>
      <c r="B96" s="2" t="str">
        <f t="shared" si="21"/>
        <v/>
      </c>
    </row>
    <row r="97" spans="1:2">
      <c r="A97" s="2" t="str">
        <f t="shared" si="20"/>
        <v/>
      </c>
      <c r="B97" s="2" t="str">
        <f t="shared" si="21"/>
        <v/>
      </c>
    </row>
    <row r="98" spans="1:2">
      <c r="A98" s="2" t="str">
        <f t="shared" si="20"/>
        <v/>
      </c>
      <c r="B98" s="2" t="str">
        <f t="shared" si="21"/>
        <v/>
      </c>
    </row>
    <row r="99" spans="1:2">
      <c r="A99" s="2" t="str">
        <f t="shared" si="20"/>
        <v/>
      </c>
      <c r="B99" s="2" t="str">
        <f t="shared" si="21"/>
        <v/>
      </c>
    </row>
    <row r="100" spans="1:2">
      <c r="A100" s="2" t="str">
        <f t="shared" si="20"/>
        <v/>
      </c>
      <c r="B100" s="2" t="str">
        <f t="shared" si="21"/>
        <v/>
      </c>
    </row>
    <row r="101" spans="1:2">
      <c r="A101" s="2" t="str">
        <f t="shared" si="20"/>
        <v/>
      </c>
      <c r="B101" s="2" t="str">
        <f t="shared" si="21"/>
        <v/>
      </c>
    </row>
    <row r="102" spans="1:2">
      <c r="A102" s="2" t="str">
        <f t="shared" si="20"/>
        <v/>
      </c>
      <c r="B102" s="2" t="str">
        <f t="shared" si="21"/>
        <v/>
      </c>
    </row>
    <row r="103" spans="1:2">
      <c r="A103" s="2" t="str">
        <f t="shared" si="20"/>
        <v/>
      </c>
      <c r="B103" s="2" t="str">
        <f t="shared" si="21"/>
        <v/>
      </c>
    </row>
    <row r="104" spans="1:2">
      <c r="A104" s="2" t="str">
        <f t="shared" si="20"/>
        <v/>
      </c>
      <c r="B104" s="2" t="str">
        <f t="shared" si="21"/>
        <v/>
      </c>
    </row>
    <row r="105" spans="1:2">
      <c r="A105" s="2" t="str">
        <f t="shared" si="20"/>
        <v/>
      </c>
      <c r="B105" s="2" t="str">
        <f t="shared" si="21"/>
        <v/>
      </c>
    </row>
    <row r="106" spans="1:2">
      <c r="A106" s="2" t="str">
        <f t="shared" si="20"/>
        <v/>
      </c>
      <c r="B106" s="2" t="str">
        <f t="shared" si="21"/>
        <v/>
      </c>
    </row>
    <row r="107" spans="1:2">
      <c r="A107" s="2" t="str">
        <f t="shared" si="20"/>
        <v/>
      </c>
      <c r="B107" s="2" t="str">
        <f t="shared" si="21"/>
        <v/>
      </c>
    </row>
    <row r="108" spans="1:2">
      <c r="A108" s="2" t="str">
        <f t="shared" si="20"/>
        <v/>
      </c>
      <c r="B108" s="2" t="str">
        <f t="shared" si="21"/>
        <v/>
      </c>
    </row>
    <row r="109" spans="1:2">
      <c r="A109" s="2" t="str">
        <f t="shared" si="20"/>
        <v/>
      </c>
      <c r="B109" s="2" t="str">
        <f t="shared" si="21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2025-01-07T08:01:59Z</cp:lastPrinted>
  <dcterms:created xsi:type="dcterms:W3CDTF">2023-12-20T00:00:41Z</dcterms:created>
  <dcterms:modified xsi:type="dcterms:W3CDTF">2025-03-06T07:39:42Z</dcterms:modified>
</cp:coreProperties>
</file>