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6"/>
  <workbookPr defaultThemeVersion="166925"/>
  <mc:AlternateContent xmlns:mc="http://schemas.openxmlformats.org/markup-compatibility/2006">
    <mc:Choice Requires="x15">
      <x15ac:absPath xmlns:x15ac="http://schemas.microsoft.com/office/spreadsheetml/2010/11/ac" url="\\KIKAKU-NAS2\share\企画調整課共有フォルダ(H22.8導入)\00_【課内共通】\920_よくわかる青森県原稿入れ\グラフ・表(R6~)\グラフ・表03_地域別情報\"/>
    </mc:Choice>
  </mc:AlternateContent>
  <xr:revisionPtr revIDLastSave="0" documentId="13_ncr:1_{CE29D1AA-1106-4469-AAEA-DFF9186BD728}" xr6:coauthVersionLast="36" xr6:coauthVersionMax="36" xr10:uidLastSave="{00000000-0000-0000-0000-000000000000}"/>
  <bookViews>
    <workbookView xWindow="0" yWindow="0" windowWidth="20490" windowHeight="7455" activeTab="1" xr2:uid="{33CA6F64-9BD7-4F62-BA14-776E1770CCDB}"/>
  </bookViews>
  <sheets>
    <sheet name="データ" sheetId="2" r:id="rId1"/>
    <sheet name="グラフ1" sheetId="4" r:id="rId2"/>
    <sheet name="元データ" sheetId="3"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 i="2" l="1"/>
  <c r="E6" i="2"/>
  <c r="E7" i="2"/>
  <c r="E8" i="2"/>
  <c r="E9" i="2"/>
  <c r="E4" i="2"/>
  <c r="N53" i="3" l="1"/>
  <c r="N52" i="3"/>
  <c r="N51" i="3"/>
  <c r="N50" i="3"/>
  <c r="N49" i="3"/>
  <c r="N48" i="3"/>
  <c r="K53" i="3"/>
  <c r="K52" i="3"/>
  <c r="K51" i="3"/>
  <c r="K50" i="3"/>
  <c r="K49" i="3"/>
  <c r="K48" i="3"/>
  <c r="D4" i="2"/>
  <c r="D5" i="2"/>
  <c r="D6" i="2"/>
  <c r="D7" i="2"/>
  <c r="D8" i="2"/>
  <c r="D9" i="2"/>
</calcChain>
</file>

<file path=xl/sharedStrings.xml><?xml version="1.0" encoding="utf-8"?>
<sst xmlns="http://schemas.openxmlformats.org/spreadsheetml/2006/main" count="379" uniqueCount="126">
  <si>
    <t>東青地域</t>
  </si>
  <si>
    <t>中南地域</t>
  </si>
  <si>
    <t>三八地域</t>
  </si>
  <si>
    <t>西北地域</t>
  </si>
  <si>
    <t>上北地域</t>
  </si>
  <si>
    <t>下北地域</t>
  </si>
  <si>
    <t>事業所数</t>
    <rPh sb="0" eb="1">
      <t>コト</t>
    </rPh>
    <rPh sb="1" eb="2">
      <t>ギョウ</t>
    </rPh>
    <rPh sb="2" eb="3">
      <t>ショ</t>
    </rPh>
    <rPh sb="3" eb="4">
      <t>スウ</t>
    </rPh>
    <phoneticPr fontId="1"/>
  </si>
  <si>
    <t>従業者数</t>
    <rPh sb="0" eb="3">
      <t>ジュウギョウシャ</t>
    </rPh>
    <rPh sb="3" eb="4">
      <t>スウ</t>
    </rPh>
    <phoneticPr fontId="1"/>
  </si>
  <si>
    <t>事業に従事する者の人件費及び派遣受入者に係る人材派遣会社への支払額</t>
  </si>
  <si>
    <t>原材料・燃料・電力の使用額等</t>
  </si>
  <si>
    <t>製造品出荷額等</t>
    <rPh sb="0" eb="1">
      <t>セイ</t>
    </rPh>
    <rPh sb="1" eb="2">
      <t>ヅクリ</t>
    </rPh>
    <rPh sb="2" eb="3">
      <t>ヒン</t>
    </rPh>
    <rPh sb="3" eb="4">
      <t>デ</t>
    </rPh>
    <rPh sb="4" eb="5">
      <t>ニ</t>
    </rPh>
    <rPh sb="5" eb="6">
      <t>ガク</t>
    </rPh>
    <rPh sb="6" eb="7">
      <t>トウ</t>
    </rPh>
    <phoneticPr fontId="1"/>
  </si>
  <si>
    <t>粗付加価値額</t>
    <rPh sb="0" eb="1">
      <t>アラ</t>
    </rPh>
    <rPh sb="1" eb="5">
      <t>フカカチ</t>
    </rPh>
    <rPh sb="5" eb="6">
      <t>ガク</t>
    </rPh>
    <phoneticPr fontId="1"/>
  </si>
  <si>
    <t>合計</t>
    <rPh sb="0" eb="1">
      <t>ア</t>
    </rPh>
    <rPh sb="1" eb="2">
      <t>ケイ</t>
    </rPh>
    <phoneticPr fontId="1"/>
  </si>
  <si>
    <t>従業者30人～299人</t>
    <rPh sb="0" eb="3">
      <t>ジュウギョウシャ</t>
    </rPh>
    <rPh sb="5" eb="6">
      <t>ニン</t>
    </rPh>
    <rPh sb="10" eb="11">
      <t>ニン</t>
    </rPh>
    <phoneticPr fontId="1"/>
  </si>
  <si>
    <t>従業者300人以上</t>
    <rPh sb="0" eb="3">
      <t>ジュウギョウシャ</t>
    </rPh>
    <rPh sb="6" eb="7">
      <t>ニン</t>
    </rPh>
    <rPh sb="7" eb="9">
      <t>イジョウ</t>
    </rPh>
    <phoneticPr fontId="1"/>
  </si>
  <si>
    <t>時間軸コード</t>
    <rPh sb="0" eb="2">
      <t>ジカン</t>
    </rPh>
    <rPh sb="2" eb="3">
      <t>ジク</t>
    </rPh>
    <phoneticPr fontId="1"/>
  </si>
  <si>
    <t>年次</t>
    <rPh sb="0" eb="2">
      <t>ネンジ</t>
    </rPh>
    <phoneticPr fontId="1"/>
  </si>
  <si>
    <t>市区町村コード</t>
    <rPh sb="0" eb="4">
      <t>シクチョウソン</t>
    </rPh>
    <phoneticPr fontId="1"/>
  </si>
  <si>
    <t>市区町村名</t>
    <rPh sb="0" eb="4">
      <t>シクチョウソン</t>
    </rPh>
    <rPh sb="4" eb="5">
      <t>メイ</t>
    </rPh>
    <phoneticPr fontId="1"/>
  </si>
  <si>
    <t>産業中分類コード</t>
    <rPh sb="0" eb="2">
      <t>サンギョウ</t>
    </rPh>
    <rPh sb="2" eb="3">
      <t>ナカ</t>
    </rPh>
    <rPh sb="3" eb="5">
      <t>ブンルイ</t>
    </rPh>
    <phoneticPr fontId="1"/>
  </si>
  <si>
    <t>産業中分類名</t>
    <rPh sb="0" eb="2">
      <t>サンギョウ</t>
    </rPh>
    <rPh sb="2" eb="3">
      <t>ナカ</t>
    </rPh>
    <rPh sb="3" eb="5">
      <t>ブンルイ</t>
    </rPh>
    <rPh sb="5" eb="6">
      <t>メイ</t>
    </rPh>
    <phoneticPr fontId="1"/>
  </si>
  <si>
    <t>人</t>
    <rPh sb="0" eb="1">
      <t>ヒト</t>
    </rPh>
    <phoneticPr fontId="1"/>
  </si>
  <si>
    <t>万円</t>
    <rPh sb="0" eb="2">
      <t>マンエン</t>
    </rPh>
    <phoneticPr fontId="1"/>
  </si>
  <si>
    <t>2021000000</t>
  </si>
  <si>
    <t>2021</t>
  </si>
  <si>
    <t>02</t>
  </si>
  <si>
    <t>青森県</t>
  </si>
  <si>
    <t>00</t>
  </si>
  <si>
    <t>製造業計</t>
  </si>
  <si>
    <t>02201</t>
  </si>
  <si>
    <t>青森市</t>
  </si>
  <si>
    <t>02202</t>
  </si>
  <si>
    <t>弘前市</t>
  </si>
  <si>
    <t>02203</t>
  </si>
  <si>
    <t>八戸市</t>
  </si>
  <si>
    <t>02204</t>
  </si>
  <si>
    <t>黒石市</t>
  </si>
  <si>
    <t>02205</t>
  </si>
  <si>
    <t>五所川原市</t>
  </si>
  <si>
    <t>02206</t>
  </si>
  <si>
    <t>十和田市</t>
  </si>
  <si>
    <t>***</t>
  </si>
  <si>
    <t>02207</t>
  </si>
  <si>
    <t>三沢市</t>
  </si>
  <si>
    <t>02208</t>
  </si>
  <si>
    <t>むつ市</t>
  </si>
  <si>
    <t>02209</t>
  </si>
  <si>
    <t>つがる市</t>
  </si>
  <si>
    <t>02210</t>
  </si>
  <si>
    <t>平川市</t>
  </si>
  <si>
    <t>02301</t>
  </si>
  <si>
    <t>東津軽郡平内町</t>
  </si>
  <si>
    <t>02303</t>
  </si>
  <si>
    <t>東津軽郡今別町</t>
  </si>
  <si>
    <t>X</t>
  </si>
  <si>
    <t>02304</t>
  </si>
  <si>
    <t>東津軽郡蓬田村</t>
  </si>
  <si>
    <t>02307</t>
  </si>
  <si>
    <t>東津軽郡外ヶ浜町</t>
  </si>
  <si>
    <t>02321</t>
  </si>
  <si>
    <t>西津軽郡鰺ヶ沢町</t>
  </si>
  <si>
    <t>02323</t>
  </si>
  <si>
    <t>西津軽郡深浦町</t>
  </si>
  <si>
    <t>02343</t>
  </si>
  <si>
    <t>中津軽郡西目屋村</t>
  </si>
  <si>
    <t>02361</t>
  </si>
  <si>
    <t>南津軽郡藤崎町</t>
  </si>
  <si>
    <t>02362</t>
  </si>
  <si>
    <t>南津軽郡大鰐町</t>
  </si>
  <si>
    <t>02367</t>
  </si>
  <si>
    <t>南津軽郡田舎館村</t>
  </si>
  <si>
    <t>02381</t>
  </si>
  <si>
    <t>北津軽郡板柳町</t>
  </si>
  <si>
    <t>02384</t>
  </si>
  <si>
    <t>北津軽郡鶴田町</t>
  </si>
  <si>
    <t>02387</t>
  </si>
  <si>
    <t>北津軽郡中泊町</t>
  </si>
  <si>
    <t>02401</t>
  </si>
  <si>
    <t>上北郡野辺地町</t>
  </si>
  <si>
    <t>02402</t>
  </si>
  <si>
    <t>上北郡七戸町</t>
  </si>
  <si>
    <t>02405</t>
  </si>
  <si>
    <t>上北郡六戸町</t>
  </si>
  <si>
    <t>02406</t>
  </si>
  <si>
    <t>上北郡横浜町</t>
  </si>
  <si>
    <t>02408</t>
  </si>
  <si>
    <t>上北郡東北町</t>
  </si>
  <si>
    <t>02411</t>
  </si>
  <si>
    <t>上北郡六ヶ所村</t>
  </si>
  <si>
    <t>02412</t>
  </si>
  <si>
    <t>上北郡おいらせ町</t>
  </si>
  <si>
    <t>02423</t>
  </si>
  <si>
    <t>下北郡大間町</t>
  </si>
  <si>
    <t>02424</t>
  </si>
  <si>
    <t>下北郡東通村</t>
  </si>
  <si>
    <t>02425</t>
  </si>
  <si>
    <t>下北郡風間浦村</t>
  </si>
  <si>
    <t>02426</t>
  </si>
  <si>
    <t>下北郡佐井村</t>
  </si>
  <si>
    <t>02441</t>
  </si>
  <si>
    <t>三戸郡三戸町</t>
  </si>
  <si>
    <t>02442</t>
  </si>
  <si>
    <t>三戸郡五戸町</t>
  </si>
  <si>
    <t>02443</t>
  </si>
  <si>
    <t>三戸郡田子町</t>
  </si>
  <si>
    <t>02445</t>
  </si>
  <si>
    <t>三戸郡南部町</t>
  </si>
  <si>
    <t>02446</t>
  </si>
  <si>
    <t>三戸郡階上町</t>
  </si>
  <si>
    <t>02450</t>
  </si>
  <si>
    <t>三戸郡新郷村</t>
  </si>
  <si>
    <t>2022年経済構造実態調査　製造業事業所調査（地域別統計表データ）　令和5(2023)年10月2日訂正</t>
    <rPh sb="23" eb="25">
      <t>チイキ</t>
    </rPh>
    <rPh sb="49" eb="51">
      <t>テイセイ</t>
    </rPh>
    <phoneticPr fontId="1"/>
  </si>
  <si>
    <t>参考．市区町村別統計表（産業中分類別）</t>
    <rPh sb="0" eb="2">
      <t>サンコウ</t>
    </rPh>
    <rPh sb="3" eb="5">
      <t>シク</t>
    </rPh>
    <rPh sb="5" eb="7">
      <t>チョウソン</t>
    </rPh>
    <rPh sb="7" eb="8">
      <t>ベツ</t>
    </rPh>
    <rPh sb="8" eb="11">
      <t>トウケイヒョウ</t>
    </rPh>
    <phoneticPr fontId="1"/>
  </si>
  <si>
    <t>東青</t>
    <rPh sb="0" eb="2">
      <t>トウセイ</t>
    </rPh>
    <phoneticPr fontId="2"/>
  </si>
  <si>
    <t>中南</t>
    <rPh sb="0" eb="1">
      <t>チュウ</t>
    </rPh>
    <rPh sb="1" eb="2">
      <t>ナン</t>
    </rPh>
    <phoneticPr fontId="2"/>
  </si>
  <si>
    <t>三八</t>
    <rPh sb="0" eb="2">
      <t>サンパチ</t>
    </rPh>
    <phoneticPr fontId="2"/>
  </si>
  <si>
    <t>西北</t>
    <rPh sb="0" eb="2">
      <t>セイホク</t>
    </rPh>
    <phoneticPr fontId="2"/>
  </si>
  <si>
    <t>上北</t>
    <rPh sb="0" eb="2">
      <t>カミキタ</t>
    </rPh>
    <phoneticPr fontId="2"/>
  </si>
  <si>
    <t>下北</t>
    <rPh sb="0" eb="2">
      <t>シモキタ</t>
    </rPh>
    <phoneticPr fontId="2"/>
  </si>
  <si>
    <t>地域名</t>
    <rPh sb="0" eb="3">
      <t>チイキメイ</t>
    </rPh>
    <phoneticPr fontId="2"/>
  </si>
  <si>
    <t>従業者数（人）</t>
    <rPh sb="5" eb="6">
      <t>ニン</t>
    </rPh>
    <phoneticPr fontId="2"/>
  </si>
  <si>
    <t>製造品出荷額等(秘匿を含まない)（万円）</t>
    <rPh sb="8" eb="10">
      <t>ヒトク</t>
    </rPh>
    <rPh sb="11" eb="12">
      <t>フク</t>
    </rPh>
    <rPh sb="17" eb="19">
      <t>マンエン</t>
    </rPh>
    <phoneticPr fontId="2"/>
  </si>
  <si>
    <t>従業者1人当たり製造品出荷額等（万円）</t>
    <rPh sb="0" eb="3">
      <t>ジュウギョウシャ</t>
    </rPh>
    <rPh sb="4" eb="5">
      <t>リ</t>
    </rPh>
    <rPh sb="5" eb="6">
      <t>ア</t>
    </rPh>
    <rPh sb="8" eb="11">
      <t>セイゾウヒン</t>
    </rPh>
    <rPh sb="11" eb="13">
      <t>シュッカ</t>
    </rPh>
    <rPh sb="13" eb="14">
      <t>ガク</t>
    </rPh>
    <rPh sb="14" eb="15">
      <t>トウ</t>
    </rPh>
    <rPh sb="16" eb="18">
      <t>マンエン</t>
    </rPh>
    <phoneticPr fontId="2"/>
  </si>
  <si>
    <t>製造品出荷額等の県内割合</t>
    <rPh sb="0" eb="6">
      <t>セイゾウヒンシュッカガク</t>
    </rPh>
    <rPh sb="6" eb="7">
      <t>トウ</t>
    </rPh>
    <rPh sb="8" eb="10">
      <t>ケンナイ</t>
    </rPh>
    <rPh sb="10" eb="12">
      <t>ワリアイ</t>
    </rPh>
    <phoneticPr fontId="2"/>
  </si>
  <si>
    <t>https://www.meti.go.jp/statistics/tyo/kkj/seizo_result.html</t>
    <phoneticPr fontId="2"/>
  </si>
  <si>
    <t>地域別製造品出荷額等、従業者１人当たり製造品出荷額等（2022年）（資料：経済産業省「経済構造実態調査」）（単位：万円）</t>
    <rPh sb="0" eb="2">
      <t>チイキ</t>
    </rPh>
    <rPh sb="2" eb="3">
      <t>ベツ</t>
    </rPh>
    <rPh sb="3" eb="10">
      <t>セイゾウヒンシュッカガクトウ</t>
    </rPh>
    <rPh sb="11" eb="14">
      <t>ジュウギョウシャ</t>
    </rPh>
    <rPh sb="15" eb="16">
      <t>リ</t>
    </rPh>
    <rPh sb="16" eb="17">
      <t>ア</t>
    </rPh>
    <rPh sb="19" eb="22">
      <t>セイゾウヒン</t>
    </rPh>
    <rPh sb="22" eb="24">
      <t>シュッカ</t>
    </rPh>
    <rPh sb="24" eb="25">
      <t>ガク</t>
    </rPh>
    <rPh sb="25" eb="26">
      <t>トウ</t>
    </rPh>
    <rPh sb="31" eb="32">
      <t>ネン</t>
    </rPh>
    <rPh sb="34" eb="36">
      <t>シリョウ</t>
    </rPh>
    <rPh sb="37" eb="42">
      <t>ケイザイサンギョウショウ</t>
    </rPh>
    <rPh sb="43" eb="45">
      <t>ケイザイ</t>
    </rPh>
    <rPh sb="45" eb="47">
      <t>コウゾウ</t>
    </rPh>
    <rPh sb="47" eb="49">
      <t>ジッタイ</t>
    </rPh>
    <rPh sb="49" eb="51">
      <t>チョウサ</t>
    </rPh>
    <rPh sb="54" eb="56">
      <t>タンイ</t>
    </rPh>
    <rPh sb="57" eb="59">
      <t>マンエン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</si>
</sst>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
  </numFmts>
  <fonts count="4" x14ac:knownFonts="1">
    <font>
      <sz val="11"/>
      <color theme="1"/>
      <name val="游ゴシック"/>
      <family val="2"/>
      <charset val="128"/>
      <scheme val="minor"/>
    </font>
    <font>
      <b/>
      <sz val="15"/>
      <color theme="3"/>
      <name val="游ゴシック"/>
      <family val="2"/>
      <charset val="128"/>
      <scheme val="minor"/>
    </font>
    <font>
      <sz val="6"/>
      <name val="游ゴシック"/>
      <family val="2"/>
      <charset val="128"/>
      <scheme val="minor"/>
    </font>
    <font>
      <sz val="11"/>
      <color theme="1"/>
      <name val="ＭＳ Ｐゴシック"/>
      <family val="3"/>
      <charset val="128"/>
    </font>
  </fonts>
  <fills count="3">
    <fill>
      <patternFill patternType="none"/>
    </fill>
    <fill>
      <patternFill patternType="gray125"/>
    </fill>
    <fill>
      <patternFill patternType="solid">
        <fgColor theme="7" tint="0.79998168889431442"/>
        <bgColor indexed="64"/>
      </patternFill>
    </fill>
  </fills>
  <borders count="1">
    <border>
      <left/>
      <right/>
      <top/>
      <bottom/>
      <diagonal/>
    </border>
  </borders>
  <cellStyleXfs count="1">
    <xf numFmtId="0" fontId="0" fillId="0" borderId="0">
      <alignment vertical="center"/>
    </xf>
  </cellStyleXfs>
  <cellXfs count="8">
    <xf numFmtId="0" fontId="0" fillId="0" borderId="0" xfId="0">
      <alignment vertical="center"/>
    </xf>
    <xf numFmtId="0" fontId="3" fillId="0" borderId="0" xfId="0" applyFont="1">
      <alignment vertical="center"/>
    </xf>
    <xf numFmtId="176" fontId="3" fillId="0" borderId="0" xfId="0" applyNumberFormat="1" applyFont="1">
      <alignment vertical="center"/>
    </xf>
    <xf numFmtId="0" fontId="3" fillId="0" borderId="0" xfId="0" applyFont="1" applyAlignment="1">
      <alignment vertical="center" wrapText="1"/>
    </xf>
    <xf numFmtId="176" fontId="3" fillId="0" borderId="0" xfId="0" applyNumberFormat="1" applyFont="1" applyAlignment="1">
      <alignment vertical="center" wrapText="1"/>
    </xf>
    <xf numFmtId="0" fontId="3" fillId="2" borderId="0" xfId="0" applyFont="1" applyFill="1">
      <alignment vertical="center"/>
    </xf>
    <xf numFmtId="176" fontId="3" fillId="2" borderId="0" xfId="0" applyNumberFormat="1" applyFont="1" applyFill="1">
      <alignment vertical="center"/>
    </xf>
    <xf numFmtId="177" fontId="3" fillId="0" borderId="0" xfId="0" applyNumberFormat="1" applyFont="1">
      <alignment vertical="center"/>
    </xf>
  </cellXfs>
  <cellStyles count="1">
    <cellStyle name="標準" xfId="0" builtinId="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2.xml"/><Relationship Id="rId7" Type="http://schemas.openxmlformats.org/officeDocument/2006/relationships/calcChain" Target="calcChain.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960" b="0" i="0" u="none" strike="noStrike" kern="1200" spc="0" baseline="0">
                <a:solidFill>
                  <a:sysClr val="windowText" lastClr="000000"/>
                </a:solidFill>
                <a:latin typeface="Meiryo UI" panose="020B0604030504040204" pitchFamily="50" charset="-128"/>
                <a:ea typeface="Meiryo UI" panose="020B0604030504040204" pitchFamily="50" charset="-128"/>
                <a:cs typeface="+mn-cs"/>
              </a:defRPr>
            </a:pPr>
            <a:r>
              <a:rPr lang="ja-JP" sz="1960"/>
              <a:t>地域別製造品出荷額等、従業者１人当たり製造品出荷額等</a:t>
            </a:r>
            <a:r>
              <a:rPr lang="en-US" altLang="ja-JP" sz="1960"/>
              <a:t>(</a:t>
            </a:r>
            <a:r>
              <a:rPr lang="en-US" sz="1960"/>
              <a:t>2022</a:t>
            </a:r>
            <a:r>
              <a:rPr lang="ja-JP" sz="1960"/>
              <a:t>年</a:t>
            </a:r>
            <a:r>
              <a:rPr lang="en-US" altLang="ja-JP" sz="1960"/>
              <a:t>)</a:t>
            </a:r>
            <a:endParaRPr lang="ja-JP" sz="1960"/>
          </a:p>
        </c:rich>
      </c:tx>
      <c:layout>
        <c:manualLayout>
          <c:xMode val="edge"/>
          <c:yMode val="edge"/>
          <c:x val="0.10161831498591678"/>
          <c:y val="5.6502239492379529E-2"/>
        </c:manualLayout>
      </c:layout>
      <c:overlay val="0"/>
      <c:spPr>
        <a:noFill/>
        <a:ln>
          <a:noFill/>
        </a:ln>
        <a:effectLst/>
      </c:spPr>
      <c:txPr>
        <a:bodyPr rot="0" spcFirstLastPara="1" vertOverflow="ellipsis" vert="horz" wrap="square" anchor="ctr" anchorCtr="1"/>
        <a:lstStyle/>
        <a:p>
          <a:pPr>
            <a:defRPr sz="1960" b="0" i="0" u="none" strike="noStrike" kern="1200" spc="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title>
    <c:autoTitleDeleted val="0"/>
    <c:plotArea>
      <c:layout>
        <c:manualLayout>
          <c:layoutTarget val="inner"/>
          <c:xMode val="edge"/>
          <c:yMode val="edge"/>
          <c:x val="8.9850393070873183E-2"/>
          <c:y val="0.14449159750844298"/>
          <c:w val="0.82029921385825366"/>
          <c:h val="0.69610817321666807"/>
        </c:manualLayout>
      </c:layout>
      <c:barChart>
        <c:barDir val="col"/>
        <c:grouping val="clustered"/>
        <c:varyColors val="0"/>
        <c:ser>
          <c:idx val="1"/>
          <c:order val="0"/>
          <c:tx>
            <c:v>製造品出荷額等</c:v>
          </c:tx>
          <c:spPr>
            <a:solidFill>
              <a:srgbClr val="66FFFF"/>
            </a:solidFill>
            <a:ln>
              <a:noFill/>
            </a:ln>
            <a:effectLst/>
          </c:spPr>
          <c:invertIfNegative val="0"/>
          <c:dLbls>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データ!$A$4:$A$9</c:f>
              <c:strCache>
                <c:ptCount val="6"/>
                <c:pt idx="0">
                  <c:v>東青地域</c:v>
                </c:pt>
                <c:pt idx="1">
                  <c:v>中南地域</c:v>
                </c:pt>
                <c:pt idx="2">
                  <c:v>三八地域</c:v>
                </c:pt>
                <c:pt idx="3">
                  <c:v>西北地域</c:v>
                </c:pt>
                <c:pt idx="4">
                  <c:v>上北地域</c:v>
                </c:pt>
                <c:pt idx="5">
                  <c:v>下北地域</c:v>
                </c:pt>
              </c:strCache>
            </c:strRef>
          </c:cat>
          <c:val>
            <c:numRef>
              <c:f>データ!$C$4:$C$9</c:f>
              <c:numCache>
                <c:formatCode>#,##0_ </c:formatCode>
                <c:ptCount val="6"/>
                <c:pt idx="0">
                  <c:v>15762349</c:v>
                </c:pt>
                <c:pt idx="1">
                  <c:v>37954164</c:v>
                </c:pt>
                <c:pt idx="2">
                  <c:v>69808229</c:v>
                </c:pt>
                <c:pt idx="3">
                  <c:v>6447634</c:v>
                </c:pt>
                <c:pt idx="4">
                  <c:v>46173154</c:v>
                </c:pt>
                <c:pt idx="5">
                  <c:v>1691029</c:v>
                </c:pt>
              </c:numCache>
            </c:numRef>
          </c:val>
          <c:extLst>
            <c:ext xmlns:c16="http://schemas.microsoft.com/office/drawing/2014/chart" uri="{C3380CC4-5D6E-409C-BE32-E72D297353CC}">
              <c16:uniqueId val="{00000000-EA13-4FCB-ADAD-9F50C5819E6E}"/>
            </c:ext>
          </c:extLst>
        </c:ser>
        <c:dLbls>
          <c:showLegendKey val="0"/>
          <c:showVal val="0"/>
          <c:showCatName val="0"/>
          <c:showSerName val="0"/>
          <c:showPercent val="0"/>
          <c:showBubbleSize val="0"/>
        </c:dLbls>
        <c:gapWidth val="219"/>
        <c:overlap val="-27"/>
        <c:axId val="634169360"/>
        <c:axId val="634167720"/>
      </c:barChart>
      <c:lineChart>
        <c:grouping val="standard"/>
        <c:varyColors val="0"/>
        <c:ser>
          <c:idx val="2"/>
          <c:order val="1"/>
          <c:tx>
            <c:v>従業者1人当たり製造品出荷額等(右目盛)</c:v>
          </c:tx>
          <c:spPr>
            <a:ln w="28575" cap="rnd">
              <a:solidFill>
                <a:schemeClr val="accent2"/>
              </a:solidFill>
              <a:round/>
            </a:ln>
            <a:effectLst/>
          </c:spPr>
          <c:marker>
            <c:symbol val="circle"/>
            <c:size val="5"/>
            <c:spPr>
              <a:solidFill>
                <a:schemeClr val="accent2"/>
              </a:solidFill>
              <a:ln w="9525">
                <a:solidFill>
                  <a:schemeClr val="accent2"/>
                </a:solidFill>
              </a:ln>
              <a:effectLst/>
            </c:spPr>
          </c:marker>
          <c:dLbls>
            <c:dLbl>
              <c:idx val="2"/>
              <c:layout>
                <c:manualLayout>
                  <c:x val="6.8326009538310431E-3"/>
                  <c:y val="2.720478197781236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884-47FF-A427-394EBA841C9E}"/>
                </c:ext>
              </c:extLst>
            </c:dLbl>
            <c:spPr>
              <a:noFill/>
              <a:ln>
                <a:noFill/>
              </a:ln>
              <a:effectLst/>
            </c:spPr>
            <c:txPr>
              <a:bodyPr rot="0" spcFirstLastPara="1" vertOverflow="ellipsis" vert="horz" wrap="square" anchor="ctr" anchorCtr="1"/>
              <a:lstStyle/>
              <a:p>
                <a:pPr>
                  <a:defRPr sz="1800" b="0" i="0" u="none" strike="noStrike" kern="1200" baseline="0">
                    <a:solidFill>
                      <a:schemeClr val="accent2"/>
                    </a:solidFill>
                    <a:latin typeface="Meiryo UI" panose="020B0604030504040204" pitchFamily="50" charset="-128"/>
                    <a:ea typeface="Meiryo UI" panose="020B060403050404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データ!$A$4:$A$9</c:f>
              <c:strCache>
                <c:ptCount val="6"/>
                <c:pt idx="0">
                  <c:v>東青地域</c:v>
                </c:pt>
                <c:pt idx="1">
                  <c:v>中南地域</c:v>
                </c:pt>
                <c:pt idx="2">
                  <c:v>三八地域</c:v>
                </c:pt>
                <c:pt idx="3">
                  <c:v>西北地域</c:v>
                </c:pt>
                <c:pt idx="4">
                  <c:v>上北地域</c:v>
                </c:pt>
                <c:pt idx="5">
                  <c:v>下北地域</c:v>
                </c:pt>
              </c:strCache>
            </c:strRef>
          </c:cat>
          <c:val>
            <c:numRef>
              <c:f>データ!$D$4:$D$9</c:f>
              <c:numCache>
                <c:formatCode>#,##0_ </c:formatCode>
                <c:ptCount val="6"/>
                <c:pt idx="0">
                  <c:v>2377.7868456780811</c:v>
                </c:pt>
                <c:pt idx="1">
                  <c:v>2604.0592795883363</c:v>
                </c:pt>
                <c:pt idx="2">
                  <c:v>4187.405014696179</c:v>
                </c:pt>
                <c:pt idx="3">
                  <c:v>1752.0744565217392</c:v>
                </c:pt>
                <c:pt idx="4">
                  <c:v>3583.2030110197115</c:v>
                </c:pt>
                <c:pt idx="5">
                  <c:v>1649.7843902439024</c:v>
                </c:pt>
              </c:numCache>
            </c:numRef>
          </c:val>
          <c:smooth val="0"/>
          <c:extLst>
            <c:ext xmlns:c16="http://schemas.microsoft.com/office/drawing/2014/chart" uri="{C3380CC4-5D6E-409C-BE32-E72D297353CC}">
              <c16:uniqueId val="{00000001-EA13-4FCB-ADAD-9F50C5819E6E}"/>
            </c:ext>
          </c:extLst>
        </c:ser>
        <c:dLbls>
          <c:showLegendKey val="0"/>
          <c:showVal val="0"/>
          <c:showCatName val="0"/>
          <c:showSerName val="0"/>
          <c:showPercent val="0"/>
          <c:showBubbleSize val="0"/>
        </c:dLbls>
        <c:marker val="1"/>
        <c:smooth val="0"/>
        <c:axId val="608628208"/>
        <c:axId val="608627880"/>
      </c:lineChart>
      <c:catAx>
        <c:axId val="634169360"/>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crossAx val="634167720"/>
        <c:crosses val="autoZero"/>
        <c:auto val="1"/>
        <c:lblAlgn val="ctr"/>
        <c:lblOffset val="100"/>
        <c:noMultiLvlLbl val="0"/>
      </c:catAx>
      <c:valAx>
        <c:axId val="634167720"/>
        <c:scaling>
          <c:orientation val="minMax"/>
        </c:scaling>
        <c:delete val="0"/>
        <c:axPos val="l"/>
        <c:numFmt formatCode="#,##0_ " sourceLinked="1"/>
        <c:majorTickMark val="in"/>
        <c:minorTickMark val="none"/>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crossAx val="634169360"/>
        <c:crosses val="autoZero"/>
        <c:crossBetween val="between"/>
        <c:dispUnits>
          <c:builtInUnit val="tenThousands"/>
        </c:dispUnits>
      </c:valAx>
      <c:valAx>
        <c:axId val="608627880"/>
        <c:scaling>
          <c:orientation val="minMax"/>
        </c:scaling>
        <c:delete val="0"/>
        <c:axPos val="r"/>
        <c:numFmt formatCode="#,##0_ " sourceLinked="1"/>
        <c:majorTickMark val="in"/>
        <c:minorTickMark val="none"/>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crossAx val="608628208"/>
        <c:crosses val="max"/>
        <c:crossBetween val="between"/>
      </c:valAx>
      <c:catAx>
        <c:axId val="608628208"/>
        <c:scaling>
          <c:orientation val="minMax"/>
        </c:scaling>
        <c:delete val="1"/>
        <c:axPos val="b"/>
        <c:numFmt formatCode="General" sourceLinked="1"/>
        <c:majorTickMark val="out"/>
        <c:minorTickMark val="none"/>
        <c:tickLblPos val="nextTo"/>
        <c:crossAx val="608627880"/>
        <c:crosses val="autoZero"/>
        <c:auto val="1"/>
        <c:lblAlgn val="ctr"/>
        <c:lblOffset val="100"/>
        <c:noMultiLvlLbl val="0"/>
      </c:catAx>
      <c:spPr>
        <a:noFill/>
        <a:ln>
          <a:solidFill>
            <a:schemeClr val="tx1">
              <a:lumMod val="50000"/>
              <a:lumOff val="50000"/>
            </a:schemeClr>
          </a:solidFill>
        </a:ln>
        <a:effectLst/>
      </c:spPr>
    </c:plotArea>
    <c:legend>
      <c:legendPos val="t"/>
      <c:layout>
        <c:manualLayout>
          <c:xMode val="edge"/>
          <c:yMode val="edge"/>
          <c:x val="9.9344050346103649E-2"/>
          <c:y val="0.14867460438883057"/>
          <c:w val="0.80950535606913643"/>
          <c:h val="4.9819611945416044E-2"/>
        </c:manualLayout>
      </c:layout>
      <c:overlay val="1"/>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sz="1800">
          <a:solidFill>
            <a:sysClr val="windowText" lastClr="000000"/>
          </a:solidFill>
          <a:latin typeface="Meiryo UI" panose="020B0604030504040204" pitchFamily="50" charset="-128"/>
          <a:ea typeface="Meiryo UI" panose="020B0604030504040204" pitchFamily="50" charset="-128"/>
        </a:defRPr>
      </a:pPr>
      <a:endParaRPr lang="ja-JP"/>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D180AA12-DD5B-4893-AE31-25D459789E3A}">
  <sheetPr/>
  <sheetViews>
    <sheetView tabSelected="1" zoomScale="70"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93679" cy="6068786"/>
    <xdr:graphicFrame macro="">
      <xdr:nvGraphicFramePr>
        <xdr:cNvPr id="2" name="グラフ 1">
          <a:extLst>
            <a:ext uri="{FF2B5EF4-FFF2-40B4-BE49-F238E27FC236}">
              <a16:creationId xmlns:a16="http://schemas.microsoft.com/office/drawing/2014/main" id="{5C0E72BE-25CA-4970-AD2B-F129F1B8E38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0.0605</cdr:y>
    </cdr:from>
    <cdr:to>
      <cdr:x>0.09832</cdr:x>
      <cdr:y>0.15238</cdr:y>
    </cdr:to>
    <cdr:sp macro="" textlink="">
      <cdr:nvSpPr>
        <cdr:cNvPr id="2" name="テキスト ボックス 1">
          <a:extLst xmlns:a="http://schemas.openxmlformats.org/drawingml/2006/main">
            <a:ext uri="{FF2B5EF4-FFF2-40B4-BE49-F238E27FC236}">
              <a16:creationId xmlns:a16="http://schemas.microsoft.com/office/drawing/2014/main" id="{EC34F2A5-B206-4E13-BAF8-5AA71943D87F}"/>
            </a:ext>
          </a:extLst>
        </cdr:cNvPr>
        <cdr:cNvSpPr txBox="1"/>
      </cdr:nvSpPr>
      <cdr:spPr>
        <a:xfrm xmlns:a="http://schemas.openxmlformats.org/drawingml/2006/main">
          <a:off x="0" y="367157"/>
          <a:ext cx="913754" cy="5576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600">
              <a:latin typeface="Meiryo UI" panose="020B0604030504040204" pitchFamily="50" charset="-128"/>
              <a:ea typeface="Meiryo UI" panose="020B0604030504040204" pitchFamily="50" charset="-128"/>
            </a:rPr>
            <a:t>（億円）</a:t>
          </a:r>
        </a:p>
      </cdr:txBody>
    </cdr:sp>
  </cdr:relSizeAnchor>
  <cdr:relSizeAnchor xmlns:cdr="http://schemas.openxmlformats.org/drawingml/2006/chartDrawing">
    <cdr:from>
      <cdr:x>0.88626</cdr:x>
      <cdr:y>0.05766</cdr:y>
    </cdr:from>
    <cdr:to>
      <cdr:x>0.98458</cdr:x>
      <cdr:y>0.14954</cdr:y>
    </cdr:to>
    <cdr:sp macro="" textlink="">
      <cdr:nvSpPr>
        <cdr:cNvPr id="3" name="テキスト ボックス 1">
          <a:extLst xmlns:a="http://schemas.openxmlformats.org/drawingml/2006/main">
            <a:ext uri="{FF2B5EF4-FFF2-40B4-BE49-F238E27FC236}">
              <a16:creationId xmlns:a16="http://schemas.microsoft.com/office/drawing/2014/main" id="{1C45469D-F863-4153-8DB6-DCB3AED70695}"/>
            </a:ext>
          </a:extLst>
        </cdr:cNvPr>
        <cdr:cNvSpPr txBox="1"/>
      </cdr:nvSpPr>
      <cdr:spPr>
        <a:xfrm xmlns:a="http://schemas.openxmlformats.org/drawingml/2006/main">
          <a:off x="8236632" y="349922"/>
          <a:ext cx="913755" cy="5576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1600">
              <a:latin typeface="Meiryo UI" panose="020B0604030504040204" pitchFamily="50" charset="-128"/>
              <a:ea typeface="Meiryo UI" panose="020B0604030504040204" pitchFamily="50" charset="-128"/>
            </a:rPr>
            <a:t>（万円）</a:t>
          </a:r>
        </a:p>
      </cdr:txBody>
    </cdr:sp>
  </cdr:relSizeAnchor>
  <cdr:relSizeAnchor xmlns:cdr="http://schemas.openxmlformats.org/drawingml/2006/chartDrawing">
    <cdr:from>
      <cdr:x>0.53514</cdr:x>
      <cdr:y>0.94009</cdr:y>
    </cdr:from>
    <cdr:to>
      <cdr:x>0.99787</cdr:x>
      <cdr:y>1</cdr:y>
    </cdr:to>
    <cdr:sp macro="" textlink="">
      <cdr:nvSpPr>
        <cdr:cNvPr id="4" name="テキスト ボックス 1">
          <a:extLst xmlns:a="http://schemas.openxmlformats.org/drawingml/2006/main">
            <a:ext uri="{FF2B5EF4-FFF2-40B4-BE49-F238E27FC236}">
              <a16:creationId xmlns:a16="http://schemas.microsoft.com/office/drawing/2014/main" id="{517460E9-CA77-4192-BE11-325855F8CA6C}"/>
            </a:ext>
          </a:extLst>
        </cdr:cNvPr>
        <cdr:cNvSpPr txBox="1"/>
      </cdr:nvSpPr>
      <cdr:spPr>
        <a:xfrm xmlns:a="http://schemas.openxmlformats.org/drawingml/2006/main">
          <a:off x="4973433" y="5705205"/>
          <a:ext cx="4300464" cy="36358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1600">
              <a:latin typeface="Meiryo UI" panose="020B0604030504040204" pitchFamily="50" charset="-128"/>
              <a:ea typeface="Meiryo UI" panose="020B0604030504040204" pitchFamily="50" charset="-128"/>
            </a:rPr>
            <a:t>資料：経済産業省「経済構造実態調査」</a:t>
          </a:r>
        </a:p>
      </cdr:txBody>
    </cdr:sp>
  </cdr:relSizeAnchor>
  <cdr:relSizeAnchor xmlns:cdr="http://schemas.openxmlformats.org/drawingml/2006/chartDrawing">
    <cdr:from>
      <cdr:x>0.02009</cdr:x>
      <cdr:y>0.95014</cdr:y>
    </cdr:from>
    <cdr:to>
      <cdr:x>0.46966</cdr:x>
      <cdr:y>1</cdr:y>
    </cdr:to>
    <cdr:sp macro="" textlink="">
      <cdr:nvSpPr>
        <cdr:cNvPr id="5" name="テキスト ボックス 1">
          <a:extLst xmlns:a="http://schemas.openxmlformats.org/drawingml/2006/main">
            <a:ext uri="{FF2B5EF4-FFF2-40B4-BE49-F238E27FC236}">
              <a16:creationId xmlns:a16="http://schemas.microsoft.com/office/drawing/2014/main" id="{5EADE74B-9DF4-4D69-A0AB-49B6BD18A485}"/>
            </a:ext>
          </a:extLst>
        </cdr:cNvPr>
        <cdr:cNvSpPr txBox="1"/>
      </cdr:nvSpPr>
      <cdr:spPr>
        <a:xfrm xmlns:a="http://schemas.openxmlformats.org/drawingml/2006/main">
          <a:off x="186871" y="5769429"/>
          <a:ext cx="4181022" cy="30275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1400">
              <a:latin typeface="Meiryo UI" panose="020B0604030504040204" pitchFamily="50" charset="-128"/>
              <a:ea typeface="Meiryo UI" panose="020B0604030504040204" pitchFamily="50" charset="-128"/>
            </a:rPr>
            <a:t>※</a:t>
          </a:r>
          <a:r>
            <a:rPr lang="ja-JP" altLang="en-US" sz="1400">
              <a:latin typeface="Meiryo UI" panose="020B0604030504040204" pitchFamily="50" charset="-128"/>
              <a:ea typeface="Meiryo UI" panose="020B0604030504040204" pitchFamily="50" charset="-128"/>
            </a:rPr>
            <a:t>地域別製造品出荷額等には秘匿分を含まない。</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E267BE-438E-47E8-BB28-3009881D174E}">
  <dimension ref="A1:E9"/>
  <sheetViews>
    <sheetView workbookViewId="0">
      <selection activeCell="E6" sqref="E6"/>
    </sheetView>
  </sheetViews>
  <sheetFormatPr defaultRowHeight="13.5" x14ac:dyDescent="0.4"/>
  <cols>
    <col min="1" max="1" width="9" style="1"/>
    <col min="2" max="2" width="9.25" style="2" bestFit="1" customWidth="1"/>
    <col min="3" max="3" width="12.125" style="2" bestFit="1" customWidth="1"/>
    <col min="4" max="4" width="12.375" style="1" customWidth="1"/>
    <col min="5" max="16384" width="9" style="1"/>
  </cols>
  <sheetData>
    <row r="1" spans="1:5" x14ac:dyDescent="0.4">
      <c r="A1" s="1" t="s">
        <v>125</v>
      </c>
    </row>
    <row r="2" spans="1:5" x14ac:dyDescent="0.4">
      <c r="A2" s="1" t="s">
        <v>124</v>
      </c>
    </row>
    <row r="3" spans="1:5" s="3" customFormat="1" ht="40.5" x14ac:dyDescent="0.4">
      <c r="A3" s="3" t="s">
        <v>119</v>
      </c>
      <c r="B3" s="4" t="s">
        <v>120</v>
      </c>
      <c r="C3" s="4" t="s">
        <v>121</v>
      </c>
      <c r="D3" s="3" t="s">
        <v>122</v>
      </c>
      <c r="E3" s="3" t="s">
        <v>123</v>
      </c>
    </row>
    <row r="4" spans="1:5" x14ac:dyDescent="0.4">
      <c r="A4" s="1" t="s">
        <v>0</v>
      </c>
      <c r="B4" s="2">
        <v>6629</v>
      </c>
      <c r="C4" s="2">
        <v>15762349</v>
      </c>
      <c r="D4" s="2">
        <f t="shared" ref="D4:D9" si="0">C4/B4</f>
        <v>2377.7868456780811</v>
      </c>
      <c r="E4" s="7">
        <f>C4/SUM(C$4:C$9)</f>
        <v>8.8633906822274941E-2</v>
      </c>
    </row>
    <row r="5" spans="1:5" x14ac:dyDescent="0.4">
      <c r="A5" s="1" t="s">
        <v>1</v>
      </c>
      <c r="B5" s="2">
        <v>14575</v>
      </c>
      <c r="C5" s="2">
        <v>37954164</v>
      </c>
      <c r="D5" s="2">
        <f t="shared" si="0"/>
        <v>2604.0592795883363</v>
      </c>
      <c r="E5" s="7">
        <f t="shared" ref="E5:E9" si="1">C5/SUM(C$4:C$9)</f>
        <v>0.21342160584652339</v>
      </c>
    </row>
    <row r="6" spans="1:5" x14ac:dyDescent="0.4">
      <c r="A6" s="1" t="s">
        <v>2</v>
      </c>
      <c r="B6" s="2">
        <v>16671</v>
      </c>
      <c r="C6" s="2">
        <v>69808229</v>
      </c>
      <c r="D6" s="2">
        <f t="shared" si="0"/>
        <v>4187.405014696179</v>
      </c>
      <c r="E6" s="7">
        <f t="shared" si="1"/>
        <v>0.39254149648723241</v>
      </c>
    </row>
    <row r="7" spans="1:5" x14ac:dyDescent="0.4">
      <c r="A7" s="1" t="s">
        <v>3</v>
      </c>
      <c r="B7" s="2">
        <v>3680</v>
      </c>
      <c r="C7" s="2">
        <v>6447634</v>
      </c>
      <c r="D7" s="2">
        <f t="shared" si="0"/>
        <v>1752.0744565217392</v>
      </c>
      <c r="E7" s="7">
        <f t="shared" si="1"/>
        <v>3.625595342294044E-2</v>
      </c>
    </row>
    <row r="8" spans="1:5" x14ac:dyDescent="0.4">
      <c r="A8" s="1" t="s">
        <v>4</v>
      </c>
      <c r="B8" s="2">
        <v>12886</v>
      </c>
      <c r="C8" s="2">
        <v>46173154</v>
      </c>
      <c r="D8" s="2">
        <f t="shared" si="0"/>
        <v>3583.2030110197115</v>
      </c>
      <c r="E8" s="7">
        <f t="shared" si="1"/>
        <v>0.2596381433583631</v>
      </c>
    </row>
    <row r="9" spans="1:5" x14ac:dyDescent="0.4">
      <c r="A9" s="1" t="s">
        <v>5</v>
      </c>
      <c r="B9" s="2">
        <v>1025</v>
      </c>
      <c r="C9" s="2">
        <v>1691029</v>
      </c>
      <c r="D9" s="2">
        <f t="shared" si="0"/>
        <v>1649.7843902439024</v>
      </c>
      <c r="E9" s="7">
        <f t="shared" si="1"/>
        <v>9.5088940626657081E-3</v>
      </c>
    </row>
  </sheetData>
  <phoneticPr fontId="2"/>
  <pageMargins left="0.70866141732283472" right="0.70866141732283472" top="0.74803149606299213" bottom="0.74803149606299213" header="0.31496062992125984" footer="0.31496062992125984"/>
  <pageSetup paperSize="9" orientation="portrait" r:id="rId1"/>
  <headerFooter>
    <oddHeader>&amp;R&amp;F</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90252-67FD-4919-82DD-9582FDA8AAE5}">
  <dimension ref="A1:O53"/>
  <sheetViews>
    <sheetView topLeftCell="A40" zoomScaleNormal="100" workbookViewId="0">
      <selection activeCell="N48" sqref="N48:N53"/>
    </sheetView>
  </sheetViews>
  <sheetFormatPr defaultRowHeight="13.5" x14ac:dyDescent="0.4"/>
  <cols>
    <col min="1" max="1" width="9" style="1"/>
    <col min="2" max="4" width="0" style="1" hidden="1" customWidth="1"/>
    <col min="5" max="5" width="9" style="1"/>
    <col min="6" max="10" width="0" style="1" hidden="1" customWidth="1"/>
    <col min="11" max="11" width="9.125" style="1" bestFit="1" customWidth="1"/>
    <col min="12" max="12" width="10.75" style="1" bestFit="1" customWidth="1"/>
    <col min="13" max="13" width="11.75" style="1" bestFit="1" customWidth="1"/>
    <col min="14" max="14" width="15.25" style="1" bestFit="1" customWidth="1"/>
    <col min="15" max="15" width="10.75" style="1" bestFit="1" customWidth="1"/>
    <col min="16" max="16384" width="9" style="1"/>
  </cols>
  <sheetData>
    <row r="1" spans="1:15" x14ac:dyDescent="0.4">
      <c r="B1" s="1" t="s">
        <v>111</v>
      </c>
    </row>
    <row r="2" spans="1:15" x14ac:dyDescent="0.4">
      <c r="B2" s="1" t="s">
        <v>112</v>
      </c>
    </row>
    <row r="3" spans="1:15" x14ac:dyDescent="0.4">
      <c r="H3" s="1" t="s">
        <v>6</v>
      </c>
      <c r="I3" s="1" t="s">
        <v>6</v>
      </c>
      <c r="J3" s="1" t="s">
        <v>6</v>
      </c>
      <c r="K3" s="5" t="s">
        <v>7</v>
      </c>
      <c r="L3" s="1" t="s">
        <v>8</v>
      </c>
      <c r="M3" s="1" t="s">
        <v>9</v>
      </c>
      <c r="N3" s="5" t="s">
        <v>10</v>
      </c>
      <c r="O3" s="1" t="s">
        <v>11</v>
      </c>
    </row>
    <row r="4" spans="1:15" x14ac:dyDescent="0.4">
      <c r="H4" s="1" t="s">
        <v>12</v>
      </c>
      <c r="I4" s="1" t="s">
        <v>13</v>
      </c>
      <c r="J4" s="1" t="s">
        <v>14</v>
      </c>
      <c r="K4" s="5"/>
      <c r="N4" s="5"/>
    </row>
    <row r="5" spans="1:15" x14ac:dyDescent="0.4">
      <c r="B5" s="1" t="s">
        <v>15</v>
      </c>
      <c r="C5" s="1" t="s">
        <v>16</v>
      </c>
      <c r="D5" s="1" t="s">
        <v>17</v>
      </c>
      <c r="E5" s="1" t="s">
        <v>18</v>
      </c>
      <c r="F5" s="1" t="s">
        <v>19</v>
      </c>
      <c r="G5" s="1" t="s">
        <v>20</v>
      </c>
      <c r="K5" s="5" t="s">
        <v>21</v>
      </c>
      <c r="L5" s="1" t="s">
        <v>22</v>
      </c>
      <c r="M5" s="1" t="s">
        <v>22</v>
      </c>
      <c r="N5" s="5" t="s">
        <v>22</v>
      </c>
      <c r="O5" s="1" t="s">
        <v>22</v>
      </c>
    </row>
    <row r="6" spans="1:15" x14ac:dyDescent="0.4">
      <c r="B6" s="1" t="s">
        <v>23</v>
      </c>
      <c r="C6" s="1" t="s">
        <v>24</v>
      </c>
      <c r="D6" s="1" t="s">
        <v>25</v>
      </c>
      <c r="E6" s="1" t="s">
        <v>26</v>
      </c>
      <c r="F6" s="1" t="s">
        <v>27</v>
      </c>
      <c r="G6" s="1" t="s">
        <v>28</v>
      </c>
      <c r="H6" s="1">
        <v>1500</v>
      </c>
      <c r="I6" s="1">
        <v>366</v>
      </c>
      <c r="J6" s="1">
        <v>24</v>
      </c>
      <c r="K6" s="5">
        <v>55466</v>
      </c>
      <c r="L6" s="1">
        <v>21020587</v>
      </c>
      <c r="M6" s="1">
        <v>120312742</v>
      </c>
      <c r="N6" s="5">
        <v>177906779</v>
      </c>
      <c r="O6" s="1">
        <v>57429258</v>
      </c>
    </row>
    <row r="7" spans="1:15" x14ac:dyDescent="0.4">
      <c r="A7" s="5" t="s">
        <v>113</v>
      </c>
      <c r="B7" s="1" t="s">
        <v>23</v>
      </c>
      <c r="C7" s="1" t="s">
        <v>24</v>
      </c>
      <c r="D7" s="1" t="s">
        <v>29</v>
      </c>
      <c r="E7" s="1" t="s">
        <v>30</v>
      </c>
      <c r="F7" s="1" t="s">
        <v>27</v>
      </c>
      <c r="G7" s="1" t="s">
        <v>28</v>
      </c>
      <c r="H7" s="1">
        <v>203</v>
      </c>
      <c r="I7" s="1">
        <v>54</v>
      </c>
      <c r="J7" s="1">
        <v>1</v>
      </c>
      <c r="K7" s="5">
        <v>5962</v>
      </c>
      <c r="L7" s="1">
        <v>1875115</v>
      </c>
      <c r="M7" s="1">
        <v>9475290</v>
      </c>
      <c r="N7" s="5">
        <v>14401435</v>
      </c>
      <c r="O7" s="1">
        <v>4646445</v>
      </c>
    </row>
    <row r="8" spans="1:15" x14ac:dyDescent="0.4">
      <c r="A8" s="5" t="s">
        <v>114</v>
      </c>
      <c r="B8" s="1" t="s">
        <v>23</v>
      </c>
      <c r="C8" s="1" t="s">
        <v>24</v>
      </c>
      <c r="D8" s="1" t="s">
        <v>31</v>
      </c>
      <c r="E8" s="1" t="s">
        <v>32</v>
      </c>
      <c r="F8" s="1" t="s">
        <v>27</v>
      </c>
      <c r="G8" s="1" t="s">
        <v>28</v>
      </c>
      <c r="H8" s="1">
        <v>172</v>
      </c>
      <c r="I8" s="1">
        <v>45</v>
      </c>
      <c r="J8" s="1">
        <v>5</v>
      </c>
      <c r="K8" s="5">
        <v>7692</v>
      </c>
      <c r="L8" s="1">
        <v>2815034</v>
      </c>
      <c r="M8" s="1">
        <v>15884107</v>
      </c>
      <c r="N8" s="5">
        <v>22213676</v>
      </c>
      <c r="O8" s="1">
        <v>5796961</v>
      </c>
    </row>
    <row r="9" spans="1:15" x14ac:dyDescent="0.4">
      <c r="A9" s="5" t="s">
        <v>115</v>
      </c>
      <c r="B9" s="1" t="s">
        <v>23</v>
      </c>
      <c r="C9" s="1" t="s">
        <v>24</v>
      </c>
      <c r="D9" s="1" t="s">
        <v>33</v>
      </c>
      <c r="E9" s="1" t="s">
        <v>34</v>
      </c>
      <c r="F9" s="1" t="s">
        <v>27</v>
      </c>
      <c r="G9" s="1" t="s">
        <v>28</v>
      </c>
      <c r="H9" s="1">
        <v>363</v>
      </c>
      <c r="I9" s="1">
        <v>89</v>
      </c>
      <c r="J9" s="1">
        <v>7</v>
      </c>
      <c r="K9" s="5">
        <v>13458</v>
      </c>
      <c r="L9" s="1">
        <v>5439922</v>
      </c>
      <c r="M9" s="1">
        <v>48326270</v>
      </c>
      <c r="N9" s="5">
        <v>61122202</v>
      </c>
      <c r="O9" s="1">
        <v>12208263</v>
      </c>
    </row>
    <row r="10" spans="1:15" x14ac:dyDescent="0.4">
      <c r="A10" s="5" t="s">
        <v>114</v>
      </c>
      <c r="B10" s="1" t="s">
        <v>23</v>
      </c>
      <c r="C10" s="1" t="s">
        <v>24</v>
      </c>
      <c r="D10" s="1" t="s">
        <v>35</v>
      </c>
      <c r="E10" s="1" t="s">
        <v>36</v>
      </c>
      <c r="F10" s="1" t="s">
        <v>27</v>
      </c>
      <c r="G10" s="1" t="s">
        <v>28</v>
      </c>
      <c r="H10" s="1">
        <v>42</v>
      </c>
      <c r="I10" s="1">
        <v>15</v>
      </c>
      <c r="J10" s="1">
        <v>1</v>
      </c>
      <c r="K10" s="5">
        <v>2515</v>
      </c>
      <c r="L10" s="1">
        <v>1001722</v>
      </c>
      <c r="M10" s="1">
        <v>3054326</v>
      </c>
      <c r="N10" s="5">
        <v>5026294</v>
      </c>
      <c r="O10" s="1">
        <v>1824763</v>
      </c>
    </row>
    <row r="11" spans="1:15" x14ac:dyDescent="0.4">
      <c r="A11" s="5" t="s">
        <v>116</v>
      </c>
      <c r="B11" s="1" t="s">
        <v>23</v>
      </c>
      <c r="C11" s="1" t="s">
        <v>24</v>
      </c>
      <c r="D11" s="1" t="s">
        <v>37</v>
      </c>
      <c r="E11" s="1" t="s">
        <v>38</v>
      </c>
      <c r="F11" s="1" t="s">
        <v>27</v>
      </c>
      <c r="G11" s="1" t="s">
        <v>28</v>
      </c>
      <c r="H11" s="1">
        <v>66</v>
      </c>
      <c r="I11" s="1">
        <v>9</v>
      </c>
      <c r="J11" s="1">
        <v>1</v>
      </c>
      <c r="K11" s="5">
        <v>1602</v>
      </c>
      <c r="L11" s="1">
        <v>560049</v>
      </c>
      <c r="M11" s="1">
        <v>2170672</v>
      </c>
      <c r="N11" s="5">
        <v>3933097</v>
      </c>
      <c r="O11" s="1">
        <v>1757589</v>
      </c>
    </row>
    <row r="12" spans="1:15" x14ac:dyDescent="0.4">
      <c r="A12" s="5" t="s">
        <v>117</v>
      </c>
      <c r="B12" s="1" t="s">
        <v>23</v>
      </c>
      <c r="C12" s="1" t="s">
        <v>24</v>
      </c>
      <c r="D12" s="1" t="s">
        <v>39</v>
      </c>
      <c r="E12" s="1" t="s">
        <v>40</v>
      </c>
      <c r="F12" s="1" t="s">
        <v>27</v>
      </c>
      <c r="G12" s="1" t="s">
        <v>28</v>
      </c>
      <c r="H12" s="1">
        <v>95</v>
      </c>
      <c r="I12" s="1">
        <v>27</v>
      </c>
      <c r="J12" s="1" t="s">
        <v>41</v>
      </c>
      <c r="K12" s="5">
        <v>3181</v>
      </c>
      <c r="L12" s="1">
        <v>1021090</v>
      </c>
      <c r="M12" s="1">
        <v>3654404</v>
      </c>
      <c r="N12" s="5">
        <v>6782082</v>
      </c>
      <c r="O12" s="1">
        <v>2918863</v>
      </c>
    </row>
    <row r="13" spans="1:15" x14ac:dyDescent="0.4">
      <c r="A13" s="5" t="s">
        <v>117</v>
      </c>
      <c r="B13" s="1" t="s">
        <v>23</v>
      </c>
      <c r="C13" s="1" t="s">
        <v>24</v>
      </c>
      <c r="D13" s="1" t="s">
        <v>42</v>
      </c>
      <c r="E13" s="1" t="s">
        <v>43</v>
      </c>
      <c r="F13" s="1" t="s">
        <v>27</v>
      </c>
      <c r="G13" s="1" t="s">
        <v>28</v>
      </c>
      <c r="H13" s="1">
        <v>35</v>
      </c>
      <c r="I13" s="1">
        <v>14</v>
      </c>
      <c r="J13" s="1" t="s">
        <v>41</v>
      </c>
      <c r="K13" s="5">
        <v>2342</v>
      </c>
      <c r="L13" s="1">
        <v>870332</v>
      </c>
      <c r="M13" s="1">
        <v>6404653</v>
      </c>
      <c r="N13" s="5">
        <v>9159882</v>
      </c>
      <c r="O13" s="1">
        <v>2545709</v>
      </c>
    </row>
    <row r="14" spans="1:15" x14ac:dyDescent="0.4">
      <c r="A14" s="5" t="s">
        <v>118</v>
      </c>
      <c r="B14" s="1" t="s">
        <v>23</v>
      </c>
      <c r="C14" s="1" t="s">
        <v>24</v>
      </c>
      <c r="D14" s="1" t="s">
        <v>44</v>
      </c>
      <c r="E14" s="1" t="s">
        <v>45</v>
      </c>
      <c r="F14" s="1" t="s">
        <v>27</v>
      </c>
      <c r="G14" s="1" t="s">
        <v>28</v>
      </c>
      <c r="H14" s="1">
        <v>45</v>
      </c>
      <c r="I14" s="1">
        <v>7</v>
      </c>
      <c r="J14" s="1" t="s">
        <v>41</v>
      </c>
      <c r="K14" s="5">
        <v>739</v>
      </c>
      <c r="L14" s="1">
        <v>165862</v>
      </c>
      <c r="M14" s="1">
        <v>498283</v>
      </c>
      <c r="N14" s="5">
        <v>1026691</v>
      </c>
      <c r="O14" s="1">
        <v>489688</v>
      </c>
    </row>
    <row r="15" spans="1:15" x14ac:dyDescent="0.4">
      <c r="A15" s="5" t="s">
        <v>116</v>
      </c>
      <c r="B15" s="1" t="s">
        <v>23</v>
      </c>
      <c r="C15" s="1" t="s">
        <v>24</v>
      </c>
      <c r="D15" s="1" t="s">
        <v>46</v>
      </c>
      <c r="E15" s="1" t="s">
        <v>47</v>
      </c>
      <c r="F15" s="1" t="s">
        <v>27</v>
      </c>
      <c r="G15" s="1" t="s">
        <v>28</v>
      </c>
      <c r="H15" s="1">
        <v>31</v>
      </c>
      <c r="I15" s="1">
        <v>8</v>
      </c>
      <c r="J15" s="1" t="s">
        <v>41</v>
      </c>
      <c r="K15" s="5">
        <v>626</v>
      </c>
      <c r="L15" s="1">
        <v>154952</v>
      </c>
      <c r="M15" s="1">
        <v>240183</v>
      </c>
      <c r="N15" s="5">
        <v>541646</v>
      </c>
      <c r="O15" s="1">
        <v>277204</v>
      </c>
    </row>
    <row r="16" spans="1:15" x14ac:dyDescent="0.4">
      <c r="A16" s="5" t="s">
        <v>114</v>
      </c>
      <c r="B16" s="1" t="s">
        <v>23</v>
      </c>
      <c r="C16" s="1" t="s">
        <v>24</v>
      </c>
      <c r="D16" s="1" t="s">
        <v>48</v>
      </c>
      <c r="E16" s="1" t="s">
        <v>49</v>
      </c>
      <c r="F16" s="1" t="s">
        <v>27</v>
      </c>
      <c r="G16" s="1" t="s">
        <v>28</v>
      </c>
      <c r="H16" s="1">
        <v>40</v>
      </c>
      <c r="I16" s="1">
        <v>14</v>
      </c>
      <c r="J16" s="1">
        <v>2</v>
      </c>
      <c r="K16" s="5">
        <v>2743</v>
      </c>
      <c r="L16" s="1">
        <v>1252799</v>
      </c>
      <c r="M16" s="1">
        <v>5707708</v>
      </c>
      <c r="N16" s="5">
        <v>8344084</v>
      </c>
      <c r="O16" s="1">
        <v>2647312</v>
      </c>
    </row>
    <row r="17" spans="1:15" x14ac:dyDescent="0.4">
      <c r="A17" s="5" t="s">
        <v>113</v>
      </c>
      <c r="B17" s="1" t="s">
        <v>23</v>
      </c>
      <c r="C17" s="1" t="s">
        <v>24</v>
      </c>
      <c r="D17" s="1" t="s">
        <v>50</v>
      </c>
      <c r="E17" s="1" t="s">
        <v>51</v>
      </c>
      <c r="F17" s="1" t="s">
        <v>27</v>
      </c>
      <c r="G17" s="1" t="s">
        <v>28</v>
      </c>
      <c r="H17" s="1">
        <v>22</v>
      </c>
      <c r="I17" s="1">
        <v>4</v>
      </c>
      <c r="J17" s="1" t="s">
        <v>41</v>
      </c>
      <c r="K17" s="5">
        <v>380</v>
      </c>
      <c r="L17" s="1">
        <v>108388</v>
      </c>
      <c r="M17" s="1">
        <v>695576</v>
      </c>
      <c r="N17" s="5">
        <v>911854</v>
      </c>
      <c r="O17" s="1">
        <v>201855</v>
      </c>
    </row>
    <row r="18" spans="1:15" x14ac:dyDescent="0.4">
      <c r="A18" s="5" t="s">
        <v>113</v>
      </c>
      <c r="B18" s="1" t="s">
        <v>23</v>
      </c>
      <c r="C18" s="1" t="s">
        <v>24</v>
      </c>
      <c r="D18" s="1" t="s">
        <v>52</v>
      </c>
      <c r="E18" s="1" t="s">
        <v>53</v>
      </c>
      <c r="F18" s="1" t="s">
        <v>27</v>
      </c>
      <c r="G18" s="1" t="s">
        <v>28</v>
      </c>
      <c r="H18" s="1">
        <v>1</v>
      </c>
      <c r="I18" s="1" t="s">
        <v>41</v>
      </c>
      <c r="J18" s="1" t="s">
        <v>41</v>
      </c>
      <c r="K18" s="5">
        <v>3</v>
      </c>
      <c r="L18" s="1" t="s">
        <v>54</v>
      </c>
      <c r="M18" s="1" t="s">
        <v>54</v>
      </c>
      <c r="N18" s="5" t="s">
        <v>54</v>
      </c>
      <c r="O18" s="1" t="s">
        <v>54</v>
      </c>
    </row>
    <row r="19" spans="1:15" x14ac:dyDescent="0.4">
      <c r="A19" s="5" t="s">
        <v>113</v>
      </c>
      <c r="B19" s="1" t="s">
        <v>23</v>
      </c>
      <c r="C19" s="1" t="s">
        <v>24</v>
      </c>
      <c r="D19" s="1" t="s">
        <v>55</v>
      </c>
      <c r="E19" s="1" t="s">
        <v>56</v>
      </c>
      <c r="F19" s="1" t="s">
        <v>27</v>
      </c>
      <c r="G19" s="1" t="s">
        <v>28</v>
      </c>
      <c r="H19" s="1">
        <v>1</v>
      </c>
      <c r="I19" s="1">
        <v>1</v>
      </c>
      <c r="J19" s="1" t="s">
        <v>41</v>
      </c>
      <c r="K19" s="5">
        <v>165</v>
      </c>
      <c r="L19" s="1" t="s">
        <v>54</v>
      </c>
      <c r="M19" s="1" t="s">
        <v>54</v>
      </c>
      <c r="N19" s="5" t="s">
        <v>54</v>
      </c>
      <c r="O19" s="1" t="s">
        <v>54</v>
      </c>
    </row>
    <row r="20" spans="1:15" x14ac:dyDescent="0.4">
      <c r="A20" s="5" t="s">
        <v>113</v>
      </c>
      <c r="B20" s="1" t="s">
        <v>23</v>
      </c>
      <c r="C20" s="1" t="s">
        <v>24</v>
      </c>
      <c r="D20" s="1" t="s">
        <v>57</v>
      </c>
      <c r="E20" s="1" t="s">
        <v>58</v>
      </c>
      <c r="F20" s="1" t="s">
        <v>27</v>
      </c>
      <c r="G20" s="1" t="s">
        <v>28</v>
      </c>
      <c r="H20" s="1">
        <v>5</v>
      </c>
      <c r="I20" s="1">
        <v>2</v>
      </c>
      <c r="J20" s="1" t="s">
        <v>41</v>
      </c>
      <c r="K20" s="5">
        <v>119</v>
      </c>
      <c r="L20" s="1">
        <v>30743</v>
      </c>
      <c r="M20" s="1">
        <v>378754</v>
      </c>
      <c r="N20" s="5">
        <v>449060</v>
      </c>
      <c r="O20" s="1">
        <v>67662</v>
      </c>
    </row>
    <row r="21" spans="1:15" x14ac:dyDescent="0.4">
      <c r="A21" s="5" t="s">
        <v>116</v>
      </c>
      <c r="B21" s="1" t="s">
        <v>23</v>
      </c>
      <c r="C21" s="1" t="s">
        <v>24</v>
      </c>
      <c r="D21" s="1" t="s">
        <v>59</v>
      </c>
      <c r="E21" s="1" t="s">
        <v>60</v>
      </c>
      <c r="F21" s="1" t="s">
        <v>27</v>
      </c>
      <c r="G21" s="1" t="s">
        <v>28</v>
      </c>
      <c r="H21" s="1">
        <v>14</v>
      </c>
      <c r="I21" s="1">
        <v>3</v>
      </c>
      <c r="J21" s="1" t="s">
        <v>41</v>
      </c>
      <c r="K21" s="5">
        <v>182</v>
      </c>
      <c r="L21" s="1">
        <v>51077</v>
      </c>
      <c r="M21" s="1">
        <v>131120</v>
      </c>
      <c r="N21" s="5">
        <v>232105</v>
      </c>
      <c r="O21" s="1">
        <v>91758</v>
      </c>
    </row>
    <row r="22" spans="1:15" x14ac:dyDescent="0.4">
      <c r="A22" s="5" t="s">
        <v>116</v>
      </c>
      <c r="B22" s="1" t="s">
        <v>23</v>
      </c>
      <c r="C22" s="1" t="s">
        <v>24</v>
      </c>
      <c r="D22" s="1" t="s">
        <v>61</v>
      </c>
      <c r="E22" s="1" t="s">
        <v>62</v>
      </c>
      <c r="F22" s="1" t="s">
        <v>27</v>
      </c>
      <c r="G22" s="1" t="s">
        <v>28</v>
      </c>
      <c r="H22" s="1">
        <v>8</v>
      </c>
      <c r="I22" s="1">
        <v>1</v>
      </c>
      <c r="J22" s="1" t="s">
        <v>41</v>
      </c>
      <c r="K22" s="5">
        <v>101</v>
      </c>
      <c r="L22" s="1">
        <v>19047</v>
      </c>
      <c r="M22" s="1">
        <v>24370</v>
      </c>
      <c r="N22" s="5">
        <v>80262</v>
      </c>
      <c r="O22" s="1">
        <v>51415</v>
      </c>
    </row>
    <row r="23" spans="1:15" x14ac:dyDescent="0.4">
      <c r="A23" s="5" t="s">
        <v>114</v>
      </c>
      <c r="B23" s="1" t="s">
        <v>23</v>
      </c>
      <c r="C23" s="1" t="s">
        <v>24</v>
      </c>
      <c r="D23" s="1" t="s">
        <v>63</v>
      </c>
      <c r="E23" s="1" t="s">
        <v>64</v>
      </c>
      <c r="F23" s="1" t="s">
        <v>27</v>
      </c>
      <c r="G23" s="1" t="s">
        <v>28</v>
      </c>
      <c r="H23" s="1">
        <v>2</v>
      </c>
      <c r="I23" s="1" t="s">
        <v>41</v>
      </c>
      <c r="J23" s="1" t="s">
        <v>41</v>
      </c>
      <c r="K23" s="5">
        <v>13</v>
      </c>
      <c r="L23" s="1" t="s">
        <v>54</v>
      </c>
      <c r="M23" s="1" t="s">
        <v>54</v>
      </c>
      <c r="N23" s="5" t="s">
        <v>54</v>
      </c>
      <c r="O23" s="1" t="s">
        <v>54</v>
      </c>
    </row>
    <row r="24" spans="1:15" x14ac:dyDescent="0.4">
      <c r="A24" s="5" t="s">
        <v>114</v>
      </c>
      <c r="B24" s="1" t="s">
        <v>23</v>
      </c>
      <c r="C24" s="1" t="s">
        <v>24</v>
      </c>
      <c r="D24" s="1" t="s">
        <v>65</v>
      </c>
      <c r="E24" s="1" t="s">
        <v>66</v>
      </c>
      <c r="F24" s="1" t="s">
        <v>27</v>
      </c>
      <c r="G24" s="1" t="s">
        <v>28</v>
      </c>
      <c r="H24" s="1">
        <v>11</v>
      </c>
      <c r="I24" s="1">
        <v>2</v>
      </c>
      <c r="J24" s="1">
        <v>1</v>
      </c>
      <c r="K24" s="5">
        <v>488</v>
      </c>
      <c r="L24" s="1">
        <v>224503</v>
      </c>
      <c r="M24" s="1">
        <v>452166</v>
      </c>
      <c r="N24" s="5">
        <v>628468</v>
      </c>
      <c r="O24" s="1">
        <v>165036</v>
      </c>
    </row>
    <row r="25" spans="1:15" x14ac:dyDescent="0.4">
      <c r="A25" s="5" t="s">
        <v>114</v>
      </c>
      <c r="B25" s="1" t="s">
        <v>23</v>
      </c>
      <c r="C25" s="1" t="s">
        <v>24</v>
      </c>
      <c r="D25" s="1" t="s">
        <v>67</v>
      </c>
      <c r="E25" s="1" t="s">
        <v>68</v>
      </c>
      <c r="F25" s="1" t="s">
        <v>27</v>
      </c>
      <c r="G25" s="1" t="s">
        <v>28</v>
      </c>
      <c r="H25" s="1">
        <v>11</v>
      </c>
      <c r="I25" s="1">
        <v>3</v>
      </c>
      <c r="J25" s="1" t="s">
        <v>41</v>
      </c>
      <c r="K25" s="5">
        <v>246</v>
      </c>
      <c r="L25" s="1">
        <v>57053</v>
      </c>
      <c r="M25" s="1">
        <v>193813</v>
      </c>
      <c r="N25" s="5">
        <v>302116</v>
      </c>
      <c r="O25" s="1">
        <v>99488</v>
      </c>
    </row>
    <row r="26" spans="1:15" x14ac:dyDescent="0.4">
      <c r="A26" s="5" t="s">
        <v>114</v>
      </c>
      <c r="B26" s="1" t="s">
        <v>23</v>
      </c>
      <c r="C26" s="1" t="s">
        <v>24</v>
      </c>
      <c r="D26" s="1" t="s">
        <v>69</v>
      </c>
      <c r="E26" s="1" t="s">
        <v>70</v>
      </c>
      <c r="F26" s="1" t="s">
        <v>27</v>
      </c>
      <c r="G26" s="1" t="s">
        <v>28</v>
      </c>
      <c r="H26" s="1">
        <v>23</v>
      </c>
      <c r="I26" s="1">
        <v>6</v>
      </c>
      <c r="J26" s="1" t="s">
        <v>41</v>
      </c>
      <c r="K26" s="5">
        <v>878</v>
      </c>
      <c r="L26" s="1">
        <v>233468</v>
      </c>
      <c r="M26" s="1">
        <v>926105</v>
      </c>
      <c r="N26" s="5">
        <v>1439526</v>
      </c>
      <c r="O26" s="1">
        <v>473533</v>
      </c>
    </row>
    <row r="27" spans="1:15" x14ac:dyDescent="0.4">
      <c r="A27" s="5" t="s">
        <v>116</v>
      </c>
      <c r="B27" s="1" t="s">
        <v>23</v>
      </c>
      <c r="C27" s="1" t="s">
        <v>24</v>
      </c>
      <c r="D27" s="1" t="s">
        <v>71</v>
      </c>
      <c r="E27" s="1" t="s">
        <v>72</v>
      </c>
      <c r="F27" s="1" t="s">
        <v>27</v>
      </c>
      <c r="G27" s="1" t="s">
        <v>28</v>
      </c>
      <c r="H27" s="1">
        <v>12</v>
      </c>
      <c r="I27" s="1">
        <v>3</v>
      </c>
      <c r="J27" s="1" t="s">
        <v>41</v>
      </c>
      <c r="K27" s="5">
        <v>386</v>
      </c>
      <c r="L27" s="1">
        <v>99302</v>
      </c>
      <c r="M27" s="1">
        <v>298083</v>
      </c>
      <c r="N27" s="5">
        <v>487293</v>
      </c>
      <c r="O27" s="1">
        <v>173769</v>
      </c>
    </row>
    <row r="28" spans="1:15" x14ac:dyDescent="0.4">
      <c r="A28" s="5" t="s">
        <v>116</v>
      </c>
      <c r="B28" s="1" t="s">
        <v>23</v>
      </c>
      <c r="C28" s="1" t="s">
        <v>24</v>
      </c>
      <c r="D28" s="1" t="s">
        <v>73</v>
      </c>
      <c r="E28" s="1" t="s">
        <v>74</v>
      </c>
      <c r="F28" s="1" t="s">
        <v>27</v>
      </c>
      <c r="G28" s="1" t="s">
        <v>28</v>
      </c>
      <c r="H28" s="1">
        <v>12</v>
      </c>
      <c r="I28" s="1">
        <v>1</v>
      </c>
      <c r="J28" s="1">
        <v>1</v>
      </c>
      <c r="K28" s="5">
        <v>583</v>
      </c>
      <c r="L28" s="1">
        <v>237316</v>
      </c>
      <c r="M28" s="1">
        <v>434959</v>
      </c>
      <c r="N28" s="5">
        <v>1044475</v>
      </c>
      <c r="O28" s="1">
        <v>564994</v>
      </c>
    </row>
    <row r="29" spans="1:15" x14ac:dyDescent="0.4">
      <c r="A29" s="5" t="s">
        <v>116</v>
      </c>
      <c r="B29" s="1" t="s">
        <v>23</v>
      </c>
      <c r="C29" s="1" t="s">
        <v>24</v>
      </c>
      <c r="D29" s="1" t="s">
        <v>75</v>
      </c>
      <c r="E29" s="1" t="s">
        <v>76</v>
      </c>
      <c r="F29" s="1" t="s">
        <v>27</v>
      </c>
      <c r="G29" s="1" t="s">
        <v>28</v>
      </c>
      <c r="H29" s="1">
        <v>16</v>
      </c>
      <c r="I29" s="1">
        <v>1</v>
      </c>
      <c r="J29" s="1" t="s">
        <v>41</v>
      </c>
      <c r="K29" s="5">
        <v>200</v>
      </c>
      <c r="L29" s="1">
        <v>42893</v>
      </c>
      <c r="M29" s="1">
        <v>52402</v>
      </c>
      <c r="N29" s="5">
        <v>128756</v>
      </c>
      <c r="O29" s="1">
        <v>69468</v>
      </c>
    </row>
    <row r="30" spans="1:15" x14ac:dyDescent="0.4">
      <c r="A30" s="5" t="s">
        <v>117</v>
      </c>
      <c r="B30" s="1" t="s">
        <v>23</v>
      </c>
      <c r="C30" s="1" t="s">
        <v>24</v>
      </c>
      <c r="D30" s="1" t="s">
        <v>77</v>
      </c>
      <c r="E30" s="1" t="s">
        <v>78</v>
      </c>
      <c r="F30" s="1" t="s">
        <v>27</v>
      </c>
      <c r="G30" s="1" t="s">
        <v>28</v>
      </c>
      <c r="H30" s="1">
        <v>13</v>
      </c>
      <c r="I30" s="1">
        <v>3</v>
      </c>
      <c r="J30" s="1" t="s">
        <v>41</v>
      </c>
      <c r="K30" s="5">
        <v>345</v>
      </c>
      <c r="L30" s="1">
        <v>97943</v>
      </c>
      <c r="M30" s="1">
        <v>491359</v>
      </c>
      <c r="N30" s="5">
        <v>758265</v>
      </c>
      <c r="O30" s="1">
        <v>247259</v>
      </c>
    </row>
    <row r="31" spans="1:15" x14ac:dyDescent="0.4">
      <c r="A31" s="5" t="s">
        <v>117</v>
      </c>
      <c r="B31" s="1" t="s">
        <v>23</v>
      </c>
      <c r="C31" s="1" t="s">
        <v>24</v>
      </c>
      <c r="D31" s="1" t="s">
        <v>79</v>
      </c>
      <c r="E31" s="1" t="s">
        <v>80</v>
      </c>
      <c r="F31" s="1" t="s">
        <v>27</v>
      </c>
      <c r="G31" s="1" t="s">
        <v>28</v>
      </c>
      <c r="H31" s="1">
        <v>24</v>
      </c>
      <c r="I31" s="1">
        <v>7</v>
      </c>
      <c r="J31" s="1" t="s">
        <v>41</v>
      </c>
      <c r="K31" s="5">
        <v>540</v>
      </c>
      <c r="L31" s="1">
        <v>148027</v>
      </c>
      <c r="M31" s="1">
        <v>605735</v>
      </c>
      <c r="N31" s="5">
        <v>1000537</v>
      </c>
      <c r="O31" s="1">
        <v>366360</v>
      </c>
    </row>
    <row r="32" spans="1:15" x14ac:dyDescent="0.4">
      <c r="A32" s="5" t="s">
        <v>117</v>
      </c>
      <c r="B32" s="1" t="s">
        <v>23</v>
      </c>
      <c r="C32" s="1" t="s">
        <v>24</v>
      </c>
      <c r="D32" s="1" t="s">
        <v>81</v>
      </c>
      <c r="E32" s="1" t="s">
        <v>82</v>
      </c>
      <c r="F32" s="1" t="s">
        <v>27</v>
      </c>
      <c r="G32" s="1" t="s">
        <v>28</v>
      </c>
      <c r="H32" s="1">
        <v>25</v>
      </c>
      <c r="I32" s="1">
        <v>3</v>
      </c>
      <c r="J32" s="1" t="s">
        <v>41</v>
      </c>
      <c r="K32" s="5">
        <v>472</v>
      </c>
      <c r="L32" s="1">
        <v>177010</v>
      </c>
      <c r="M32" s="1">
        <v>1115589</v>
      </c>
      <c r="N32" s="5">
        <v>1780618</v>
      </c>
      <c r="O32" s="1">
        <v>605794</v>
      </c>
    </row>
    <row r="33" spans="1:15" x14ac:dyDescent="0.4">
      <c r="A33" s="5" t="s">
        <v>117</v>
      </c>
      <c r="B33" s="1" t="s">
        <v>23</v>
      </c>
      <c r="C33" s="1" t="s">
        <v>24</v>
      </c>
      <c r="D33" s="1" t="s">
        <v>83</v>
      </c>
      <c r="E33" s="1" t="s">
        <v>84</v>
      </c>
      <c r="F33" s="1" t="s">
        <v>27</v>
      </c>
      <c r="G33" s="1" t="s">
        <v>28</v>
      </c>
      <c r="H33" s="1">
        <v>7</v>
      </c>
      <c r="I33" s="1">
        <v>1</v>
      </c>
      <c r="J33" s="1">
        <v>1</v>
      </c>
      <c r="K33" s="5">
        <v>638</v>
      </c>
      <c r="L33" s="1">
        <v>183511</v>
      </c>
      <c r="M33" s="1">
        <v>851277</v>
      </c>
      <c r="N33" s="5">
        <v>1948900</v>
      </c>
      <c r="O33" s="1">
        <v>1030463</v>
      </c>
    </row>
    <row r="34" spans="1:15" x14ac:dyDescent="0.4">
      <c r="A34" s="5" t="s">
        <v>117</v>
      </c>
      <c r="B34" s="1" t="s">
        <v>23</v>
      </c>
      <c r="C34" s="1" t="s">
        <v>24</v>
      </c>
      <c r="D34" s="1" t="s">
        <v>85</v>
      </c>
      <c r="E34" s="1" t="s">
        <v>86</v>
      </c>
      <c r="F34" s="1" t="s">
        <v>27</v>
      </c>
      <c r="G34" s="1" t="s">
        <v>28</v>
      </c>
      <c r="H34" s="1">
        <v>19</v>
      </c>
      <c r="I34" s="1">
        <v>6</v>
      </c>
      <c r="J34" s="1" t="s">
        <v>41</v>
      </c>
      <c r="K34" s="5">
        <v>469</v>
      </c>
      <c r="L34" s="1">
        <v>141959</v>
      </c>
      <c r="M34" s="1">
        <v>499907</v>
      </c>
      <c r="N34" s="5">
        <v>898841</v>
      </c>
      <c r="O34" s="1">
        <v>368322</v>
      </c>
    </row>
    <row r="35" spans="1:15" x14ac:dyDescent="0.4">
      <c r="A35" s="5" t="s">
        <v>117</v>
      </c>
      <c r="B35" s="1" t="s">
        <v>23</v>
      </c>
      <c r="C35" s="1" t="s">
        <v>24</v>
      </c>
      <c r="D35" s="1" t="s">
        <v>87</v>
      </c>
      <c r="E35" s="1" t="s">
        <v>88</v>
      </c>
      <c r="F35" s="1" t="s">
        <v>27</v>
      </c>
      <c r="G35" s="1" t="s">
        <v>28</v>
      </c>
      <c r="H35" s="1">
        <v>18</v>
      </c>
      <c r="I35" s="1">
        <v>3</v>
      </c>
      <c r="J35" s="1">
        <v>2</v>
      </c>
      <c r="K35" s="5">
        <v>3705</v>
      </c>
      <c r="L35" s="1">
        <v>2525412</v>
      </c>
      <c r="M35" s="1">
        <v>7766789</v>
      </c>
      <c r="N35" s="5">
        <v>19358907</v>
      </c>
      <c r="O35" s="1">
        <v>13977395</v>
      </c>
    </row>
    <row r="36" spans="1:15" x14ac:dyDescent="0.4">
      <c r="A36" s="5" t="s">
        <v>117</v>
      </c>
      <c r="B36" s="1" t="s">
        <v>23</v>
      </c>
      <c r="C36" s="1" t="s">
        <v>24</v>
      </c>
      <c r="D36" s="1" t="s">
        <v>89</v>
      </c>
      <c r="E36" s="1" t="s">
        <v>90</v>
      </c>
      <c r="F36" s="1" t="s">
        <v>27</v>
      </c>
      <c r="G36" s="1" t="s">
        <v>28</v>
      </c>
      <c r="H36" s="1">
        <v>27</v>
      </c>
      <c r="I36" s="1">
        <v>8</v>
      </c>
      <c r="J36" s="1">
        <v>1</v>
      </c>
      <c r="K36" s="5">
        <v>1194</v>
      </c>
      <c r="L36" s="1">
        <v>417155</v>
      </c>
      <c r="M36" s="1">
        <v>3348807</v>
      </c>
      <c r="N36" s="5">
        <v>4485122</v>
      </c>
      <c r="O36" s="1">
        <v>1058242</v>
      </c>
    </row>
    <row r="37" spans="1:15" x14ac:dyDescent="0.4">
      <c r="A37" s="5" t="s">
        <v>118</v>
      </c>
      <c r="B37" s="1" t="s">
        <v>23</v>
      </c>
      <c r="C37" s="1" t="s">
        <v>24</v>
      </c>
      <c r="D37" s="1" t="s">
        <v>91</v>
      </c>
      <c r="E37" s="1" t="s">
        <v>92</v>
      </c>
      <c r="F37" s="1" t="s">
        <v>27</v>
      </c>
      <c r="G37" s="1" t="s">
        <v>28</v>
      </c>
      <c r="H37" s="1">
        <v>7</v>
      </c>
      <c r="I37" s="1" t="s">
        <v>41</v>
      </c>
      <c r="J37" s="1" t="s">
        <v>41</v>
      </c>
      <c r="K37" s="5">
        <v>52</v>
      </c>
      <c r="L37" s="1">
        <v>14713</v>
      </c>
      <c r="M37" s="1">
        <v>83102</v>
      </c>
      <c r="N37" s="5">
        <v>196808</v>
      </c>
      <c r="O37" s="1">
        <v>105050</v>
      </c>
    </row>
    <row r="38" spans="1:15" x14ac:dyDescent="0.4">
      <c r="A38" s="5" t="s">
        <v>118</v>
      </c>
      <c r="B38" s="1" t="s">
        <v>23</v>
      </c>
      <c r="C38" s="1" t="s">
        <v>24</v>
      </c>
      <c r="D38" s="1" t="s">
        <v>93</v>
      </c>
      <c r="E38" s="1" t="s">
        <v>94</v>
      </c>
      <c r="F38" s="1" t="s">
        <v>27</v>
      </c>
      <c r="G38" s="1" t="s">
        <v>28</v>
      </c>
      <c r="H38" s="1">
        <v>6</v>
      </c>
      <c r="I38" s="1">
        <v>2</v>
      </c>
      <c r="J38" s="1" t="s">
        <v>41</v>
      </c>
      <c r="K38" s="5">
        <v>132</v>
      </c>
      <c r="L38" s="1">
        <v>61184</v>
      </c>
      <c r="M38" s="1">
        <v>150875</v>
      </c>
      <c r="N38" s="5">
        <v>394018</v>
      </c>
      <c r="O38" s="1">
        <v>355676</v>
      </c>
    </row>
    <row r="39" spans="1:15" x14ac:dyDescent="0.4">
      <c r="A39" s="5" t="s">
        <v>118</v>
      </c>
      <c r="B39" s="1" t="s">
        <v>23</v>
      </c>
      <c r="C39" s="1" t="s">
        <v>24</v>
      </c>
      <c r="D39" s="1" t="s">
        <v>95</v>
      </c>
      <c r="E39" s="1" t="s">
        <v>96</v>
      </c>
      <c r="F39" s="1" t="s">
        <v>27</v>
      </c>
      <c r="G39" s="1" t="s">
        <v>28</v>
      </c>
      <c r="H39" s="1">
        <v>6</v>
      </c>
      <c r="I39" s="1" t="s">
        <v>41</v>
      </c>
      <c r="J39" s="1" t="s">
        <v>41</v>
      </c>
      <c r="K39" s="5">
        <v>73</v>
      </c>
      <c r="L39" s="1">
        <v>13984</v>
      </c>
      <c r="M39" s="1">
        <v>21250</v>
      </c>
      <c r="N39" s="5">
        <v>49165</v>
      </c>
      <c r="O39" s="1">
        <v>25461</v>
      </c>
    </row>
    <row r="40" spans="1:15" x14ac:dyDescent="0.4">
      <c r="A40" s="5" t="s">
        <v>118</v>
      </c>
      <c r="B40" s="1" t="s">
        <v>23</v>
      </c>
      <c r="C40" s="1" t="s">
        <v>24</v>
      </c>
      <c r="D40" s="1" t="s">
        <v>97</v>
      </c>
      <c r="E40" s="1" t="s">
        <v>98</v>
      </c>
      <c r="F40" s="1" t="s">
        <v>27</v>
      </c>
      <c r="G40" s="1" t="s">
        <v>28</v>
      </c>
      <c r="H40" s="1">
        <v>3</v>
      </c>
      <c r="I40" s="1" t="s">
        <v>41</v>
      </c>
      <c r="J40" s="1" t="s">
        <v>41</v>
      </c>
      <c r="K40" s="5">
        <v>29</v>
      </c>
      <c r="L40" s="1">
        <v>3717</v>
      </c>
      <c r="M40" s="1">
        <v>12190</v>
      </c>
      <c r="N40" s="5">
        <v>24347</v>
      </c>
      <c r="O40" s="1">
        <v>11259</v>
      </c>
    </row>
    <row r="41" spans="1:15" x14ac:dyDescent="0.4">
      <c r="A41" s="5" t="s">
        <v>115</v>
      </c>
      <c r="B41" s="1" t="s">
        <v>23</v>
      </c>
      <c r="C41" s="1" t="s">
        <v>24</v>
      </c>
      <c r="D41" s="1" t="s">
        <v>99</v>
      </c>
      <c r="E41" s="1" t="s">
        <v>100</v>
      </c>
      <c r="F41" s="1" t="s">
        <v>27</v>
      </c>
      <c r="G41" s="1" t="s">
        <v>28</v>
      </c>
      <c r="H41" s="1">
        <v>18</v>
      </c>
      <c r="I41" s="1">
        <v>5</v>
      </c>
      <c r="J41" s="1" t="s">
        <v>41</v>
      </c>
      <c r="K41" s="5">
        <v>460</v>
      </c>
      <c r="L41" s="1">
        <v>144314</v>
      </c>
      <c r="M41" s="1">
        <v>1545154</v>
      </c>
      <c r="N41" s="5">
        <v>2041267</v>
      </c>
      <c r="O41" s="1">
        <v>456236</v>
      </c>
    </row>
    <row r="42" spans="1:15" x14ac:dyDescent="0.4">
      <c r="A42" s="5" t="s">
        <v>115</v>
      </c>
      <c r="B42" s="1" t="s">
        <v>23</v>
      </c>
      <c r="C42" s="1" t="s">
        <v>24</v>
      </c>
      <c r="D42" s="1" t="s">
        <v>101</v>
      </c>
      <c r="E42" s="1" t="s">
        <v>102</v>
      </c>
      <c r="F42" s="1" t="s">
        <v>27</v>
      </c>
      <c r="G42" s="1" t="s">
        <v>28</v>
      </c>
      <c r="H42" s="1">
        <v>39</v>
      </c>
      <c r="I42" s="1">
        <v>8</v>
      </c>
      <c r="J42" s="1" t="s">
        <v>41</v>
      </c>
      <c r="K42" s="5">
        <v>1145</v>
      </c>
      <c r="L42" s="1">
        <v>327077</v>
      </c>
      <c r="M42" s="1">
        <v>1654836</v>
      </c>
      <c r="N42" s="5">
        <v>2400959</v>
      </c>
      <c r="O42" s="1">
        <v>685793</v>
      </c>
    </row>
    <row r="43" spans="1:15" x14ac:dyDescent="0.4">
      <c r="A43" s="5" t="s">
        <v>115</v>
      </c>
      <c r="B43" s="1" t="s">
        <v>23</v>
      </c>
      <c r="C43" s="1" t="s">
        <v>24</v>
      </c>
      <c r="D43" s="1" t="s">
        <v>103</v>
      </c>
      <c r="E43" s="1" t="s">
        <v>104</v>
      </c>
      <c r="F43" s="1" t="s">
        <v>27</v>
      </c>
      <c r="G43" s="1" t="s">
        <v>28</v>
      </c>
      <c r="H43" s="1">
        <v>13</v>
      </c>
      <c r="I43" s="1">
        <v>3</v>
      </c>
      <c r="J43" s="1" t="s">
        <v>41</v>
      </c>
      <c r="K43" s="5">
        <v>391</v>
      </c>
      <c r="L43" s="1">
        <v>124349</v>
      </c>
      <c r="M43" s="1">
        <v>1031431</v>
      </c>
      <c r="N43" s="5">
        <v>1324950</v>
      </c>
      <c r="O43" s="1">
        <v>281434</v>
      </c>
    </row>
    <row r="44" spans="1:15" x14ac:dyDescent="0.4">
      <c r="A44" s="5" t="s">
        <v>115</v>
      </c>
      <c r="B44" s="1" t="s">
        <v>23</v>
      </c>
      <c r="C44" s="1" t="s">
        <v>24</v>
      </c>
      <c r="D44" s="1" t="s">
        <v>105</v>
      </c>
      <c r="E44" s="1" t="s">
        <v>106</v>
      </c>
      <c r="F44" s="1" t="s">
        <v>27</v>
      </c>
      <c r="G44" s="1" t="s">
        <v>28</v>
      </c>
      <c r="H44" s="1">
        <v>25</v>
      </c>
      <c r="I44" s="1">
        <v>5</v>
      </c>
      <c r="J44" s="1" t="s">
        <v>41</v>
      </c>
      <c r="K44" s="5">
        <v>547</v>
      </c>
      <c r="L44" s="1">
        <v>160225</v>
      </c>
      <c r="M44" s="1">
        <v>1058633</v>
      </c>
      <c r="N44" s="5">
        <v>1564559</v>
      </c>
      <c r="O44" s="1">
        <v>460124</v>
      </c>
    </row>
    <row r="45" spans="1:15" x14ac:dyDescent="0.4">
      <c r="A45" s="5" t="s">
        <v>115</v>
      </c>
      <c r="B45" s="1" t="s">
        <v>23</v>
      </c>
      <c r="C45" s="1" t="s">
        <v>24</v>
      </c>
      <c r="D45" s="1" t="s">
        <v>107</v>
      </c>
      <c r="E45" s="1" t="s">
        <v>108</v>
      </c>
      <c r="F45" s="1" t="s">
        <v>27</v>
      </c>
      <c r="G45" s="1" t="s">
        <v>28</v>
      </c>
      <c r="H45" s="1">
        <v>18</v>
      </c>
      <c r="I45" s="1">
        <v>3</v>
      </c>
      <c r="J45" s="1">
        <v>1</v>
      </c>
      <c r="K45" s="5">
        <v>662</v>
      </c>
      <c r="L45" s="1">
        <v>179329</v>
      </c>
      <c r="M45" s="1">
        <v>1053929</v>
      </c>
      <c r="N45" s="5">
        <v>1354292</v>
      </c>
      <c r="O45" s="1">
        <v>275494</v>
      </c>
    </row>
    <row r="46" spans="1:15" x14ac:dyDescent="0.4">
      <c r="A46" s="5" t="s">
        <v>115</v>
      </c>
      <c r="B46" s="1" t="s">
        <v>23</v>
      </c>
      <c r="C46" s="1" t="s">
        <v>24</v>
      </c>
      <c r="D46" s="1" t="s">
        <v>109</v>
      </c>
      <c r="E46" s="1" t="s">
        <v>110</v>
      </c>
      <c r="F46" s="1" t="s">
        <v>27</v>
      </c>
      <c r="G46" s="1" t="s">
        <v>28</v>
      </c>
      <c r="H46" s="1">
        <v>2</v>
      </c>
      <c r="I46" s="1" t="s">
        <v>41</v>
      </c>
      <c r="J46" s="1" t="s">
        <v>41</v>
      </c>
      <c r="K46" s="5">
        <v>8</v>
      </c>
      <c r="L46" s="1" t="s">
        <v>54</v>
      </c>
      <c r="M46" s="1" t="s">
        <v>54</v>
      </c>
      <c r="N46" s="5" t="s">
        <v>54</v>
      </c>
      <c r="O46" s="1" t="s">
        <v>54</v>
      </c>
    </row>
    <row r="48" spans="1:15" x14ac:dyDescent="0.4">
      <c r="A48" s="5" t="s">
        <v>113</v>
      </c>
      <c r="K48" s="6">
        <f>SUMIF($A$7:A$46,"東青",K$7:K$46)</f>
        <v>6629</v>
      </c>
      <c r="N48" s="6">
        <f ca="1">SUMIF($A$7:D$46,"東青",N$7:N$46)</f>
        <v>15762349</v>
      </c>
    </row>
    <row r="49" spans="1:14" x14ac:dyDescent="0.4">
      <c r="A49" s="5" t="s">
        <v>114</v>
      </c>
      <c r="K49" s="6">
        <f>SUMIF($A$7:A$46,"中南",K$7:K$46)</f>
        <v>14575</v>
      </c>
      <c r="N49" s="6">
        <f ca="1">SUMIF($A$7:D$46,"中南",N$7:N$46)</f>
        <v>37954164</v>
      </c>
    </row>
    <row r="50" spans="1:14" x14ac:dyDescent="0.4">
      <c r="A50" s="5" t="s">
        <v>115</v>
      </c>
      <c r="K50" s="6">
        <f>SUMIF($A$7:A$46,"三八",K$7:K$46)</f>
        <v>16671</v>
      </c>
      <c r="N50" s="6">
        <f ca="1">SUMIF($A$7:D$46,"三八",N$7:N$46)</f>
        <v>69808229</v>
      </c>
    </row>
    <row r="51" spans="1:14" x14ac:dyDescent="0.4">
      <c r="A51" s="5" t="s">
        <v>116</v>
      </c>
      <c r="K51" s="6">
        <f>SUMIF($A$7:A$46,"西北",K$7:K$46)</f>
        <v>3680</v>
      </c>
      <c r="N51" s="6">
        <f ca="1">SUMIF($A$7:D$46,"西北",N$7:N$46)</f>
        <v>6447634</v>
      </c>
    </row>
    <row r="52" spans="1:14" x14ac:dyDescent="0.4">
      <c r="A52" s="5" t="s">
        <v>117</v>
      </c>
      <c r="K52" s="6">
        <f>SUMIF($A$7:A$46,"上北",K$7:K$46)</f>
        <v>12886</v>
      </c>
      <c r="N52" s="6">
        <f ca="1">SUMIF($A$7:D$46,"上北",N$7:N$46)</f>
        <v>46173154</v>
      </c>
    </row>
    <row r="53" spans="1:14" x14ac:dyDescent="0.4">
      <c r="A53" s="5" t="s">
        <v>118</v>
      </c>
      <c r="K53" s="6">
        <f>SUMIF($A$7:A$46,"下北",K$7:K$46)</f>
        <v>1025</v>
      </c>
      <c r="N53" s="6">
        <f ca="1">SUMIF($A$7:D$46,"下北",N$7:N$46)</f>
        <v>1691029</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グラフ</vt:lpstr>
      </vt:variant>
      <vt:variant>
        <vt:i4>1</vt:i4>
      </vt:variant>
    </vt:vector>
  </HeadingPairs>
  <TitlesOfParts>
    <vt:vector size="3" baseType="lpstr">
      <vt:lpstr>データ</vt:lpstr>
      <vt:lpstr>元データ</vt:lpstr>
      <vt:lpstr>グラフ1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201op</cp:lastModifiedBy>
  <cp:lastPrinted>2023-12-28T06:38:00Z</cp:lastPrinted>
  <dcterms:created xsi:type="dcterms:W3CDTF">2023-12-19T04:32:48Z</dcterms:created>
  <dcterms:modified xsi:type="dcterms:W3CDTF">2025-01-07T07:24:56Z</dcterms:modified>
</cp:coreProperties>
</file>