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4.40.161\share\MARUGOTO-JOB\■2024観光コミュニケーションofficial\40_観光統計\10　月例_入込客数・宿泊状況調査(月例観光統計調査）\11_2025・1月分（2月27日公表）\06_20241101_青い森オープンデータカタログ掲載（済）\"/>
    </mc:Choice>
  </mc:AlternateContent>
  <xr:revisionPtr revIDLastSave="0" documentId="13_ncr:1_{62992601-6C23-4958-8694-B7BFA23DF1E9}" xr6:coauthVersionLast="36" xr6:coauthVersionMax="36" xr10:uidLastSave="{00000000-0000-0000-0000-000000000000}"/>
  <bookViews>
    <workbookView xWindow="0" yWindow="0" windowWidth="28800" windowHeight="12015" xr2:uid="{44F3FB28-106B-4C71-8890-0A2D4698A2A0}"/>
  </bookViews>
  <sheets>
    <sheet name="令和7年1月（速報値）" sheetId="1" r:id="rId1"/>
  </sheets>
  <externalReferences>
    <externalReference r:id="rId2"/>
    <externalReference r:id="rId3"/>
  </externalReferences>
  <definedNames>
    <definedName name="_xlnm.Print_Area" localSheetId="0">'令和7年1月（速報値）'!$A$1:$P$68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8" i="1" l="1"/>
  <c r="O3" i="1"/>
  <c r="G154" i="1" l="1"/>
  <c r="G153" i="1"/>
  <c r="G149" i="1"/>
  <c r="G148" i="1"/>
  <c r="G147" i="1"/>
  <c r="G141" i="1"/>
  <c r="G139" i="1"/>
  <c r="G138" i="1"/>
  <c r="G137" i="1"/>
  <c r="C135" i="1"/>
  <c r="G134" i="1"/>
  <c r="G133" i="1"/>
  <c r="G132" i="1"/>
  <c r="G131" i="1"/>
  <c r="G135" i="1" s="1"/>
</calcChain>
</file>

<file path=xl/sharedStrings.xml><?xml version="1.0" encoding="utf-8"?>
<sst xmlns="http://schemas.openxmlformats.org/spreadsheetml/2006/main" count="91" uniqueCount="33">
  <si>
    <t>（単位：人、％）</t>
    <rPh sb="1" eb="3">
      <t>タンイ</t>
    </rPh>
    <rPh sb="4" eb="5">
      <t>ニン</t>
    </rPh>
    <phoneticPr fontId="3"/>
  </si>
  <si>
    <t>区　　分</t>
  </si>
  <si>
    <t>アスパム</t>
    <phoneticPr fontId="3"/>
  </si>
  <si>
    <t>青森県立美術館</t>
    <rPh sb="0" eb="4">
      <t>アオモリケンリツ</t>
    </rPh>
    <rPh sb="4" eb="7">
      <t>ビジュツカン</t>
    </rPh>
    <phoneticPr fontId="3"/>
  </si>
  <si>
    <t>浅虫水族館</t>
  </si>
  <si>
    <t>弘前市立観光館</t>
  </si>
  <si>
    <t>白神山地ビジターセンター</t>
    <phoneticPr fontId="8"/>
  </si>
  <si>
    <t>立佞武多の館</t>
    <phoneticPr fontId="3"/>
  </si>
  <si>
    <t>八食センター</t>
    <rPh sb="0" eb="2">
      <t>ハッショク</t>
    </rPh>
    <phoneticPr fontId="8"/>
  </si>
  <si>
    <t>石ヶ戸休憩所</t>
    <rPh sb="0" eb="3">
      <t>イシゲト</t>
    </rPh>
    <rPh sb="3" eb="5">
      <t>キュウケイ</t>
    </rPh>
    <rPh sb="5" eb="6">
      <t>ジョ</t>
    </rPh>
    <phoneticPr fontId="3"/>
  </si>
  <si>
    <t>安渡館</t>
    <rPh sb="0" eb="1">
      <t>ヤス</t>
    </rPh>
    <rPh sb="1" eb="2">
      <t>ワタ</t>
    </rPh>
    <rPh sb="2" eb="3">
      <t>ヤカタ</t>
    </rPh>
    <phoneticPr fontId="8"/>
  </si>
  <si>
    <t>（単位：人泊、％）</t>
    <rPh sb="5" eb="6">
      <t>ハク</t>
    </rPh>
    <phoneticPr fontId="3"/>
  </si>
  <si>
    <t>区　　分</t>
    <rPh sb="0" eb="1">
      <t>ク</t>
    </rPh>
    <rPh sb="3" eb="4">
      <t>プン</t>
    </rPh>
    <phoneticPr fontId="2"/>
  </si>
  <si>
    <r>
      <t xml:space="preserve">弘前市内宿泊施設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4">
      <t>ヒロサキシナイ</t>
    </rPh>
    <rPh sb="4" eb="6">
      <t>シュクハク</t>
    </rPh>
    <rPh sb="6" eb="8">
      <t>シセツ</t>
    </rPh>
    <phoneticPr fontId="3"/>
  </si>
  <si>
    <r>
      <t xml:space="preserve">八戸市内宿泊施設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2">
      <t>ハチノヘ</t>
    </rPh>
    <rPh sb="2" eb="4">
      <t>シナイ</t>
    </rPh>
    <rPh sb="4" eb="6">
      <t>シュクハク</t>
    </rPh>
    <rPh sb="6" eb="8">
      <t>シセツ</t>
    </rPh>
    <phoneticPr fontId="3"/>
  </si>
  <si>
    <t>&lt;参考&gt;県内他地域宿泊者数</t>
    <rPh sb="1" eb="3">
      <t>サンコウ</t>
    </rPh>
    <rPh sb="4" eb="6">
      <t>ケンナイ</t>
    </rPh>
    <rPh sb="6" eb="7">
      <t>タ</t>
    </rPh>
    <rPh sb="7" eb="9">
      <t>チイキ</t>
    </rPh>
    <rPh sb="9" eb="11">
      <t>シュクハク</t>
    </rPh>
    <rPh sb="11" eb="12">
      <t>シャ</t>
    </rPh>
    <rPh sb="12" eb="13">
      <t>スウ</t>
    </rPh>
    <phoneticPr fontId="3"/>
  </si>
  <si>
    <t>２年</t>
  </si>
  <si>
    <t>西北地域宿泊施設
（９施設）</t>
    <rPh sb="0" eb="2">
      <t>セイホク</t>
    </rPh>
    <rPh sb="2" eb="4">
      <t>チイキ</t>
    </rPh>
    <rPh sb="4" eb="6">
      <t>シュクハク</t>
    </rPh>
    <rPh sb="6" eb="8">
      <t>シセツ</t>
    </rPh>
    <phoneticPr fontId="3"/>
  </si>
  <si>
    <t>上北地域宿泊施設
（９施設）</t>
    <rPh sb="0" eb="2">
      <t>カミキタ</t>
    </rPh>
    <rPh sb="2" eb="4">
      <t>チイキ</t>
    </rPh>
    <rPh sb="4" eb="6">
      <t>シュクハク</t>
    </rPh>
    <rPh sb="6" eb="8">
      <t>シセツ</t>
    </rPh>
    <phoneticPr fontId="3"/>
  </si>
  <si>
    <t>※ 調査対象施設の増減や数値の修正等により、過去の公表値と異なる場合があります。</t>
    <rPh sb="12" eb="14">
      <t>スウチ</t>
    </rPh>
    <phoneticPr fontId="3"/>
  </si>
  <si>
    <t>令和6年</t>
  </si>
  <si>
    <t>－</t>
  </si>
  <si>
    <t>４市合計
（５３施設）</t>
    <rPh sb="1" eb="2">
      <t>シ</t>
    </rPh>
    <rPh sb="2" eb="4">
      <t>ゴウケイ</t>
    </rPh>
    <rPh sb="8" eb="10">
      <t>シセツ</t>
    </rPh>
    <phoneticPr fontId="3"/>
  </si>
  <si>
    <t>月例観光統計調査（令和７年）集計表</t>
    <phoneticPr fontId="3"/>
  </si>
  <si>
    <t>合計</t>
    <rPh sb="0" eb="2">
      <t>ゴウケイ</t>
    </rPh>
    <phoneticPr fontId="2"/>
  </si>
  <si>
    <t>前年比</t>
    <rPh sb="0" eb="3">
      <t>ゼンネンヒ</t>
    </rPh>
    <phoneticPr fontId="13"/>
  </si>
  <si>
    <t>ねぶたの家　ワ・ラッセ</t>
    <rPh sb="4" eb="5">
      <t>イエ</t>
    </rPh>
    <phoneticPr fontId="3"/>
  </si>
  <si>
    <t>３３施設合計</t>
    <rPh sb="2" eb="4">
      <t>シセツ</t>
    </rPh>
    <rPh sb="4" eb="6">
      <t>ゴウケイシセツ</t>
    </rPh>
    <phoneticPr fontId="8"/>
  </si>
  <si>
    <t>青森市内宿泊施設
（１５施設）</t>
    <rPh sb="0" eb="4">
      <t>アオモリシナイ</t>
    </rPh>
    <rPh sb="4" eb="6">
      <t>シュクハク</t>
    </rPh>
    <rPh sb="6" eb="8">
      <t>シセツ</t>
    </rPh>
    <rPh sb="12" eb="14">
      <t>シセツ</t>
    </rPh>
    <phoneticPr fontId="3"/>
  </si>
  <si>
    <t>むつ市内宿泊施設
（８施設）</t>
    <rPh sb="2" eb="3">
      <t>シ</t>
    </rPh>
    <rPh sb="3" eb="4">
      <t>ナイ</t>
    </rPh>
    <rPh sb="4" eb="6">
      <t>シュクハク</t>
    </rPh>
    <rPh sb="6" eb="8">
      <t>シセツ</t>
    </rPh>
    <rPh sb="11" eb="13">
      <t>シセツ</t>
    </rPh>
    <phoneticPr fontId="3"/>
  </si>
  <si>
    <t>下北地域宿泊施設
（１１施設）</t>
    <rPh sb="0" eb="2">
      <t>シモキタ</t>
    </rPh>
    <rPh sb="2" eb="4">
      <t>チイキ</t>
    </rPh>
    <rPh sb="4" eb="6">
      <t>シュクハク</t>
    </rPh>
    <rPh sb="6" eb="8">
      <t>シセツ</t>
    </rPh>
    <phoneticPr fontId="3"/>
  </si>
  <si>
    <t>７４施設合計</t>
    <rPh sb="2" eb="4">
      <t>シセツ</t>
    </rPh>
    <rPh sb="4" eb="6">
      <t>ゴウケイ</t>
    </rPh>
    <phoneticPr fontId="3"/>
  </si>
  <si>
    <t>令和7年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</si>
</sst>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[$-411]ggge&quot;年&quot;m&quot;月&quot;d&quot;日&quot;;@"/>
    <numFmt numFmtId="177" formatCode="#&quot;月&quot;"/>
    <numFmt numFmtId="178" formatCode="0.0_);[Red]\(0.0\)"/>
    <numFmt numFmtId="179" formatCode="#,##0.0;[Red]\-#,##0.0"/>
    <numFmt numFmtId="180" formatCode="#,##0_ "/>
    <numFmt numFmtId="181" formatCode="#,##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.95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0.45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.95"/>
      <color indexed="8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游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3F3F7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176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4" fillId="0" borderId="0"/>
    <xf numFmtId="176" fontId="6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176" fontId="4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3">
    <xf numFmtId="176" fontId="0" fillId="0" borderId="0" xfId="0">
      <alignment vertical="center"/>
    </xf>
    <xf numFmtId="176" fontId="0" fillId="0" borderId="0" xfId="0" applyAlignment="1">
      <alignment horizontal="right" vertical="center"/>
    </xf>
    <xf numFmtId="176" fontId="5" fillId="0" borderId="1" xfId="2" applyFont="1" applyBorder="1" applyAlignment="1">
      <alignment horizontal="center" vertical="center"/>
    </xf>
    <xf numFmtId="176" fontId="5" fillId="0" borderId="2" xfId="2" applyFont="1" applyBorder="1" applyAlignment="1">
      <alignment horizontal="center" vertical="center"/>
    </xf>
    <xf numFmtId="177" fontId="6" fillId="0" borderId="2" xfId="2" applyNumberFormat="1" applyFont="1" applyBorder="1" applyAlignment="1">
      <alignment horizontal="center" vertical="center"/>
    </xf>
    <xf numFmtId="38" fontId="7" fillId="0" borderId="0" xfId="1" applyFont="1" applyFill="1" applyBorder="1">
      <alignment vertical="center"/>
    </xf>
    <xf numFmtId="176" fontId="5" fillId="0" borderId="5" xfId="2" applyFont="1" applyBorder="1" applyAlignment="1">
      <alignment horizontal="distributed" vertical="center"/>
    </xf>
    <xf numFmtId="3" fontId="6" fillId="0" borderId="6" xfId="2" applyNumberFormat="1" applyFont="1" applyBorder="1" applyAlignment="1">
      <alignment horizontal="right" vertical="center"/>
    </xf>
    <xf numFmtId="176" fontId="5" fillId="0" borderId="9" xfId="2" applyFont="1" applyBorder="1" applyAlignment="1">
      <alignment horizontal="distributed" vertical="center"/>
    </xf>
    <xf numFmtId="3" fontId="6" fillId="0" borderId="9" xfId="2" applyNumberFormat="1" applyFont="1" applyBorder="1" applyAlignment="1">
      <alignment horizontal="right" vertical="center"/>
    </xf>
    <xf numFmtId="176" fontId="5" fillId="0" borderId="12" xfId="2" applyFont="1" applyBorder="1" applyAlignment="1">
      <alignment horizontal="distributed" vertical="center"/>
    </xf>
    <xf numFmtId="179" fontId="7" fillId="2" borderId="0" xfId="1" applyNumberFormat="1" applyFont="1" applyFill="1" applyBorder="1">
      <alignment vertical="center"/>
    </xf>
    <xf numFmtId="176" fontId="5" fillId="0" borderId="22" xfId="2" applyFont="1" applyBorder="1" applyAlignment="1">
      <alignment horizontal="distributed" vertical="center"/>
    </xf>
    <xf numFmtId="176" fontId="5" fillId="0" borderId="24" xfId="2" applyFont="1" applyBorder="1" applyAlignment="1">
      <alignment horizontal="distributed" vertical="center"/>
    </xf>
    <xf numFmtId="180" fontId="6" fillId="0" borderId="24" xfId="2" applyNumberFormat="1" applyFont="1" applyBorder="1" applyAlignment="1">
      <alignment horizontal="right" vertical="center" shrinkToFit="1"/>
    </xf>
    <xf numFmtId="180" fontId="6" fillId="0" borderId="17" xfId="2" applyNumberFormat="1" applyFont="1" applyBorder="1" applyAlignment="1">
      <alignment horizontal="right" vertical="center" shrinkToFit="1"/>
    </xf>
    <xf numFmtId="3" fontId="6" fillId="0" borderId="19" xfId="2" applyNumberFormat="1" applyFont="1" applyBorder="1" applyAlignment="1">
      <alignment horizontal="right" vertical="center"/>
    </xf>
    <xf numFmtId="176" fontId="5" fillId="0" borderId="28" xfId="2" applyFont="1" applyBorder="1" applyAlignment="1">
      <alignment horizontal="distributed" vertical="center"/>
    </xf>
    <xf numFmtId="38" fontId="7" fillId="0" borderId="0" xfId="1" applyFont="1" applyAlignment="1">
      <alignment horizontal="right"/>
    </xf>
    <xf numFmtId="3" fontId="6" fillId="0" borderId="34" xfId="2" applyNumberFormat="1" applyFont="1" applyBorder="1" applyAlignment="1">
      <alignment horizontal="right" vertical="center"/>
    </xf>
    <xf numFmtId="38" fontId="4" fillId="0" borderId="9" xfId="4" applyFont="1" applyFill="1" applyBorder="1" applyAlignment="1">
      <alignment horizontal="right" vertical="center" shrinkToFit="1"/>
    </xf>
    <xf numFmtId="38" fontId="4" fillId="0" borderId="25" xfId="4" applyFont="1" applyFill="1" applyBorder="1" applyAlignment="1">
      <alignment horizontal="right" vertical="center" shrinkToFit="1"/>
    </xf>
    <xf numFmtId="38" fontId="4" fillId="0" borderId="35" xfId="4" applyFont="1" applyFill="1" applyBorder="1" applyAlignment="1">
      <alignment horizontal="right" vertical="center" shrinkToFit="1"/>
    </xf>
    <xf numFmtId="3" fontId="6" fillId="0" borderId="36" xfId="2" applyNumberFormat="1" applyFont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vertical="center" shrinkToFit="1"/>
    </xf>
    <xf numFmtId="176" fontId="4" fillId="0" borderId="0" xfId="3" applyFont="1" applyAlignment="1"/>
    <xf numFmtId="176" fontId="4" fillId="0" borderId="37" xfId="3" applyFont="1" applyBorder="1" applyAlignment="1"/>
    <xf numFmtId="38" fontId="7" fillId="3" borderId="0" xfId="1" applyFont="1" applyFill="1" applyBorder="1">
      <alignment vertical="center"/>
    </xf>
    <xf numFmtId="38" fontId="0" fillId="0" borderId="0" xfId="1" applyFont="1">
      <alignment vertical="center"/>
    </xf>
    <xf numFmtId="176" fontId="10" fillId="0" borderId="0" xfId="0" applyFont="1">
      <alignment vertical="center"/>
    </xf>
    <xf numFmtId="176" fontId="11" fillId="0" borderId="0" xfId="0" applyFont="1">
      <alignment vertical="center"/>
    </xf>
    <xf numFmtId="176" fontId="12" fillId="0" borderId="0" xfId="0" applyFont="1">
      <alignment vertical="center"/>
    </xf>
    <xf numFmtId="176" fontId="12" fillId="0" borderId="0" xfId="0" applyFont="1" applyAlignment="1">
      <alignment horizontal="right" vertical="center"/>
    </xf>
    <xf numFmtId="38" fontId="12" fillId="0" borderId="3" xfId="1" applyFont="1" applyFill="1" applyBorder="1" applyAlignment="1">
      <alignment horizontal="center" vertical="center"/>
    </xf>
    <xf numFmtId="3" fontId="6" fillId="0" borderId="6" xfId="3" applyNumberFormat="1" applyFont="1" applyBorder="1" applyAlignment="1">
      <alignment horizontal="right" vertical="center"/>
    </xf>
    <xf numFmtId="38" fontId="12" fillId="0" borderId="7" xfId="1" applyFont="1" applyFill="1" applyBorder="1" applyAlignment="1">
      <alignment horizontal="right" vertical="center"/>
    </xf>
    <xf numFmtId="38" fontId="12" fillId="0" borderId="10" xfId="1" applyFont="1" applyFill="1" applyBorder="1" applyAlignment="1">
      <alignment horizontal="right" vertical="center"/>
    </xf>
    <xf numFmtId="3" fontId="6" fillId="0" borderId="19" xfId="3" applyNumberFormat="1" applyFont="1" applyBorder="1" applyAlignment="1">
      <alignment horizontal="right" vertical="center"/>
    </xf>
    <xf numFmtId="38" fontId="12" fillId="0" borderId="20" xfId="1" applyFont="1" applyFill="1" applyBorder="1" applyAlignment="1">
      <alignment horizontal="right" vertical="center"/>
    </xf>
    <xf numFmtId="38" fontId="12" fillId="0" borderId="21" xfId="1" applyFont="1" applyFill="1" applyBorder="1" applyAlignment="1">
      <alignment horizontal="right" vertical="center"/>
    </xf>
    <xf numFmtId="3" fontId="6" fillId="0" borderId="25" xfId="3" applyNumberFormat="1" applyFont="1" applyBorder="1" applyAlignment="1">
      <alignment horizontal="right" vertical="center"/>
    </xf>
    <xf numFmtId="38" fontId="12" fillId="0" borderId="26" xfId="1" applyFont="1" applyFill="1" applyBorder="1" applyAlignment="1">
      <alignment horizontal="right" vertical="center"/>
    </xf>
    <xf numFmtId="38" fontId="12" fillId="0" borderId="18" xfId="1" applyFont="1" applyFill="1" applyBorder="1" applyAlignment="1">
      <alignment horizontal="right" vertical="center"/>
    </xf>
    <xf numFmtId="176" fontId="12" fillId="0" borderId="31" xfId="0" applyFont="1" applyBorder="1" applyAlignment="1">
      <alignment horizontal="center" vertical="center"/>
    </xf>
    <xf numFmtId="38" fontId="12" fillId="0" borderId="32" xfId="1" applyFont="1" applyFill="1" applyBorder="1" applyAlignment="1">
      <alignment horizontal="center" vertical="center"/>
    </xf>
    <xf numFmtId="3" fontId="6" fillId="0" borderId="33" xfId="3" applyNumberFormat="1" applyFont="1" applyBorder="1" applyAlignment="1">
      <alignment horizontal="right" vertical="center"/>
    </xf>
    <xf numFmtId="3" fontId="6" fillId="0" borderId="9" xfId="3" applyNumberFormat="1" applyFont="1" applyBorder="1" applyAlignment="1">
      <alignment horizontal="right" vertical="center"/>
    </xf>
    <xf numFmtId="3" fontId="6" fillId="0" borderId="6" xfId="3" applyNumberFormat="1" applyFont="1" applyBorder="1" applyAlignment="1">
      <alignment horizontal="right" vertical="top"/>
    </xf>
    <xf numFmtId="3" fontId="6" fillId="0" borderId="33" xfId="3" applyNumberFormat="1" applyFont="1" applyBorder="1" applyAlignment="1">
      <alignment horizontal="right" vertical="top"/>
    </xf>
    <xf numFmtId="176" fontId="4" fillId="0" borderId="28" xfId="5" applyFont="1" applyBorder="1" applyAlignment="1">
      <alignment horizontal="distributed" vertical="center"/>
    </xf>
    <xf numFmtId="38" fontId="12" fillId="3" borderId="38" xfId="1" applyFont="1" applyFill="1" applyBorder="1" applyAlignment="1">
      <alignment horizontal="right" vertical="center"/>
    </xf>
    <xf numFmtId="3" fontId="6" fillId="0" borderId="40" xfId="3" applyNumberFormat="1" applyFont="1" applyBorder="1" applyAlignment="1">
      <alignment horizontal="right" vertical="center"/>
    </xf>
    <xf numFmtId="3" fontId="6" fillId="0" borderId="41" xfId="3" applyNumberFormat="1" applyFont="1" applyBorder="1" applyAlignment="1">
      <alignment horizontal="right" vertical="center"/>
    </xf>
    <xf numFmtId="38" fontId="12" fillId="0" borderId="42" xfId="1" applyFont="1" applyFill="1" applyBorder="1" applyAlignment="1">
      <alignment horizontal="right" vertical="center"/>
    </xf>
    <xf numFmtId="176" fontId="4" fillId="0" borderId="13" xfId="5" applyFont="1" applyBorder="1" applyAlignment="1">
      <alignment horizontal="distributed" vertical="center"/>
    </xf>
    <xf numFmtId="3" fontId="6" fillId="0" borderId="22" xfId="3" applyNumberFormat="1" applyFont="1" applyBorder="1" applyAlignment="1">
      <alignment horizontal="right" vertical="center"/>
    </xf>
    <xf numFmtId="176" fontId="4" fillId="0" borderId="17" xfId="5" applyFont="1" applyBorder="1" applyAlignment="1">
      <alignment horizontal="distributed" vertical="center"/>
    </xf>
    <xf numFmtId="176" fontId="5" fillId="0" borderId="4" xfId="2" applyFont="1" applyBorder="1" applyAlignment="1">
      <alignment horizontal="distributed" vertical="center" wrapText="1"/>
    </xf>
    <xf numFmtId="176" fontId="5" fillId="0" borderId="8" xfId="2" applyFont="1" applyBorder="1" applyAlignment="1">
      <alignment horizontal="distributed" vertical="center"/>
    </xf>
    <xf numFmtId="176" fontId="5" fillId="0" borderId="11" xfId="2" applyFont="1" applyBorder="1" applyAlignment="1">
      <alignment horizontal="distributed" vertical="center"/>
    </xf>
    <xf numFmtId="176" fontId="5" fillId="0" borderId="4" xfId="2" applyFont="1" applyBorder="1" applyAlignment="1">
      <alignment horizontal="distributed" vertical="center"/>
    </xf>
    <xf numFmtId="176" fontId="5" fillId="0" borderId="16" xfId="2" applyFont="1" applyBorder="1" applyAlignment="1">
      <alignment horizontal="distributed" vertical="center"/>
    </xf>
    <xf numFmtId="176" fontId="5" fillId="3" borderId="4" xfId="3" applyFont="1" applyFill="1" applyBorder="1" applyAlignment="1">
      <alignment horizontal="distributed" vertical="center" wrapText="1"/>
    </xf>
    <xf numFmtId="176" fontId="5" fillId="3" borderId="16" xfId="3" applyFont="1" applyFill="1" applyBorder="1" applyAlignment="1">
      <alignment horizontal="distributed" vertical="center" wrapText="1"/>
    </xf>
    <xf numFmtId="176" fontId="5" fillId="3" borderId="11" xfId="3" applyFont="1" applyFill="1" applyBorder="1" applyAlignment="1">
      <alignment horizontal="distributed" vertical="center" wrapText="1"/>
    </xf>
    <xf numFmtId="176" fontId="6" fillId="0" borderId="4" xfId="2" applyFont="1" applyBorder="1" applyAlignment="1">
      <alignment horizontal="distributed" vertical="center" wrapText="1"/>
    </xf>
    <xf numFmtId="176" fontId="6" fillId="0" borderId="16" xfId="2" applyFont="1" applyBorder="1" applyAlignment="1">
      <alignment horizontal="distributed" vertical="center" wrapText="1"/>
    </xf>
    <xf numFmtId="176" fontId="5" fillId="0" borderId="23" xfId="2" applyFont="1" applyBorder="1" applyAlignment="1">
      <alignment horizontal="distributed" vertical="center" wrapText="1"/>
    </xf>
    <xf numFmtId="176" fontId="5" fillId="0" borderId="27" xfId="2" applyFont="1" applyBorder="1" applyAlignment="1">
      <alignment horizontal="distributed" vertical="center"/>
    </xf>
    <xf numFmtId="176" fontId="5" fillId="3" borderId="39" xfId="3" applyFont="1" applyFill="1" applyBorder="1" applyAlignment="1">
      <alignment horizontal="distributed" vertical="center" wrapText="1"/>
    </xf>
    <xf numFmtId="176" fontId="5" fillId="0" borderId="16" xfId="2" applyFont="1" applyBorder="1" applyAlignment="1">
      <alignment horizontal="distributed" vertical="center" wrapText="1"/>
    </xf>
    <xf numFmtId="176" fontId="5" fillId="0" borderId="27" xfId="2" applyFont="1" applyBorder="1" applyAlignment="1">
      <alignment horizontal="distributed" vertical="center" wrapText="1"/>
    </xf>
    <xf numFmtId="176" fontId="6" fillId="0" borderId="11" xfId="2" applyFont="1" applyBorder="1" applyAlignment="1">
      <alignment horizontal="distributed" vertical="center" wrapText="1"/>
    </xf>
    <xf numFmtId="176" fontId="6" fillId="0" borderId="43" xfId="2" applyFont="1" applyBorder="1" applyAlignment="1">
      <alignment horizontal="distributed" vertical="center" wrapText="1"/>
    </xf>
    <xf numFmtId="6" fontId="5" fillId="0" borderId="23" xfId="6" applyFont="1" applyBorder="1" applyAlignment="1">
      <alignment horizontal="distributed" vertical="center" wrapText="1"/>
    </xf>
    <xf numFmtId="6" fontId="5" fillId="0" borderId="24" xfId="6" applyFont="1" applyBorder="1" applyAlignment="1">
      <alignment horizontal="distributed" vertical="center"/>
    </xf>
    <xf numFmtId="38" fontId="6" fillId="0" borderId="25" xfId="6" applyNumberFormat="1" applyFont="1" applyBorder="1" applyAlignment="1">
      <alignment horizontal="right" vertical="center"/>
    </xf>
    <xf numFmtId="38" fontId="6" fillId="0" borderId="35" xfId="6" applyNumberFormat="1" applyFont="1" applyBorder="1" applyAlignment="1">
      <alignment horizontal="right" vertical="center"/>
    </xf>
    <xf numFmtId="6" fontId="5" fillId="0" borderId="16" xfId="6" applyFont="1" applyBorder="1" applyAlignment="1">
      <alignment horizontal="distributed" vertical="center" wrapText="1"/>
    </xf>
    <xf numFmtId="6" fontId="5" fillId="0" borderId="27" xfId="6" applyFont="1" applyBorder="1" applyAlignment="1">
      <alignment horizontal="distributed" vertical="center" wrapText="1"/>
    </xf>
    <xf numFmtId="38" fontId="12" fillId="0" borderId="26" xfId="6" applyNumberFormat="1" applyFont="1" applyFill="1" applyBorder="1" applyAlignment="1">
      <alignment horizontal="right" vertical="center"/>
    </xf>
    <xf numFmtId="181" fontId="12" fillId="2" borderId="13" xfId="0" applyNumberFormat="1" applyFont="1" applyFill="1" applyBorder="1" applyAlignment="1">
      <alignment horizontal="right" vertical="center"/>
    </xf>
    <xf numFmtId="181" fontId="12" fillId="2" borderId="14" xfId="0" applyNumberFormat="1" applyFont="1" applyFill="1" applyBorder="1" applyAlignment="1">
      <alignment horizontal="right" vertical="center"/>
    </xf>
    <xf numFmtId="181" fontId="12" fillId="2" borderId="15" xfId="0" applyNumberFormat="1" applyFont="1" applyFill="1" applyBorder="1" applyAlignment="1">
      <alignment horizontal="right" vertical="center"/>
    </xf>
    <xf numFmtId="176" fontId="9" fillId="0" borderId="8" xfId="2" applyFont="1" applyBorder="1" applyAlignment="1">
      <alignment horizontal="distributed"/>
    </xf>
    <xf numFmtId="176" fontId="4" fillId="0" borderId="0" xfId="5" applyFont="1" applyBorder="1" applyAlignment="1">
      <alignment horizontal="distributed" vertical="center"/>
    </xf>
    <xf numFmtId="178" fontId="12" fillId="3" borderId="0" xfId="0" applyNumberFormat="1" applyFont="1" applyFill="1" applyBorder="1" applyAlignment="1">
      <alignment horizontal="right" vertical="center"/>
    </xf>
    <xf numFmtId="181" fontId="12" fillId="2" borderId="28" xfId="0" applyNumberFormat="1" applyFont="1" applyFill="1" applyBorder="1" applyAlignment="1">
      <alignment horizontal="right" vertical="center"/>
    </xf>
    <xf numFmtId="181" fontId="12" fillId="2" borderId="29" xfId="0" applyNumberFormat="1" applyFont="1" applyFill="1" applyBorder="1" applyAlignment="1">
      <alignment horizontal="right" vertical="center"/>
    </xf>
    <xf numFmtId="181" fontId="12" fillId="2" borderId="30" xfId="0" applyNumberFormat="1" applyFont="1" applyFill="1" applyBorder="1" applyAlignment="1">
      <alignment horizontal="right" vertical="center"/>
    </xf>
    <xf numFmtId="176" fontId="12" fillId="0" borderId="44" xfId="0" applyFont="1" applyBorder="1">
      <alignment vertical="center"/>
    </xf>
    <xf numFmtId="38" fontId="12" fillId="0" borderId="44" xfId="1" applyFont="1" applyBorder="1" applyAlignment="1">
      <alignment horizontal="right"/>
    </xf>
  </cellXfs>
  <cellStyles count="7">
    <cellStyle name="桁区切り" xfId="1" builtinId="6"/>
    <cellStyle name="桁区切り 3" xfId="4" xr:uid="{CF785237-56F8-4A6B-9531-D92EA5FC9FFF}"/>
    <cellStyle name="通貨" xfId="6" builtinId="7"/>
    <cellStyle name="標準" xfId="0" builtinId="0"/>
    <cellStyle name="標準 2 2" xfId="3" xr:uid="{9D1A88CC-9410-4A0E-B03C-60CB64FE54F5}"/>
    <cellStyle name="標準 3" xfId="2" xr:uid="{D58FFD0A-3CB6-4BDF-B33E-FF3B38EC508F}"/>
    <cellStyle name="標準 4" xfId="5" xr:uid="{65DCE9C6-F726-448A-BA94-7DF259155C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RUGOTO-JOB/&#9632;2024&#35251;&#20809;&#12467;&#12511;&#12517;&#12491;&#12465;&#12540;&#12471;&#12519;&#12531;official/40_&#35251;&#20809;&#32113;&#35336;/10&#12288;&#26376;&#20363;_&#20837;&#36796;&#23458;&#25968;&#12539;&#23487;&#27850;&#29366;&#27841;&#35519;&#26619;(&#26376;&#20363;&#35251;&#20809;&#32113;&#35336;&#35519;&#26619;&#65289;/09_2024&#12539;11&#26376;&#20998;&#65288;&#26376;&#26085;&#20844;&#34920;&#65289;/02_&#38598;&#35336;&#34920;/01_&#12304;&#23567;&#37326;&#12373;&#12435;&#20316;&#26989;&#24460;&#12305;202411_&#26376;&#20363;&#35251;&#20809;&#32113;&#35336;&amp;&#12469;&#12510;&#12522;&#1254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RUGOTO-JOB/&#9632;2024&#35251;&#20809;&#12467;&#12511;&#12517;&#12491;&#12465;&#12540;&#12471;&#12519;&#12531;official/40_&#35251;&#20809;&#32113;&#35336;/10&#12288;&#26376;&#20363;_&#20837;&#36796;&#23458;&#25968;&#12539;&#23487;&#27850;&#29366;&#27841;&#35519;&#26619;(&#26376;&#20363;&#35251;&#20809;&#32113;&#35336;&#35519;&#26619;&#65289;/11_2025&#12539;1&#26376;&#20998;&#65288;2&#26376;27&#26085;&#20844;&#34920;&#65289;/02_&#38598;&#35336;&#34920;/01_&#12304;&#23487;&#27850;74&#26045;&#35373;&#29256;&#12305;20240223_&#26376;&#20363;&#35251;&#20809;&#32113;&#35336;&amp;&#12469;&#12510;&#12522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用シート"/>
      <sheetName val="主要施設・景況感(入力)"/>
      <sheetName val="レンタカー(入力)"/>
      <sheetName val="①サマリー（横）"/>
      <sheetName val="①サマリー"/>
      <sheetName val="②上野作業 プレス（横）"/>
      <sheetName val="②プレス（横）"/>
      <sheetName val="②プレス"/>
      <sheetName val="③水色"/>
      <sheetName val="④ー１増減理由(観光)"/>
      <sheetName val="④－２増減理由(宿泊)"/>
      <sheetName val="⑤宿泊施設エリア別"/>
      <sheetName val="⑤宿泊施設エリア別（外国人）"/>
      <sheetName val="⑥国内交通機関"/>
      <sheetName val="⑦統計資料（表紙）"/>
      <sheetName val="⑦－１青森空港（国内線）"/>
      <sheetName val="⑦－２青森空港（国際線）"/>
      <sheetName val="⑦－３主要交通機関"/>
      <sheetName val="⑦－３交通機関（公表不可分）"/>
      <sheetName val="⑦－４アスパム"/>
      <sheetName val="⑦－５三内丸山"/>
      <sheetName val="⑦－６主要観光"/>
      <sheetName val="⑦ー６観光施設（公表不可分）"/>
      <sheetName val="⑦－７主要宿泊"/>
      <sheetName val="参考＿宿泊施設（全部）"/>
      <sheetName val="参考＿宿泊施設（外国人-入力）"/>
      <sheetName val="参考＿宿泊施設（外国人-print)"/>
      <sheetName val="⑧美術館"/>
      <sheetName val="参考＿美術館（入力）"/>
      <sheetName val="増減理由（美術館）"/>
      <sheetName val="⑨観光情報センター"/>
      <sheetName val="参考＿観光情報センター（入力）"/>
    </sheetNames>
    <sheetDataSet>
      <sheetData sheetId="0">
        <row r="305">
          <cell r="C305">
            <v>33209</v>
          </cell>
        </row>
        <row r="312">
          <cell r="C312">
            <v>39933</v>
          </cell>
        </row>
        <row r="319">
          <cell r="C319">
            <v>33486</v>
          </cell>
        </row>
        <row r="326">
          <cell r="C326">
            <v>19965</v>
          </cell>
        </row>
        <row r="340">
          <cell r="C340">
            <v>18319</v>
          </cell>
        </row>
        <row r="347">
          <cell r="C347">
            <v>40394</v>
          </cell>
        </row>
        <row r="354">
          <cell r="C354">
            <v>22020</v>
          </cell>
        </row>
        <row r="361">
          <cell r="C361">
            <v>187361</v>
          </cell>
        </row>
        <row r="406">
          <cell r="C406">
            <v>43026</v>
          </cell>
        </row>
        <row r="407">
          <cell r="C407">
            <v>25226</v>
          </cell>
        </row>
        <row r="412">
          <cell r="C412">
            <v>14392</v>
          </cell>
        </row>
        <row r="418">
          <cell r="C418">
            <v>9806</v>
          </cell>
        </row>
        <row r="424">
          <cell r="C424">
            <v>7550</v>
          </cell>
        </row>
        <row r="430">
          <cell r="C430">
            <v>4160</v>
          </cell>
        </row>
        <row r="436">
          <cell r="C436">
            <v>10547</v>
          </cell>
        </row>
        <row r="442">
          <cell r="C442">
            <v>2802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用シート"/>
      <sheetName val="主要施設・景況感(入力)"/>
      <sheetName val="レンタカー(入力)"/>
      <sheetName val="①サマリー（横）"/>
      <sheetName val="①サマリー"/>
      <sheetName val="②上野作業 プレス（横）"/>
      <sheetName val="②プレス（横）"/>
      <sheetName val="②プレス"/>
      <sheetName val="③水色"/>
      <sheetName val="④ー１増減理由(観光)"/>
      <sheetName val="④－２増減理由(宿泊)"/>
      <sheetName val="⑤宿泊施設エリア別"/>
      <sheetName val="⑤宿泊施設エリア別（外国人）"/>
      <sheetName val="⑥国内交通機関"/>
      <sheetName val="⑦統計資料（表紙）"/>
      <sheetName val="⑦－１青森空港（国内線）"/>
      <sheetName val="⑦－２青森空港（国際線）"/>
      <sheetName val="⑦－３主要交通機関"/>
      <sheetName val="⑦－３交通機関（公表不可分）"/>
      <sheetName val="⑦－４アスパム"/>
      <sheetName val="⑦－５三内丸山"/>
      <sheetName val="⑦－６主要観光"/>
      <sheetName val="⑦ー６観光施設（公表不可分）"/>
      <sheetName val="⑦－７主要宿泊"/>
      <sheetName val="参考＿宿泊施設（全部）"/>
      <sheetName val="参考＿宿泊施設（外国人-入力）"/>
      <sheetName val="参考＿宿泊施設（外国人-print)"/>
      <sheetName val="⑧美術館"/>
      <sheetName val="参考＿美術館（入力）"/>
      <sheetName val="増減理由（美術館）"/>
      <sheetName val="⑨観光情報センター"/>
      <sheetName val="参考＿観光情報センター（入力）"/>
    </sheetNames>
    <sheetDataSet>
      <sheetData sheetId="0">
        <row r="12">
          <cell r="B12" t="str">
            <v>1月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BB629-1AD6-4CD8-A317-0E021C21DAE9}">
  <sheetPr>
    <tabColor rgb="FF00B0F0"/>
    <pageSetUpPr fitToPage="1"/>
  </sheetPr>
  <dimension ref="A1:BQ154"/>
  <sheetViews>
    <sheetView tabSelected="1" view="pageBreakPreview" zoomScale="85" zoomScaleNormal="70" zoomScaleSheetLayoutView="85" workbookViewId="0">
      <selection activeCell="I34" sqref="I34"/>
    </sheetView>
  </sheetViews>
  <sheetFormatPr defaultRowHeight="18.75" x14ac:dyDescent="0.4"/>
  <cols>
    <col min="1" max="1" width="30.625" customWidth="1"/>
    <col min="2" max="15" width="11.625" customWidth="1"/>
    <col min="16" max="16" width="12.625" customWidth="1"/>
    <col min="17" max="17" width="12.125" customWidth="1"/>
  </cols>
  <sheetData>
    <row r="1" spans="1:17" ht="30" customHeight="1" x14ac:dyDescent="0.4">
      <c r="A1" s="31" t="s">
        <v>23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3"/>
    </row>
    <row r="2" spans="1:17" ht="19.5" thickBot="1" x14ac:dyDescent="0.4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 t="s">
        <v>0</v>
      </c>
      <c r="Q2" s="1"/>
    </row>
    <row r="3" spans="1:17" ht="14.25" customHeight="1" x14ac:dyDescent="0.4">
      <c r="A3" s="2" t="s">
        <v>1</v>
      </c>
      <c r="B3" s="3"/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  <c r="J3" s="4">
        <v>8</v>
      </c>
      <c r="K3" s="4">
        <v>9</v>
      </c>
      <c r="L3" s="4">
        <v>10</v>
      </c>
      <c r="M3" s="4">
        <v>11</v>
      </c>
      <c r="N3" s="4">
        <v>12</v>
      </c>
      <c r="O3" s="4" t="str">
        <f>"1月～"&amp;[2]計算用シート!B12&amp;""</f>
        <v>1月～1月</v>
      </c>
      <c r="P3" s="34" t="s">
        <v>24</v>
      </c>
      <c r="Q3" s="5"/>
    </row>
    <row r="4" spans="1:17" ht="13.5" customHeight="1" x14ac:dyDescent="0.4">
      <c r="A4" s="58" t="s">
        <v>2</v>
      </c>
      <c r="B4" s="6" t="s">
        <v>32</v>
      </c>
      <c r="C4" s="35">
        <v>50441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50441</v>
      </c>
      <c r="P4" s="36">
        <v>50441</v>
      </c>
      <c r="Q4" s="5"/>
    </row>
    <row r="5" spans="1:17" ht="13.5" customHeight="1" x14ac:dyDescent="0.4">
      <c r="A5" s="59"/>
      <c r="B5" s="8" t="s">
        <v>20</v>
      </c>
      <c r="C5" s="9">
        <v>46288</v>
      </c>
      <c r="D5" s="9">
        <v>87003</v>
      </c>
      <c r="E5" s="9">
        <v>76374</v>
      </c>
      <c r="F5" s="9">
        <v>101725</v>
      </c>
      <c r="G5" s="9">
        <v>110518</v>
      </c>
      <c r="H5" s="9">
        <v>93774</v>
      </c>
      <c r="I5" s="9">
        <v>79739</v>
      </c>
      <c r="J5" s="9">
        <v>231022</v>
      </c>
      <c r="K5" s="9">
        <v>164189</v>
      </c>
      <c r="L5" s="9">
        <v>110142</v>
      </c>
      <c r="M5" s="9">
        <v>73086</v>
      </c>
      <c r="N5" s="9">
        <v>129858</v>
      </c>
      <c r="O5" s="9">
        <v>46288</v>
      </c>
      <c r="P5" s="37">
        <v>1303718</v>
      </c>
      <c r="Q5" s="5"/>
    </row>
    <row r="6" spans="1:17" ht="13.5" customHeight="1" x14ac:dyDescent="0.4">
      <c r="A6" s="60"/>
      <c r="B6" s="10" t="s">
        <v>25</v>
      </c>
      <c r="C6" s="82">
        <v>109</v>
      </c>
      <c r="D6" s="83">
        <v>0</v>
      </c>
      <c r="E6" s="83">
        <v>0</v>
      </c>
      <c r="F6" s="83">
        <v>0</v>
      </c>
      <c r="G6" s="83">
        <v>0</v>
      </c>
      <c r="H6" s="83">
        <v>0</v>
      </c>
      <c r="I6" s="83">
        <v>0</v>
      </c>
      <c r="J6" s="83">
        <v>0</v>
      </c>
      <c r="K6" s="83">
        <v>0</v>
      </c>
      <c r="L6" s="83">
        <v>0</v>
      </c>
      <c r="M6" s="83">
        <v>0</v>
      </c>
      <c r="N6" s="83">
        <v>0</v>
      </c>
      <c r="O6" s="83">
        <v>109</v>
      </c>
      <c r="P6" s="84">
        <v>3.9</v>
      </c>
      <c r="Q6" s="11"/>
    </row>
    <row r="7" spans="1:17" ht="13.5" customHeight="1" x14ac:dyDescent="0.4">
      <c r="A7" s="61" t="s">
        <v>3</v>
      </c>
      <c r="B7" s="6" t="s">
        <v>32</v>
      </c>
      <c r="C7" s="35">
        <v>86947</v>
      </c>
      <c r="D7" s="35">
        <v>0</v>
      </c>
      <c r="E7" s="35">
        <v>0</v>
      </c>
      <c r="F7" s="35">
        <v>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35">
        <v>0</v>
      </c>
      <c r="O7" s="35">
        <v>86947</v>
      </c>
      <c r="P7" s="36">
        <v>86947</v>
      </c>
      <c r="Q7" s="5"/>
    </row>
    <row r="8" spans="1:17" ht="13.5" customHeight="1" x14ac:dyDescent="0.4">
      <c r="A8" s="62"/>
      <c r="B8" s="8" t="s">
        <v>20</v>
      </c>
      <c r="C8" s="9">
        <v>25197</v>
      </c>
      <c r="D8" s="9">
        <v>48960</v>
      </c>
      <c r="E8" s="9">
        <v>14060</v>
      </c>
      <c r="F8" s="9">
        <v>20766</v>
      </c>
      <c r="G8" s="9">
        <v>20322</v>
      </c>
      <c r="H8" s="9">
        <v>9334</v>
      </c>
      <c r="I8" s="9">
        <v>17303</v>
      </c>
      <c r="J8" s="9">
        <v>40535</v>
      </c>
      <c r="K8" s="9">
        <v>36277</v>
      </c>
      <c r="L8" s="9">
        <v>0</v>
      </c>
      <c r="M8" s="9">
        <v>54174</v>
      </c>
      <c r="N8" s="9">
        <v>44531</v>
      </c>
      <c r="O8" s="9">
        <v>25197</v>
      </c>
      <c r="P8" s="37">
        <v>331459</v>
      </c>
      <c r="Q8" s="5"/>
    </row>
    <row r="9" spans="1:17" ht="13.5" customHeight="1" x14ac:dyDescent="0.4">
      <c r="A9" s="60"/>
      <c r="B9" s="10" t="s">
        <v>25</v>
      </c>
      <c r="C9" s="82">
        <v>345.1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 t="s">
        <v>21</v>
      </c>
      <c r="M9" s="83">
        <v>0</v>
      </c>
      <c r="N9" s="83">
        <v>0</v>
      </c>
      <c r="O9" s="83">
        <v>345.1</v>
      </c>
      <c r="P9" s="84">
        <v>26.2</v>
      </c>
      <c r="Q9" s="11"/>
    </row>
    <row r="10" spans="1:17" ht="13.5" customHeight="1" x14ac:dyDescent="0.4">
      <c r="A10" s="61" t="s">
        <v>4</v>
      </c>
      <c r="B10" s="6" t="s">
        <v>32</v>
      </c>
      <c r="C10" s="35">
        <v>11812</v>
      </c>
      <c r="D10" s="35">
        <v>0</v>
      </c>
      <c r="E10" s="35">
        <v>0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11812</v>
      </c>
      <c r="P10" s="36">
        <v>11812</v>
      </c>
      <c r="Q10" s="5"/>
    </row>
    <row r="11" spans="1:17" ht="13.5" customHeight="1" x14ac:dyDescent="0.4">
      <c r="A11" s="62"/>
      <c r="B11" s="8" t="s">
        <v>20</v>
      </c>
      <c r="C11" s="9">
        <v>17462</v>
      </c>
      <c r="D11" s="9">
        <v>15872</v>
      </c>
      <c r="E11" s="9">
        <v>20446</v>
      </c>
      <c r="F11" s="9">
        <v>19063</v>
      </c>
      <c r="G11" s="9">
        <v>29217</v>
      </c>
      <c r="H11" s="9">
        <v>25892</v>
      </c>
      <c r="I11" s="9">
        <v>30795</v>
      </c>
      <c r="J11" s="9">
        <v>56735</v>
      </c>
      <c r="K11" s="9">
        <v>29116</v>
      </c>
      <c r="L11" s="9">
        <v>21595</v>
      </c>
      <c r="M11" s="9">
        <v>26547</v>
      </c>
      <c r="N11" s="9">
        <v>10537</v>
      </c>
      <c r="O11" s="9">
        <v>17462</v>
      </c>
      <c r="P11" s="37">
        <v>303277</v>
      </c>
      <c r="Q11" s="5"/>
    </row>
    <row r="12" spans="1:17" ht="13.5" customHeight="1" x14ac:dyDescent="0.4">
      <c r="A12" s="60"/>
      <c r="B12" s="10" t="s">
        <v>25</v>
      </c>
      <c r="C12" s="82">
        <v>67.599999999999994</v>
      </c>
      <c r="D12" s="83">
        <v>0</v>
      </c>
      <c r="E12" s="83">
        <v>0</v>
      </c>
      <c r="F12" s="83">
        <v>0</v>
      </c>
      <c r="G12" s="83">
        <v>0</v>
      </c>
      <c r="H12" s="83">
        <v>0</v>
      </c>
      <c r="I12" s="83">
        <v>0</v>
      </c>
      <c r="J12" s="83">
        <v>0</v>
      </c>
      <c r="K12" s="83">
        <v>0</v>
      </c>
      <c r="L12" s="83">
        <v>0</v>
      </c>
      <c r="M12" s="83">
        <v>0</v>
      </c>
      <c r="N12" s="83">
        <v>0</v>
      </c>
      <c r="O12" s="83">
        <v>67.599999999999994</v>
      </c>
      <c r="P12" s="84">
        <v>3.9</v>
      </c>
      <c r="Q12" s="11"/>
    </row>
    <row r="13" spans="1:17" ht="13.5" customHeight="1" x14ac:dyDescent="0.4">
      <c r="A13" s="61" t="s">
        <v>26</v>
      </c>
      <c r="B13" s="6" t="s">
        <v>32</v>
      </c>
      <c r="C13" s="35">
        <v>14697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14697</v>
      </c>
      <c r="P13" s="36">
        <v>14697</v>
      </c>
      <c r="Q13" s="5"/>
    </row>
    <row r="14" spans="1:17" ht="13.5" customHeight="1" x14ac:dyDescent="0.4">
      <c r="A14" s="62"/>
      <c r="B14" s="8" t="s">
        <v>20</v>
      </c>
      <c r="C14" s="9">
        <v>13024</v>
      </c>
      <c r="D14" s="9">
        <v>23805</v>
      </c>
      <c r="E14" s="9">
        <v>27075</v>
      </c>
      <c r="F14" s="9">
        <v>31572</v>
      </c>
      <c r="G14" s="9">
        <v>37246</v>
      </c>
      <c r="H14" s="9">
        <v>35836</v>
      </c>
      <c r="I14" s="9">
        <v>33297</v>
      </c>
      <c r="J14" s="9">
        <v>68750</v>
      </c>
      <c r="K14" s="9">
        <v>38383</v>
      </c>
      <c r="L14" s="9">
        <v>42111</v>
      </c>
      <c r="M14" s="9">
        <v>27585</v>
      </c>
      <c r="N14" s="9">
        <v>15979</v>
      </c>
      <c r="O14" s="9">
        <v>13024</v>
      </c>
      <c r="P14" s="37">
        <v>394663</v>
      </c>
      <c r="Q14" s="5"/>
    </row>
    <row r="15" spans="1:17" ht="13.5" customHeight="1" x14ac:dyDescent="0.4">
      <c r="A15" s="60"/>
      <c r="B15" s="10" t="s">
        <v>25</v>
      </c>
      <c r="C15" s="82">
        <v>112.8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112.8</v>
      </c>
      <c r="P15" s="84">
        <v>3.7</v>
      </c>
      <c r="Q15" s="11"/>
    </row>
    <row r="16" spans="1:17" ht="13.5" customHeight="1" x14ac:dyDescent="0.4">
      <c r="A16" s="61" t="s">
        <v>5</v>
      </c>
      <c r="B16" s="6" t="s">
        <v>32</v>
      </c>
      <c r="C16" s="38">
        <v>19332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19332</v>
      </c>
      <c r="P16" s="39">
        <v>19332</v>
      </c>
      <c r="Q16" s="5"/>
    </row>
    <row r="17" spans="1:17" ht="13.5" customHeight="1" x14ac:dyDescent="0.4">
      <c r="A17" s="62"/>
      <c r="B17" s="8" t="s">
        <v>20</v>
      </c>
      <c r="C17" s="9">
        <v>19545</v>
      </c>
      <c r="D17" s="9">
        <v>32353</v>
      </c>
      <c r="E17" s="9">
        <v>33775</v>
      </c>
      <c r="F17" s="9">
        <v>63441</v>
      </c>
      <c r="G17" s="9">
        <v>33111</v>
      </c>
      <c r="H17" s="9">
        <v>26635</v>
      </c>
      <c r="I17" s="9">
        <v>29092</v>
      </c>
      <c r="J17" s="9">
        <v>36178</v>
      </c>
      <c r="K17" s="9">
        <v>31356</v>
      </c>
      <c r="L17" s="9">
        <v>38185</v>
      </c>
      <c r="M17" s="9">
        <v>30163</v>
      </c>
      <c r="N17" s="9">
        <v>21152</v>
      </c>
      <c r="O17" s="9">
        <v>19545</v>
      </c>
      <c r="P17" s="37">
        <v>394986</v>
      </c>
      <c r="Q17" s="5"/>
    </row>
    <row r="18" spans="1:17" ht="13.5" customHeight="1" x14ac:dyDescent="0.4">
      <c r="A18" s="60"/>
      <c r="B18" s="10" t="s">
        <v>25</v>
      </c>
      <c r="C18" s="82">
        <v>98.9</v>
      </c>
      <c r="D18" s="83">
        <v>0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98.9</v>
      </c>
      <c r="P18" s="84">
        <v>4.9000000000000004</v>
      </c>
      <c r="Q18" s="11"/>
    </row>
    <row r="19" spans="1:17" ht="13.5" customHeight="1" x14ac:dyDescent="0.4">
      <c r="A19" s="61" t="s">
        <v>6</v>
      </c>
      <c r="B19" s="6" t="s">
        <v>32</v>
      </c>
      <c r="C19" s="35">
        <v>238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238</v>
      </c>
      <c r="P19" s="36">
        <v>238</v>
      </c>
      <c r="Q19" s="5"/>
    </row>
    <row r="20" spans="1:17" ht="13.5" customHeight="1" x14ac:dyDescent="0.4">
      <c r="A20" s="62"/>
      <c r="B20" s="8" t="s">
        <v>20</v>
      </c>
      <c r="C20" s="9">
        <v>426</v>
      </c>
      <c r="D20" s="9">
        <v>1821</v>
      </c>
      <c r="E20" s="9">
        <v>663</v>
      </c>
      <c r="F20" s="9">
        <v>2029</v>
      </c>
      <c r="G20" s="9">
        <v>3888</v>
      </c>
      <c r="H20" s="9">
        <v>2813</v>
      </c>
      <c r="I20" s="9">
        <v>6290</v>
      </c>
      <c r="J20" s="9">
        <v>6348</v>
      </c>
      <c r="K20" s="9">
        <v>3860</v>
      </c>
      <c r="L20" s="9">
        <v>5508</v>
      </c>
      <c r="M20" s="9">
        <v>1542</v>
      </c>
      <c r="N20" s="9">
        <v>416</v>
      </c>
      <c r="O20" s="9">
        <v>426</v>
      </c>
      <c r="P20" s="37">
        <v>35604</v>
      </c>
      <c r="Q20" s="5"/>
    </row>
    <row r="21" spans="1:17" ht="13.5" customHeight="1" x14ac:dyDescent="0.4">
      <c r="A21" s="60"/>
      <c r="B21" s="10" t="s">
        <v>25</v>
      </c>
      <c r="C21" s="82">
        <v>55.9</v>
      </c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55.9</v>
      </c>
      <c r="P21" s="84">
        <v>0.7</v>
      </c>
      <c r="Q21" s="11"/>
    </row>
    <row r="22" spans="1:17" ht="13.5" customHeight="1" x14ac:dyDescent="0.4">
      <c r="A22" s="61" t="s">
        <v>7</v>
      </c>
      <c r="B22" s="6" t="s">
        <v>32</v>
      </c>
      <c r="C22" s="35">
        <v>2823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2823</v>
      </c>
      <c r="P22" s="40">
        <v>2823</v>
      </c>
      <c r="Q22" s="5"/>
    </row>
    <row r="23" spans="1:17" ht="13.5" customHeight="1" x14ac:dyDescent="0.4">
      <c r="A23" s="62"/>
      <c r="B23" s="8" t="s">
        <v>20</v>
      </c>
      <c r="C23" s="9">
        <v>3615</v>
      </c>
      <c r="D23" s="9">
        <v>4260</v>
      </c>
      <c r="E23" s="9">
        <v>4774</v>
      </c>
      <c r="F23" s="9">
        <v>9564</v>
      </c>
      <c r="G23" s="9">
        <v>10724</v>
      </c>
      <c r="H23" s="9">
        <v>9532</v>
      </c>
      <c r="I23" s="9">
        <v>10791</v>
      </c>
      <c r="J23" s="9">
        <v>24030</v>
      </c>
      <c r="K23" s="9">
        <v>12016</v>
      </c>
      <c r="L23" s="9">
        <v>12770</v>
      </c>
      <c r="M23" s="9">
        <v>7280</v>
      </c>
      <c r="N23" s="9">
        <v>2840</v>
      </c>
      <c r="O23" s="9">
        <v>3615</v>
      </c>
      <c r="P23" s="37">
        <v>112196</v>
      </c>
      <c r="Q23" s="5"/>
    </row>
    <row r="24" spans="1:17" ht="13.5" customHeight="1" x14ac:dyDescent="0.4">
      <c r="A24" s="60"/>
      <c r="B24" s="10" t="s">
        <v>25</v>
      </c>
      <c r="C24" s="82">
        <v>78.099999999999994</v>
      </c>
      <c r="D24" s="83">
        <v>0</v>
      </c>
      <c r="E24" s="83">
        <v>0</v>
      </c>
      <c r="F24" s="83">
        <v>0</v>
      </c>
      <c r="G24" s="83">
        <v>0</v>
      </c>
      <c r="H24" s="8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  <c r="O24" s="83">
        <v>78.099999999999994</v>
      </c>
      <c r="P24" s="84">
        <v>2.5</v>
      </c>
      <c r="Q24" s="11"/>
    </row>
    <row r="25" spans="1:17" ht="13.5" customHeight="1" x14ac:dyDescent="0.4">
      <c r="A25" s="61" t="s">
        <v>8</v>
      </c>
      <c r="B25" s="6" t="s">
        <v>32</v>
      </c>
      <c r="C25" s="35">
        <v>183113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183113</v>
      </c>
      <c r="P25" s="40">
        <v>183113</v>
      </c>
      <c r="Q25" s="5"/>
    </row>
    <row r="26" spans="1:17" ht="13.5" customHeight="1" x14ac:dyDescent="0.4">
      <c r="A26" s="62"/>
      <c r="B26" s="8" t="s">
        <v>20</v>
      </c>
      <c r="C26" s="9">
        <v>179283</v>
      </c>
      <c r="D26" s="9">
        <v>190508</v>
      </c>
      <c r="E26" s="9">
        <v>188866</v>
      </c>
      <c r="F26" s="9">
        <v>173675</v>
      </c>
      <c r="G26" s="9">
        <v>214464</v>
      </c>
      <c r="H26" s="9">
        <v>187055</v>
      </c>
      <c r="I26" s="9">
        <v>205515</v>
      </c>
      <c r="J26" s="9">
        <v>368691</v>
      </c>
      <c r="K26" s="9">
        <v>223281</v>
      </c>
      <c r="L26" s="9">
        <v>190550</v>
      </c>
      <c r="M26" s="9">
        <v>183104</v>
      </c>
      <c r="N26" s="9">
        <v>243627</v>
      </c>
      <c r="O26" s="9">
        <v>179283</v>
      </c>
      <c r="P26" s="37">
        <v>2548619</v>
      </c>
      <c r="Q26" s="5"/>
    </row>
    <row r="27" spans="1:17" ht="13.5" customHeight="1" x14ac:dyDescent="0.4">
      <c r="A27" s="60"/>
      <c r="B27" s="10" t="s">
        <v>25</v>
      </c>
      <c r="C27" s="82">
        <v>102.1</v>
      </c>
      <c r="D27" s="83">
        <v>0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102.1</v>
      </c>
      <c r="P27" s="84">
        <v>7.2</v>
      </c>
      <c r="Q27" s="11"/>
    </row>
    <row r="28" spans="1:17" ht="13.5" customHeight="1" x14ac:dyDescent="0.4">
      <c r="A28" s="61" t="s">
        <v>9</v>
      </c>
      <c r="B28" s="6" t="s">
        <v>32</v>
      </c>
      <c r="C28" s="35">
        <v>5801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5801</v>
      </c>
      <c r="P28" s="36">
        <v>5801</v>
      </c>
      <c r="Q28" s="5"/>
    </row>
    <row r="29" spans="1:17" ht="13.5" customHeight="1" x14ac:dyDescent="0.4">
      <c r="A29" s="62"/>
      <c r="B29" s="8" t="s">
        <v>20</v>
      </c>
      <c r="C29" s="9">
        <v>5708</v>
      </c>
      <c r="D29" s="9">
        <v>7302</v>
      </c>
      <c r="E29" s="9">
        <v>7196</v>
      </c>
      <c r="F29" s="9">
        <v>23341</v>
      </c>
      <c r="G29" s="9">
        <v>38739</v>
      </c>
      <c r="H29" s="9">
        <v>37666</v>
      </c>
      <c r="I29" s="9">
        <v>29556</v>
      </c>
      <c r="J29" s="9">
        <v>42505</v>
      </c>
      <c r="K29" s="9">
        <v>39668</v>
      </c>
      <c r="L29" s="9">
        <v>68953</v>
      </c>
      <c r="M29" s="9">
        <v>42563</v>
      </c>
      <c r="N29" s="9">
        <v>8421</v>
      </c>
      <c r="O29" s="9">
        <v>5708</v>
      </c>
      <c r="P29" s="37">
        <v>351618</v>
      </c>
      <c r="Q29" s="5"/>
    </row>
    <row r="30" spans="1:17" ht="13.5" customHeight="1" x14ac:dyDescent="0.4">
      <c r="A30" s="60"/>
      <c r="B30" s="10" t="s">
        <v>25</v>
      </c>
      <c r="C30" s="82">
        <v>101.6</v>
      </c>
      <c r="D30" s="83">
        <v>0</v>
      </c>
      <c r="E30" s="83">
        <v>0</v>
      </c>
      <c r="F30" s="83">
        <v>0</v>
      </c>
      <c r="G30" s="83">
        <v>0</v>
      </c>
      <c r="H30" s="8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101.6</v>
      </c>
      <c r="P30" s="84">
        <v>1.6</v>
      </c>
      <c r="Q30" s="11"/>
    </row>
    <row r="31" spans="1:17" ht="13.5" customHeight="1" x14ac:dyDescent="0.4">
      <c r="A31" s="61" t="s">
        <v>10</v>
      </c>
      <c r="B31" s="6" t="s">
        <v>32</v>
      </c>
      <c r="C31" s="35">
        <v>1202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1202</v>
      </c>
      <c r="P31" s="40">
        <v>1202</v>
      </c>
      <c r="Q31" s="5"/>
    </row>
    <row r="32" spans="1:17" ht="13.5" customHeight="1" x14ac:dyDescent="0.4">
      <c r="A32" s="62"/>
      <c r="B32" s="8" t="s">
        <v>20</v>
      </c>
      <c r="C32" s="9">
        <v>1231</v>
      </c>
      <c r="D32" s="9">
        <v>1480</v>
      </c>
      <c r="E32" s="9">
        <v>1800</v>
      </c>
      <c r="F32" s="9">
        <v>10510</v>
      </c>
      <c r="G32" s="9">
        <v>5044</v>
      </c>
      <c r="H32" s="9">
        <v>3206</v>
      </c>
      <c r="I32" s="9">
        <v>4747</v>
      </c>
      <c r="J32" s="9">
        <v>5846</v>
      </c>
      <c r="K32" s="9">
        <v>5682</v>
      </c>
      <c r="L32" s="9">
        <v>4255</v>
      </c>
      <c r="M32" s="9">
        <v>2650</v>
      </c>
      <c r="N32" s="9">
        <v>1451</v>
      </c>
      <c r="O32" s="9">
        <v>1231</v>
      </c>
      <c r="P32" s="37">
        <v>47902</v>
      </c>
      <c r="Q32" s="5"/>
    </row>
    <row r="33" spans="1:17" ht="13.5" customHeight="1" thickBot="1" x14ac:dyDescent="0.45">
      <c r="A33" s="62"/>
      <c r="B33" s="12" t="s">
        <v>25</v>
      </c>
      <c r="C33" s="82">
        <v>97.6</v>
      </c>
      <c r="D33" s="83">
        <v>0</v>
      </c>
      <c r="E33" s="83">
        <v>0</v>
      </c>
      <c r="F33" s="83">
        <v>0</v>
      </c>
      <c r="G33" s="83">
        <v>0</v>
      </c>
      <c r="H33" s="8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</v>
      </c>
      <c r="O33" s="83">
        <v>97.6</v>
      </c>
      <c r="P33" s="84">
        <v>2.5</v>
      </c>
      <c r="Q33" s="11"/>
    </row>
    <row r="34" spans="1:17" ht="13.5" customHeight="1" thickTop="1" x14ac:dyDescent="0.4">
      <c r="A34" s="68" t="s">
        <v>27</v>
      </c>
      <c r="B34" s="13" t="s">
        <v>32</v>
      </c>
      <c r="C34" s="14">
        <v>533797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41">
        <v>533797</v>
      </c>
      <c r="P34" s="42">
        <v>533797</v>
      </c>
      <c r="Q34" s="5"/>
    </row>
    <row r="35" spans="1:17" ht="13.5" customHeight="1" x14ac:dyDescent="0.4">
      <c r="A35" s="71"/>
      <c r="B35" s="8" t="s">
        <v>20</v>
      </c>
      <c r="C35" s="15">
        <v>477104</v>
      </c>
      <c r="D35" s="15">
        <v>593131</v>
      </c>
      <c r="E35" s="15">
        <v>574319</v>
      </c>
      <c r="F35" s="15">
        <v>1036116</v>
      </c>
      <c r="G35" s="15">
        <v>865093</v>
      </c>
      <c r="H35" s="15">
        <v>825993</v>
      </c>
      <c r="I35" s="15">
        <v>820535</v>
      </c>
      <c r="J35" s="15">
        <v>1415397</v>
      </c>
      <c r="K35" s="15">
        <v>937786</v>
      </c>
      <c r="L35" s="15">
        <v>847516</v>
      </c>
      <c r="M35" s="15">
        <v>692586</v>
      </c>
      <c r="N35" s="15">
        <v>645177</v>
      </c>
      <c r="O35" s="16">
        <v>477104</v>
      </c>
      <c r="P35" s="43">
        <v>9730753</v>
      </c>
      <c r="Q35" s="5"/>
    </row>
    <row r="36" spans="1:17" ht="13.5" customHeight="1" thickBot="1" x14ac:dyDescent="0.45">
      <c r="A36" s="72"/>
      <c r="B36" s="17" t="s">
        <v>25</v>
      </c>
      <c r="C36" s="88">
        <v>111.9</v>
      </c>
      <c r="D36" s="89">
        <v>0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89">
        <v>111.9</v>
      </c>
      <c r="P36" s="90">
        <v>5.5</v>
      </c>
      <c r="Q36" s="11"/>
    </row>
    <row r="37" spans="1:17" ht="18" customHeight="1" thickBot="1" x14ac:dyDescent="0.45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2" t="s">
        <v>11</v>
      </c>
      <c r="Q37" s="18"/>
    </row>
    <row r="38" spans="1:17" ht="13.5" customHeight="1" x14ac:dyDescent="0.4">
      <c r="A38" s="44" t="s">
        <v>12</v>
      </c>
      <c r="B38" s="3"/>
      <c r="C38" s="4">
        <v>1</v>
      </c>
      <c r="D38" s="4">
        <v>2</v>
      </c>
      <c r="E38" s="4">
        <v>3</v>
      </c>
      <c r="F38" s="4">
        <v>4</v>
      </c>
      <c r="G38" s="4">
        <v>5</v>
      </c>
      <c r="H38" s="4">
        <v>6</v>
      </c>
      <c r="I38" s="4">
        <v>7</v>
      </c>
      <c r="J38" s="4">
        <v>8</v>
      </c>
      <c r="K38" s="4">
        <v>9</v>
      </c>
      <c r="L38" s="4">
        <v>10</v>
      </c>
      <c r="M38" s="4">
        <v>11</v>
      </c>
      <c r="N38" s="4">
        <v>12</v>
      </c>
      <c r="O38" s="4" t="str">
        <f>"1月～"&amp;[2]計算用シート!B12&amp;""</f>
        <v>1月～1月</v>
      </c>
      <c r="P38" s="45" t="s">
        <v>24</v>
      </c>
      <c r="Q38" s="5"/>
    </row>
    <row r="39" spans="1:17" ht="13.5" customHeight="1" x14ac:dyDescent="0.4">
      <c r="A39" s="66" t="s">
        <v>28</v>
      </c>
      <c r="B39" s="6" t="s">
        <v>32</v>
      </c>
      <c r="C39" s="35">
        <v>56710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46">
        <v>56710</v>
      </c>
      <c r="P39" s="40">
        <v>56710</v>
      </c>
      <c r="Q39" s="5"/>
    </row>
    <row r="40" spans="1:17" ht="13.5" customHeight="1" x14ac:dyDescent="0.4">
      <c r="A40" s="67"/>
      <c r="B40" s="8" t="s">
        <v>20</v>
      </c>
      <c r="C40" s="47">
        <v>43504</v>
      </c>
      <c r="D40" s="47">
        <v>41612</v>
      </c>
      <c r="E40" s="47">
        <v>41224</v>
      </c>
      <c r="F40" s="47">
        <v>60191</v>
      </c>
      <c r="G40" s="47">
        <v>55854</v>
      </c>
      <c r="H40" s="47">
        <v>60774</v>
      </c>
      <c r="I40" s="47">
        <v>65047</v>
      </c>
      <c r="J40" s="47">
        <v>79750</v>
      </c>
      <c r="K40" s="47">
        <v>67814</v>
      </c>
      <c r="L40" s="47">
        <v>77037</v>
      </c>
      <c r="M40" s="47">
        <v>62850</v>
      </c>
      <c r="N40" s="47">
        <v>53961</v>
      </c>
      <c r="O40" s="19">
        <v>43504</v>
      </c>
      <c r="P40" s="37">
        <v>709618</v>
      </c>
      <c r="Q40" s="5"/>
    </row>
    <row r="41" spans="1:17" ht="15" customHeight="1" x14ac:dyDescent="0.4">
      <c r="A41" s="73"/>
      <c r="B41" s="10" t="s">
        <v>25</v>
      </c>
      <c r="C41" s="82">
        <v>130.4</v>
      </c>
      <c r="D41" s="83">
        <v>0</v>
      </c>
      <c r="E41" s="83">
        <v>0</v>
      </c>
      <c r="F41" s="83">
        <v>0</v>
      </c>
      <c r="G41" s="83">
        <v>0</v>
      </c>
      <c r="H41" s="8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130.4</v>
      </c>
      <c r="P41" s="84">
        <v>8</v>
      </c>
      <c r="Q41" s="11"/>
    </row>
    <row r="42" spans="1:17" ht="13.5" customHeight="1" x14ac:dyDescent="0.4">
      <c r="A42" s="58" t="s">
        <v>13</v>
      </c>
      <c r="B42" s="6" t="s">
        <v>32</v>
      </c>
      <c r="C42" s="48">
        <v>36741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9">
        <v>36741</v>
      </c>
      <c r="P42" s="36">
        <v>36741</v>
      </c>
      <c r="Q42" s="5"/>
    </row>
    <row r="43" spans="1:17" ht="13.5" customHeight="1" x14ac:dyDescent="0.4">
      <c r="A43" s="62"/>
      <c r="B43" s="8" t="s">
        <v>20</v>
      </c>
      <c r="C43" s="47">
        <v>31969</v>
      </c>
      <c r="D43" s="47">
        <v>37808</v>
      </c>
      <c r="E43" s="47">
        <v>39685</v>
      </c>
      <c r="F43" s="47">
        <v>50770</v>
      </c>
      <c r="G43" s="47">
        <v>46646</v>
      </c>
      <c r="H43" s="47">
        <v>49051</v>
      </c>
      <c r="I43" s="47">
        <v>47729</v>
      </c>
      <c r="J43" s="47">
        <v>61499</v>
      </c>
      <c r="K43" s="47">
        <v>48818</v>
      </c>
      <c r="L43" s="47">
        <v>59215</v>
      </c>
      <c r="M43" s="47">
        <v>47638</v>
      </c>
      <c r="N43" s="47">
        <v>38392</v>
      </c>
      <c r="O43" s="19">
        <v>31969</v>
      </c>
      <c r="P43" s="37">
        <v>559220</v>
      </c>
      <c r="Q43" s="5"/>
    </row>
    <row r="44" spans="1:17" ht="13.5" customHeight="1" x14ac:dyDescent="0.4">
      <c r="A44" s="60"/>
      <c r="B44" s="10" t="s">
        <v>25</v>
      </c>
      <c r="C44" s="82">
        <v>114.9</v>
      </c>
      <c r="D44" s="83">
        <v>0</v>
      </c>
      <c r="E44" s="83">
        <v>0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114.9</v>
      </c>
      <c r="P44" s="84">
        <v>6.6</v>
      </c>
      <c r="Q44" s="11"/>
    </row>
    <row r="45" spans="1:17" ht="13.5" customHeight="1" x14ac:dyDescent="0.4">
      <c r="A45" s="58" t="s">
        <v>14</v>
      </c>
      <c r="B45" s="6" t="s">
        <v>32</v>
      </c>
      <c r="C45" s="35">
        <v>27103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46">
        <v>27103</v>
      </c>
      <c r="P45" s="40">
        <v>27103</v>
      </c>
      <c r="Q45" s="5"/>
    </row>
    <row r="46" spans="1:17" ht="13.5" customHeight="1" x14ac:dyDescent="0.4">
      <c r="A46" s="62"/>
      <c r="B46" s="8" t="s">
        <v>20</v>
      </c>
      <c r="C46" s="20">
        <v>30040</v>
      </c>
      <c r="D46" s="20">
        <v>30996</v>
      </c>
      <c r="E46" s="20">
        <v>32561</v>
      </c>
      <c r="F46" s="20">
        <v>35914</v>
      </c>
      <c r="G46" s="20">
        <v>38048</v>
      </c>
      <c r="H46" s="20">
        <v>39474</v>
      </c>
      <c r="I46" s="20">
        <v>40412</v>
      </c>
      <c r="J46" s="20">
        <v>48564</v>
      </c>
      <c r="K46" s="20">
        <v>41132</v>
      </c>
      <c r="L46" s="20">
        <v>45372</v>
      </c>
      <c r="M46" s="20">
        <v>40733</v>
      </c>
      <c r="N46" s="20">
        <v>37646</v>
      </c>
      <c r="O46" s="19">
        <v>30040</v>
      </c>
      <c r="P46" s="37">
        <v>460892</v>
      </c>
      <c r="Q46" s="5"/>
    </row>
    <row r="47" spans="1:17" ht="13.5" customHeight="1" x14ac:dyDescent="0.4">
      <c r="A47" s="60"/>
      <c r="B47" s="10" t="s">
        <v>25</v>
      </c>
      <c r="C47" s="82">
        <v>90.2</v>
      </c>
      <c r="D47" s="83">
        <v>0</v>
      </c>
      <c r="E47" s="83">
        <v>0</v>
      </c>
      <c r="F47" s="83">
        <v>0</v>
      </c>
      <c r="G47" s="83">
        <v>0</v>
      </c>
      <c r="H47" s="8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90.2</v>
      </c>
      <c r="P47" s="84">
        <v>5.9</v>
      </c>
      <c r="Q47" s="11"/>
    </row>
    <row r="48" spans="1:17" ht="13.5" customHeight="1" x14ac:dyDescent="0.4">
      <c r="A48" s="66" t="s">
        <v>29</v>
      </c>
      <c r="B48" s="6" t="s">
        <v>32</v>
      </c>
      <c r="C48" s="35">
        <v>12357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46">
        <v>12357</v>
      </c>
      <c r="P48" s="36">
        <v>12357</v>
      </c>
      <c r="Q48" s="5"/>
    </row>
    <row r="49" spans="1:69" ht="13.5" customHeight="1" x14ac:dyDescent="0.4">
      <c r="A49" s="67"/>
      <c r="B49" s="8" t="s">
        <v>20</v>
      </c>
      <c r="C49" s="47">
        <v>11816</v>
      </c>
      <c r="D49" s="47">
        <v>13299</v>
      </c>
      <c r="E49" s="47">
        <v>15474</v>
      </c>
      <c r="F49" s="47">
        <v>14920</v>
      </c>
      <c r="G49" s="47">
        <v>18921</v>
      </c>
      <c r="H49" s="47">
        <v>19612</v>
      </c>
      <c r="I49" s="47">
        <v>19397</v>
      </c>
      <c r="J49" s="47">
        <v>19866</v>
      </c>
      <c r="K49" s="47">
        <v>20289</v>
      </c>
      <c r="L49" s="47">
        <v>21513</v>
      </c>
      <c r="M49" s="47">
        <v>16054</v>
      </c>
      <c r="N49" s="47">
        <v>13432</v>
      </c>
      <c r="O49" s="19">
        <v>11816</v>
      </c>
      <c r="P49" s="37">
        <v>204593</v>
      </c>
      <c r="Q49" s="5"/>
    </row>
    <row r="50" spans="1:69" ht="13.5" customHeight="1" thickBot="1" x14ac:dyDescent="0.45">
      <c r="A50" s="74"/>
      <c r="B50" s="12" t="s">
        <v>25</v>
      </c>
      <c r="C50" s="82">
        <v>104.6</v>
      </c>
      <c r="D50" s="83">
        <v>0</v>
      </c>
      <c r="E50" s="83">
        <v>0</v>
      </c>
      <c r="F50" s="83">
        <v>0</v>
      </c>
      <c r="G50" s="83">
        <v>0</v>
      </c>
      <c r="H50" s="83">
        <v>0</v>
      </c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83">
        <v>104.6</v>
      </c>
      <c r="P50" s="84">
        <v>6</v>
      </c>
      <c r="Q50" s="11"/>
    </row>
    <row r="51" spans="1:69" ht="13.5" customHeight="1" thickTop="1" x14ac:dyDescent="0.4">
      <c r="A51" s="68" t="s">
        <v>22</v>
      </c>
      <c r="B51" s="13" t="s">
        <v>32</v>
      </c>
      <c r="C51" s="21">
        <v>132911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2">
        <v>132911</v>
      </c>
      <c r="P51" s="42">
        <v>132911</v>
      </c>
      <c r="Q51" s="5"/>
    </row>
    <row r="52" spans="1:69" s="27" customFormat="1" ht="13.5" customHeight="1" x14ac:dyDescent="0.15">
      <c r="A52" s="62"/>
      <c r="B52" s="8" t="s">
        <v>20</v>
      </c>
      <c r="C52" s="20">
        <v>117329</v>
      </c>
      <c r="D52" s="20">
        <v>123715</v>
      </c>
      <c r="E52" s="20">
        <v>128944</v>
      </c>
      <c r="F52" s="20">
        <v>161795</v>
      </c>
      <c r="G52" s="20">
        <v>159469</v>
      </c>
      <c r="H52" s="20">
        <v>168911</v>
      </c>
      <c r="I52" s="20">
        <v>172585</v>
      </c>
      <c r="J52" s="20">
        <v>209679</v>
      </c>
      <c r="K52" s="20">
        <v>178053</v>
      </c>
      <c r="L52" s="20">
        <v>203137</v>
      </c>
      <c r="M52" s="20">
        <v>167275</v>
      </c>
      <c r="N52" s="20">
        <v>143431</v>
      </c>
      <c r="O52" s="23">
        <v>117329</v>
      </c>
      <c r="P52" s="24">
        <v>1934323</v>
      </c>
      <c r="Q52" s="25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</row>
    <row r="53" spans="1:69" s="27" customFormat="1" ht="13.5" customHeight="1" thickBot="1" x14ac:dyDescent="0.2">
      <c r="A53" s="69"/>
      <c r="B53" s="50" t="s">
        <v>25</v>
      </c>
      <c r="C53" s="82">
        <v>113.3</v>
      </c>
      <c r="D53" s="83">
        <v>0</v>
      </c>
      <c r="E53" s="83">
        <v>0</v>
      </c>
      <c r="F53" s="83">
        <v>0</v>
      </c>
      <c r="G53" s="83">
        <v>0</v>
      </c>
      <c r="H53" s="83">
        <v>0</v>
      </c>
      <c r="I53" s="83">
        <v>0</v>
      </c>
      <c r="J53" s="83">
        <v>0</v>
      </c>
      <c r="K53" s="83">
        <v>0</v>
      </c>
      <c r="L53" s="83">
        <v>0</v>
      </c>
      <c r="M53" s="83">
        <v>0</v>
      </c>
      <c r="N53" s="83">
        <v>0</v>
      </c>
      <c r="O53" s="83">
        <v>113.3</v>
      </c>
      <c r="P53" s="84">
        <v>6.9</v>
      </c>
      <c r="Q53" s="11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</row>
    <row r="54" spans="1:69" s="27" customFormat="1" ht="13.5" hidden="1" customHeight="1" thickBot="1" x14ac:dyDescent="0.2">
      <c r="A54" s="85" t="s">
        <v>15</v>
      </c>
      <c r="B54" s="86" t="s">
        <v>16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51"/>
      <c r="Q54" s="28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</row>
    <row r="55" spans="1:69" s="27" customFormat="1" ht="13.5" customHeight="1" x14ac:dyDescent="0.15">
      <c r="A55" s="70" t="s">
        <v>17</v>
      </c>
      <c r="B55" s="6" t="s">
        <v>32</v>
      </c>
      <c r="C55" s="52">
        <v>17941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3">
        <v>17941</v>
      </c>
      <c r="P55" s="54">
        <v>17941</v>
      </c>
      <c r="Q55" s="5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</row>
    <row r="56" spans="1:69" s="27" customFormat="1" ht="13.5" customHeight="1" x14ac:dyDescent="0.15">
      <c r="A56" s="64"/>
      <c r="B56" s="8" t="s">
        <v>20</v>
      </c>
      <c r="C56" s="47">
        <v>16830</v>
      </c>
      <c r="D56" s="47">
        <v>16729</v>
      </c>
      <c r="E56" s="47">
        <v>14224</v>
      </c>
      <c r="F56" s="47">
        <v>18444</v>
      </c>
      <c r="G56" s="47">
        <v>21243</v>
      </c>
      <c r="H56" s="47">
        <v>21406</v>
      </c>
      <c r="I56" s="47">
        <v>20512</v>
      </c>
      <c r="J56" s="47">
        <v>26815</v>
      </c>
      <c r="K56" s="47">
        <v>21590</v>
      </c>
      <c r="L56" s="47">
        <v>26759</v>
      </c>
      <c r="M56" s="47">
        <v>16817</v>
      </c>
      <c r="N56" s="47">
        <v>14585</v>
      </c>
      <c r="O56" s="19">
        <v>16830</v>
      </c>
      <c r="P56" s="37">
        <v>235954</v>
      </c>
      <c r="Q56" s="5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</row>
    <row r="57" spans="1:69" s="27" customFormat="1" ht="13.5" customHeight="1" x14ac:dyDescent="0.15">
      <c r="A57" s="65"/>
      <c r="B57" s="55" t="s">
        <v>25</v>
      </c>
      <c r="C57" s="82">
        <v>106.6</v>
      </c>
      <c r="D57" s="83">
        <v>0</v>
      </c>
      <c r="E57" s="83">
        <v>0</v>
      </c>
      <c r="F57" s="83">
        <v>0</v>
      </c>
      <c r="G57" s="83">
        <v>0</v>
      </c>
      <c r="H57" s="83">
        <v>0</v>
      </c>
      <c r="I57" s="83">
        <v>0</v>
      </c>
      <c r="J57" s="83">
        <v>0</v>
      </c>
      <c r="K57" s="83">
        <v>0</v>
      </c>
      <c r="L57" s="83">
        <v>0</v>
      </c>
      <c r="M57" s="83">
        <v>0</v>
      </c>
      <c r="N57" s="83">
        <v>0</v>
      </c>
      <c r="O57" s="83">
        <v>106.6</v>
      </c>
      <c r="P57" s="84">
        <v>7.6</v>
      </c>
      <c r="Q57" s="11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</row>
    <row r="58" spans="1:69" s="27" customFormat="1" ht="13.5" customHeight="1" x14ac:dyDescent="0.15">
      <c r="A58" s="63" t="s">
        <v>18</v>
      </c>
      <c r="B58" s="6" t="s">
        <v>32</v>
      </c>
      <c r="C58" s="35">
        <v>33174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46">
        <v>33174</v>
      </c>
      <c r="P58" s="36">
        <v>33174</v>
      </c>
      <c r="Q58" s="5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</row>
    <row r="59" spans="1:69" s="27" customFormat="1" ht="13.5" customHeight="1" x14ac:dyDescent="0.15">
      <c r="A59" s="64"/>
      <c r="B59" s="8" t="s">
        <v>20</v>
      </c>
      <c r="C59" s="47">
        <v>31486</v>
      </c>
      <c r="D59" s="47">
        <v>33964</v>
      </c>
      <c r="E59" s="47">
        <v>30366</v>
      </c>
      <c r="F59" s="47">
        <v>35032</v>
      </c>
      <c r="G59" s="47">
        <v>42364</v>
      </c>
      <c r="H59" s="47">
        <v>42935</v>
      </c>
      <c r="I59" s="47">
        <v>45724</v>
      </c>
      <c r="J59" s="47">
        <v>53292</v>
      </c>
      <c r="K59" s="47">
        <v>44736</v>
      </c>
      <c r="L59" s="47">
        <v>51735</v>
      </c>
      <c r="M59" s="47">
        <v>42383</v>
      </c>
      <c r="N59" s="47">
        <v>32423</v>
      </c>
      <c r="O59" s="19">
        <v>31486</v>
      </c>
      <c r="P59" s="37">
        <v>486440</v>
      </c>
      <c r="Q59" s="5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</row>
    <row r="60" spans="1:69" s="27" customFormat="1" ht="13.5" customHeight="1" x14ac:dyDescent="0.15">
      <c r="A60" s="65"/>
      <c r="B60" s="55" t="s">
        <v>25</v>
      </c>
      <c r="C60" s="82">
        <v>105.4</v>
      </c>
      <c r="D60" s="83">
        <v>0</v>
      </c>
      <c r="E60" s="83">
        <v>0</v>
      </c>
      <c r="F60" s="83">
        <v>0</v>
      </c>
      <c r="G60" s="83">
        <v>0</v>
      </c>
      <c r="H60" s="8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105.4</v>
      </c>
      <c r="P60" s="84">
        <v>6.8</v>
      </c>
      <c r="Q60" s="11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</row>
    <row r="61" spans="1:69" ht="13.5" customHeight="1" x14ac:dyDescent="0.4">
      <c r="A61" s="63" t="s">
        <v>30</v>
      </c>
      <c r="B61" s="6" t="s">
        <v>32</v>
      </c>
      <c r="C61" s="35">
        <v>13265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46">
        <v>13265</v>
      </c>
      <c r="P61" s="36">
        <v>13265</v>
      </c>
      <c r="Q61" s="5"/>
    </row>
    <row r="62" spans="1:69" ht="13.5" customHeight="1" x14ac:dyDescent="0.4">
      <c r="A62" s="64"/>
      <c r="B62" s="8" t="s">
        <v>20</v>
      </c>
      <c r="C62" s="56">
        <v>12986</v>
      </c>
      <c r="D62" s="56">
        <v>14224</v>
      </c>
      <c r="E62" s="56">
        <v>16674</v>
      </c>
      <c r="F62" s="56">
        <v>17038</v>
      </c>
      <c r="G62" s="56">
        <v>20882</v>
      </c>
      <c r="H62" s="56">
        <v>21598</v>
      </c>
      <c r="I62" s="56">
        <v>21658</v>
      </c>
      <c r="J62" s="56">
        <v>22412</v>
      </c>
      <c r="K62" s="56">
        <v>22963</v>
      </c>
      <c r="L62" s="56">
        <v>24320</v>
      </c>
      <c r="M62" s="56">
        <v>17923</v>
      </c>
      <c r="N62" s="56">
        <v>14668</v>
      </c>
      <c r="O62" s="23">
        <v>12986</v>
      </c>
      <c r="P62" s="24">
        <v>227346</v>
      </c>
      <c r="Q62" s="25"/>
    </row>
    <row r="63" spans="1:69" ht="13.5" customHeight="1" thickBot="1" x14ac:dyDescent="0.45">
      <c r="A63" s="64"/>
      <c r="B63" s="57" t="s">
        <v>25</v>
      </c>
      <c r="C63" s="82">
        <v>102.1</v>
      </c>
      <c r="D63" s="83">
        <v>0</v>
      </c>
      <c r="E63" s="83">
        <v>0</v>
      </c>
      <c r="F63" s="83">
        <v>0</v>
      </c>
      <c r="G63" s="83">
        <v>0</v>
      </c>
      <c r="H63" s="83">
        <v>0</v>
      </c>
      <c r="I63" s="83">
        <v>0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102.1</v>
      </c>
      <c r="P63" s="84">
        <v>5.8</v>
      </c>
      <c r="Q63" s="11"/>
    </row>
    <row r="64" spans="1:69" ht="13.5" customHeight="1" thickTop="1" x14ac:dyDescent="0.4">
      <c r="A64" s="75" t="s">
        <v>31</v>
      </c>
      <c r="B64" s="76" t="s">
        <v>32</v>
      </c>
      <c r="C64" s="77">
        <v>184934</v>
      </c>
      <c r="D64" s="77">
        <v>0</v>
      </c>
      <c r="E64" s="77">
        <v>0</v>
      </c>
      <c r="F64" s="77">
        <v>0</v>
      </c>
      <c r="G64" s="77">
        <v>0</v>
      </c>
      <c r="H64" s="77">
        <v>0</v>
      </c>
      <c r="I64" s="77">
        <v>0</v>
      </c>
      <c r="J64" s="77">
        <v>0</v>
      </c>
      <c r="K64" s="77">
        <v>0</v>
      </c>
      <c r="L64" s="77">
        <v>0</v>
      </c>
      <c r="M64" s="77">
        <v>0</v>
      </c>
      <c r="N64" s="77">
        <v>0</v>
      </c>
      <c r="O64" s="78">
        <v>184934</v>
      </c>
      <c r="P64" s="81">
        <v>184934</v>
      </c>
      <c r="Q64" s="5"/>
    </row>
    <row r="65" spans="1:17" ht="13.5" customHeight="1" x14ac:dyDescent="0.4">
      <c r="A65" s="79"/>
      <c r="B65" s="8" t="s">
        <v>20</v>
      </c>
      <c r="C65" s="56">
        <v>166815</v>
      </c>
      <c r="D65" s="56">
        <v>175333</v>
      </c>
      <c r="E65" s="56">
        <v>174734</v>
      </c>
      <c r="F65" s="56">
        <v>217389</v>
      </c>
      <c r="G65" s="56">
        <v>225037</v>
      </c>
      <c r="H65" s="56">
        <v>235238</v>
      </c>
      <c r="I65" s="56">
        <v>241082</v>
      </c>
      <c r="J65" s="56">
        <v>292332</v>
      </c>
      <c r="K65" s="56">
        <v>247053</v>
      </c>
      <c r="L65" s="56">
        <v>284438</v>
      </c>
      <c r="M65" s="56">
        <v>228344</v>
      </c>
      <c r="N65" s="56">
        <v>191675</v>
      </c>
      <c r="O65" s="23">
        <v>166815</v>
      </c>
      <c r="P65" s="24">
        <v>2679470</v>
      </c>
      <c r="Q65" s="25"/>
    </row>
    <row r="66" spans="1:17" ht="13.5" customHeight="1" thickBot="1" x14ac:dyDescent="0.45">
      <c r="A66" s="80"/>
      <c r="B66" s="50" t="s">
        <v>25</v>
      </c>
      <c r="C66" s="88">
        <v>110.9</v>
      </c>
      <c r="D66" s="89">
        <v>0</v>
      </c>
      <c r="E66" s="89">
        <v>0</v>
      </c>
      <c r="F66" s="89">
        <v>0</v>
      </c>
      <c r="G66" s="89">
        <v>0</v>
      </c>
      <c r="H66" s="89">
        <v>0</v>
      </c>
      <c r="I66" s="89">
        <v>0</v>
      </c>
      <c r="J66" s="89">
        <v>0</v>
      </c>
      <c r="K66" s="89">
        <v>0</v>
      </c>
      <c r="L66" s="89">
        <v>0</v>
      </c>
      <c r="M66" s="89">
        <v>0</v>
      </c>
      <c r="N66" s="89">
        <v>0</v>
      </c>
      <c r="O66" s="89">
        <v>110.9</v>
      </c>
      <c r="P66" s="90">
        <v>6.9</v>
      </c>
      <c r="Q66" s="11"/>
    </row>
    <row r="67" spans="1:17" ht="13.5" customHeight="1" x14ac:dyDescent="0.4">
      <c r="A67" s="32" t="s">
        <v>19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</row>
    <row r="68" spans="1:17" ht="13.5" customHeight="1" x14ac:dyDescent="0.4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</row>
    <row r="70" spans="1:17" x14ac:dyDescent="0.4">
      <c r="F70" s="29"/>
    </row>
    <row r="71" spans="1:17" x14ac:dyDescent="0.4">
      <c r="F71" s="29"/>
    </row>
    <row r="72" spans="1:17" x14ac:dyDescent="0.4">
      <c r="E72" s="30"/>
      <c r="F72" s="30"/>
    </row>
    <row r="131" spans="3:7" x14ac:dyDescent="0.4">
      <c r="G131">
        <f>[1]計算用シート!C305</f>
        <v>33209</v>
      </c>
    </row>
    <row r="132" spans="3:7" x14ac:dyDescent="0.4">
      <c r="G132">
        <f>[1]計算用シート!C312</f>
        <v>39933</v>
      </c>
    </row>
    <row r="133" spans="3:7" x14ac:dyDescent="0.4">
      <c r="G133">
        <f>[1]計算用シート!C319</f>
        <v>33486</v>
      </c>
    </row>
    <row r="134" spans="3:7" x14ac:dyDescent="0.4">
      <c r="G134">
        <f>[1]計算用シート!C326</f>
        <v>19965</v>
      </c>
    </row>
    <row r="135" spans="3:7" x14ac:dyDescent="0.4">
      <c r="C135">
        <f>SUM(C131:E134)</f>
        <v>0</v>
      </c>
      <c r="G135">
        <f>SUM(G131:I134)</f>
        <v>126593</v>
      </c>
    </row>
    <row r="137" spans="3:7" x14ac:dyDescent="0.4">
      <c r="G137">
        <f>[1]計算用シート!C340</f>
        <v>18319</v>
      </c>
    </row>
    <row r="138" spans="3:7" x14ac:dyDescent="0.4">
      <c r="G138">
        <f>[1]計算用シート!C347</f>
        <v>40394</v>
      </c>
    </row>
    <row r="139" spans="3:7" x14ac:dyDescent="0.4">
      <c r="G139">
        <f>[1]計算用シート!C354</f>
        <v>22020</v>
      </c>
    </row>
    <row r="141" spans="3:7" x14ac:dyDescent="0.4">
      <c r="G141">
        <f>[1]計算用シート!C361</f>
        <v>187361</v>
      </c>
    </row>
    <row r="147" spans="7:7" x14ac:dyDescent="0.4">
      <c r="G147">
        <f>IF(ISNUMBER([1]計算用シート!C407),[1]計算用シート!C406,0)</f>
        <v>43026</v>
      </c>
    </row>
    <row r="148" spans="7:7" x14ac:dyDescent="0.4">
      <c r="G148">
        <f>IF(ISNUMBER([1]計算用シート!C412),[1]計算用シート!C412,0)+IF(ISNUMBER([1]計算用シート!C418),[1]計算用シート!C418,0)</f>
        <v>24198</v>
      </c>
    </row>
    <row r="149" spans="7:7" x14ac:dyDescent="0.4">
      <c r="G149">
        <f>IF(ISNUMBER([1]計算用シート!C436),[1]計算用シート!C436,0)</f>
        <v>10547</v>
      </c>
    </row>
    <row r="153" spans="7:7" x14ac:dyDescent="0.4">
      <c r="G153">
        <f>IF(ISNUMBER([1]計算用シート!C424),[1]計算用シート!C424,0)+IF(ISNUMBER([1]計算用シート!C430),[1]計算用シート!C430,0)</f>
        <v>11710</v>
      </c>
    </row>
    <row r="154" spans="7:7" x14ac:dyDescent="0.4">
      <c r="G154">
        <f>IF(ISNUMBER([1]計算用シート!C442),[1]計算用シート!C442,0)</f>
        <v>2802</v>
      </c>
    </row>
  </sheetData>
  <mergeCells count="20">
    <mergeCell ref="A58:A60"/>
    <mergeCell ref="A61:A63"/>
    <mergeCell ref="A42:A44"/>
    <mergeCell ref="A45:A47"/>
    <mergeCell ref="A51:A53"/>
    <mergeCell ref="A55:A57"/>
    <mergeCell ref="A39:A41"/>
    <mergeCell ref="A48:A50"/>
    <mergeCell ref="A64:A66"/>
    <mergeCell ref="A4:A6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</mergeCells>
  <phoneticPr fontId="2"/>
  <printOptions horizontalCentered="1" verticalCentered="1"/>
  <pageMargins left="0.70866141732283472" right="0.51181102362204722" top="0.55118110236220474" bottom="0" header="0.31496062992125984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令和7年1月（速報値）</vt:lpstr>
      <vt:lpstr>'令和7年1月（速報値）'!Print_Area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2024-12-26T04:41:46Z</cp:lastPrinted>
  <dcterms:created xsi:type="dcterms:W3CDTF">2024-12-23T00:03:32Z</dcterms:created>
  <dcterms:modified xsi:type="dcterms:W3CDTF">2025-02-26T01:59:06Z</dcterms:modified>
</cp:coreProperties>
</file>