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XLA36\share\バックアップデータ\2100 税務統計\★税務統計作成\R4税務統計\今年度データ\06_第六　参考計数等\"/>
    </mc:Choice>
  </mc:AlternateContent>
  <bookViews>
    <workbookView xWindow="240" yWindow="105" windowWidth="12120" windowHeight="8085"/>
  </bookViews>
  <sheets>
    <sheet name="国税徴収表" sheetId="1" r:id="rId1"/>
    <sheet name="青森県分リンク" sheetId="2" r:id="rId2"/>
  </sheets>
  <definedNames>
    <definedName name="_xlnm.Print_Area" localSheetId="0">国税徴収表!$A$1:$M$53</definedName>
  </definedNames>
  <calcPr calcId="162913"/>
</workbook>
</file>

<file path=xl/calcChain.xml><?xml version="1.0" encoding="utf-8"?>
<calcChain xmlns="http://schemas.openxmlformats.org/spreadsheetml/2006/main">
  <c r="M40" i="1" l="1"/>
  <c r="K40" i="1"/>
  <c r="J40" i="1"/>
  <c r="J37" i="1"/>
  <c r="H31" i="1"/>
  <c r="E31" i="1"/>
  <c r="E34" i="1"/>
  <c r="E37" i="1"/>
  <c r="D37" i="1"/>
  <c r="D40" i="1"/>
  <c r="D16" i="2"/>
  <c r="F13" i="2"/>
  <c r="F10" i="2"/>
  <c r="M34" i="1" l="1"/>
  <c r="J31" i="1"/>
  <c r="D31" i="1"/>
  <c r="F43" i="1"/>
  <c r="F31" i="1"/>
  <c r="J43" i="1"/>
  <c r="G49" i="1"/>
  <c r="F12" i="2"/>
  <c r="F8" i="2"/>
  <c r="M46" i="1"/>
  <c r="J49" i="1"/>
  <c r="I43" i="1"/>
  <c r="F14" i="2"/>
  <c r="C7" i="2"/>
  <c r="C16" i="2" s="1"/>
  <c r="M49" i="1"/>
  <c r="J34" i="1"/>
  <c r="I49" i="1"/>
  <c r="F49" i="1"/>
  <c r="E49" i="1"/>
  <c r="D49" i="1"/>
  <c r="C49" i="1"/>
  <c r="J46" i="1"/>
  <c r="I46" i="1"/>
  <c r="G46" i="1"/>
  <c r="F46" i="1"/>
  <c r="E46" i="1"/>
  <c r="D46" i="1"/>
  <c r="C46" i="1"/>
  <c r="G43" i="1"/>
  <c r="E43" i="1"/>
  <c r="D43" i="1"/>
  <c r="C43" i="1"/>
  <c r="I40" i="1"/>
  <c r="G40" i="1"/>
  <c r="F40" i="1"/>
  <c r="E40" i="1"/>
  <c r="C40" i="1"/>
  <c r="I37" i="1"/>
  <c r="G37" i="1"/>
  <c r="F37" i="1"/>
  <c r="C37" i="1"/>
  <c r="I34" i="1"/>
  <c r="G34" i="1"/>
  <c r="F34" i="1"/>
  <c r="D34" i="1"/>
  <c r="C34" i="1"/>
  <c r="G31" i="1"/>
  <c r="I31" i="1"/>
  <c r="C31" i="1"/>
  <c r="E7" i="2"/>
  <c r="E16" i="2" s="1"/>
  <c r="D7" i="2"/>
  <c r="F9" i="2"/>
  <c r="F6" i="2"/>
  <c r="F5" i="2"/>
  <c r="F11" i="2"/>
  <c r="F15" i="2"/>
  <c r="F7" i="2" l="1"/>
  <c r="F16" i="2"/>
</calcChain>
</file>

<file path=xl/comments1.xml><?xml version="1.0" encoding="utf-8"?>
<comments xmlns="http://schemas.openxmlformats.org/spreadsheetml/2006/main">
  <authors>
    <author>zeimu</author>
  </authors>
  <commentList>
    <comment ref="G14" authorId="0" shapeId="0">
      <text>
        <r>
          <rPr>
            <b/>
            <sz val="9"/>
            <color indexed="81"/>
            <rFont val="ＭＳ Ｐゴシック"/>
            <family val="3"/>
            <charset val="128"/>
          </rPr>
          <t>zeimu:</t>
        </r>
        <r>
          <rPr>
            <sz val="9"/>
            <color indexed="81"/>
            <rFont val="ＭＳ Ｐゴシック"/>
            <family val="3"/>
            <charset val="128"/>
          </rPr>
          <t xml:space="preserve">
sheet2からのリンク貼り付け</t>
        </r>
      </text>
    </comment>
  </commentList>
</comments>
</file>

<file path=xl/sharedStrings.xml><?xml version="1.0" encoding="utf-8"?>
<sst xmlns="http://schemas.openxmlformats.org/spreadsheetml/2006/main" count="141" uniqueCount="65">
  <si>
    <t>収納済額</t>
    <rPh sb="0" eb="2">
      <t>シュウノウ</t>
    </rPh>
    <rPh sb="2" eb="3">
      <t>ズミ</t>
    </rPh>
    <rPh sb="3" eb="4">
      <t>ガク</t>
    </rPh>
    <phoneticPr fontId="2"/>
  </si>
  <si>
    <t>収納割合</t>
    <rPh sb="0" eb="2">
      <t>シュウノウ</t>
    </rPh>
    <rPh sb="2" eb="4">
      <t>ワリアイ</t>
    </rPh>
    <phoneticPr fontId="2"/>
  </si>
  <si>
    <t>青森</t>
    <rPh sb="0" eb="2">
      <t>アオモリ</t>
    </rPh>
    <phoneticPr fontId="2"/>
  </si>
  <si>
    <t>弘前</t>
    <rPh sb="0" eb="2">
      <t>ヒロサキ</t>
    </rPh>
    <phoneticPr fontId="2"/>
  </si>
  <si>
    <t>八戸</t>
    <rPh sb="0" eb="2">
      <t>ハチノヘ</t>
    </rPh>
    <phoneticPr fontId="2"/>
  </si>
  <si>
    <t>黒石</t>
    <rPh sb="0" eb="2">
      <t>クロイシ</t>
    </rPh>
    <phoneticPr fontId="2"/>
  </si>
  <si>
    <t>五所川原</t>
    <rPh sb="0" eb="4">
      <t>ゴショガワラ</t>
    </rPh>
    <phoneticPr fontId="2"/>
  </si>
  <si>
    <t>十和田</t>
    <rPh sb="0" eb="3">
      <t>トワダ</t>
    </rPh>
    <phoneticPr fontId="2"/>
  </si>
  <si>
    <t>むつ</t>
    <phoneticPr fontId="2"/>
  </si>
  <si>
    <t>署別</t>
    <rPh sb="0" eb="1">
      <t>ショ</t>
    </rPh>
    <rPh sb="1" eb="2">
      <t>ベツ</t>
    </rPh>
    <phoneticPr fontId="2"/>
  </si>
  <si>
    <t>区分</t>
    <rPh sb="0" eb="2">
      <t>クブン</t>
    </rPh>
    <phoneticPr fontId="2"/>
  </si>
  <si>
    <t>科目別</t>
    <rPh sb="0" eb="3">
      <t>カモクベツ</t>
    </rPh>
    <phoneticPr fontId="2"/>
  </si>
  <si>
    <t>総計</t>
    <rPh sb="0" eb="2">
      <t>ソウケイ</t>
    </rPh>
    <phoneticPr fontId="2"/>
  </si>
  <si>
    <t>源泉所得税</t>
    <rPh sb="0" eb="2">
      <t>ゲンセン</t>
    </rPh>
    <rPh sb="2" eb="5">
      <t>ショトクゼイ</t>
    </rPh>
    <phoneticPr fontId="2"/>
  </si>
  <si>
    <t>申告所得税</t>
    <rPh sb="0" eb="2">
      <t>シンコク</t>
    </rPh>
    <rPh sb="2" eb="5">
      <t>ショトクゼイ</t>
    </rPh>
    <phoneticPr fontId="2"/>
  </si>
  <si>
    <t>法人税</t>
    <rPh sb="0" eb="3">
      <t>ホウジンゼイ</t>
    </rPh>
    <phoneticPr fontId="2"/>
  </si>
  <si>
    <t>相続税</t>
    <rPh sb="0" eb="3">
      <t>ソウゾクゼイ</t>
    </rPh>
    <phoneticPr fontId="2"/>
  </si>
  <si>
    <t>消費税</t>
    <rPh sb="0" eb="3">
      <t>ショウヒゼイ</t>
    </rPh>
    <phoneticPr fontId="2"/>
  </si>
  <si>
    <t>酒税</t>
    <rPh sb="0" eb="2">
      <t>シュゼイ</t>
    </rPh>
    <phoneticPr fontId="2"/>
  </si>
  <si>
    <t>その他</t>
    <rPh sb="2" eb="3">
      <t>タ</t>
    </rPh>
    <phoneticPr fontId="2"/>
  </si>
  <si>
    <t>（単位：千円、％）</t>
    <rPh sb="1" eb="3">
      <t>タンイ</t>
    </rPh>
    <rPh sb="4" eb="6">
      <t>センエン</t>
    </rPh>
    <phoneticPr fontId="2"/>
  </si>
  <si>
    <t>　　　 収納割合は本県において計算したものである。</t>
    <rPh sb="4" eb="6">
      <t>シュウノウ</t>
    </rPh>
    <rPh sb="6" eb="8">
      <t>ワリアイ</t>
    </rPh>
    <rPh sb="9" eb="11">
      <t>ホンケン</t>
    </rPh>
    <rPh sb="15" eb="17">
      <t>ケイサン</t>
    </rPh>
    <phoneticPr fontId="2"/>
  </si>
  <si>
    <t>源泉所得税</t>
    <rPh sb="0" eb="2">
      <t>ゲンセン</t>
    </rPh>
    <rPh sb="2" eb="5">
      <t>ショトクゼイ</t>
    </rPh>
    <phoneticPr fontId="3"/>
  </si>
  <si>
    <t>申告所得税</t>
    <rPh sb="0" eb="2">
      <t>シンコク</t>
    </rPh>
    <rPh sb="2" eb="5">
      <t>ショトクゼイ</t>
    </rPh>
    <phoneticPr fontId="3"/>
  </si>
  <si>
    <t>計</t>
    <rPh sb="0" eb="1">
      <t>ケイ</t>
    </rPh>
    <phoneticPr fontId="3"/>
  </si>
  <si>
    <t>法人税</t>
    <rPh sb="0" eb="3">
      <t>ホウジンゼイ</t>
    </rPh>
    <phoneticPr fontId="3"/>
  </si>
  <si>
    <t>相続税</t>
    <rPh sb="0" eb="3">
      <t>ソウゾクゼイ</t>
    </rPh>
    <phoneticPr fontId="3"/>
  </si>
  <si>
    <t>消費税</t>
    <rPh sb="0" eb="3">
      <t>ショウヒゼイ</t>
    </rPh>
    <phoneticPr fontId="3"/>
  </si>
  <si>
    <t>消費税及地方消費税</t>
    <rPh sb="0" eb="3">
      <t>ショウヒゼイ</t>
    </rPh>
    <rPh sb="3" eb="4">
      <t>オヨ</t>
    </rPh>
    <rPh sb="4" eb="6">
      <t>チホウ</t>
    </rPh>
    <rPh sb="6" eb="9">
      <t>ショウヒゼイ</t>
    </rPh>
    <phoneticPr fontId="3"/>
  </si>
  <si>
    <t>酒税</t>
    <rPh sb="0" eb="2">
      <t>シュゼイ</t>
    </rPh>
    <phoneticPr fontId="3"/>
  </si>
  <si>
    <t>たばこ税及たばこ特別税</t>
    <rPh sb="3" eb="4">
      <t>ゼイ</t>
    </rPh>
    <rPh sb="4" eb="5">
      <t>オヨ</t>
    </rPh>
    <rPh sb="8" eb="11">
      <t>トクベツゼイ</t>
    </rPh>
    <phoneticPr fontId="3"/>
  </si>
  <si>
    <t>その他</t>
    <rPh sb="2" eb="3">
      <t>タ</t>
    </rPh>
    <phoneticPr fontId="3"/>
  </si>
  <si>
    <t>所得税</t>
    <rPh sb="0" eb="3">
      <t>ショトクゼイ</t>
    </rPh>
    <phoneticPr fontId="3"/>
  </si>
  <si>
    <t>区分</t>
    <rPh sb="0" eb="2">
      <t>クブン</t>
    </rPh>
    <phoneticPr fontId="3"/>
  </si>
  <si>
    <t>（単位：千円、％）</t>
    <rPh sb="1" eb="3">
      <t>タンイ</t>
    </rPh>
    <rPh sb="4" eb="6">
      <t>センエン</t>
    </rPh>
    <phoneticPr fontId="3"/>
  </si>
  <si>
    <t>徴収決定済額
①</t>
    <rPh sb="0" eb="2">
      <t>チョウシュウ</t>
    </rPh>
    <rPh sb="2" eb="4">
      <t>ケッテイ</t>
    </rPh>
    <rPh sb="4" eb="5">
      <t>ズミ</t>
    </rPh>
    <rPh sb="5" eb="6">
      <t>ガク</t>
    </rPh>
    <phoneticPr fontId="3"/>
  </si>
  <si>
    <t>収納済額
②</t>
    <rPh sb="0" eb="3">
      <t>シュウノウズミ</t>
    </rPh>
    <rPh sb="3" eb="4">
      <t>ガク</t>
    </rPh>
    <phoneticPr fontId="3"/>
  </si>
  <si>
    <t>収納未済額
③</t>
    <rPh sb="0" eb="2">
      <t>シュウノウ</t>
    </rPh>
    <rPh sb="2" eb="5">
      <t>ミサイガク</t>
    </rPh>
    <phoneticPr fontId="3"/>
  </si>
  <si>
    <t>収　納　割　合
②／①</t>
    <rPh sb="0" eb="1">
      <t>オサム</t>
    </rPh>
    <rPh sb="2" eb="3">
      <t>オサム</t>
    </rPh>
    <rPh sb="4" eb="5">
      <t>ワリ</t>
    </rPh>
    <rPh sb="6" eb="7">
      <t>ゴウ</t>
    </rPh>
    <phoneticPr fontId="3"/>
  </si>
  <si>
    <t>　　　収納割合は本県において計算したものである。</t>
    <rPh sb="3" eb="5">
      <t>シュウノウ</t>
    </rPh>
    <rPh sb="5" eb="7">
      <t>ワリアイ</t>
    </rPh>
    <rPh sb="8" eb="10">
      <t>ホンケン</t>
    </rPh>
    <rPh sb="14" eb="16">
      <t>ケイサン</t>
    </rPh>
    <phoneticPr fontId="2"/>
  </si>
  <si>
    <t>-</t>
    <phoneticPr fontId="3"/>
  </si>
  <si>
    <t>徴収決定済額</t>
    <rPh sb="0" eb="2">
      <t>チョウシュウ</t>
    </rPh>
    <rPh sb="2" eb="6">
      <t>ケッテイガク</t>
    </rPh>
    <phoneticPr fontId="2"/>
  </si>
  <si>
    <t>Ｘ</t>
    <phoneticPr fontId="2"/>
  </si>
  <si>
    <t>(2)　税務署別実績調</t>
    <rPh sb="4" eb="7">
      <t>ゼイムショ</t>
    </rPh>
    <rPh sb="7" eb="8">
      <t>ベツ</t>
    </rPh>
    <rPh sb="8" eb="10">
      <t>ジッセキ</t>
    </rPh>
    <rPh sb="10" eb="11">
      <t>シラ</t>
    </rPh>
    <phoneticPr fontId="2"/>
  </si>
  <si>
    <t>(1)　青　森　県　分</t>
    <rPh sb="4" eb="5">
      <t>アオ</t>
    </rPh>
    <rPh sb="6" eb="7">
      <t>モリ</t>
    </rPh>
    <rPh sb="8" eb="9">
      <t>ケン</t>
    </rPh>
    <rPh sb="10" eb="11">
      <t>ブン</t>
    </rPh>
    <phoneticPr fontId="3"/>
  </si>
  <si>
    <t>消 費 税 及
地方消費税</t>
    <rPh sb="0" eb="5">
      <t>ショウヒゼイ</t>
    </rPh>
    <rPh sb="6" eb="7">
      <t>オヨ</t>
    </rPh>
    <rPh sb="8" eb="10">
      <t>チホウ</t>
    </rPh>
    <rPh sb="10" eb="13">
      <t>ショウヒゼイ</t>
    </rPh>
    <phoneticPr fontId="2"/>
  </si>
  <si>
    <t>-</t>
  </si>
  <si>
    <t>-</t>
    <phoneticPr fontId="2"/>
  </si>
  <si>
    <t>総計</t>
    <rPh sb="0" eb="2">
      <t>ソウケイ</t>
    </rPh>
    <phoneticPr fontId="3"/>
  </si>
  <si>
    <t>　　 　表中の「Ｘ」は、仙台国税局統計情報において情報を保護する観点から計数を秘匿されたものである。</t>
    <rPh sb="4" eb="6">
      <t>ヒョウチュウ</t>
    </rPh>
    <rPh sb="12" eb="14">
      <t>センダイ</t>
    </rPh>
    <rPh sb="14" eb="17">
      <t>コクゼイキョク</t>
    </rPh>
    <rPh sb="17" eb="19">
      <t>トウケイ</t>
    </rPh>
    <rPh sb="19" eb="21">
      <t>ジョウホウ</t>
    </rPh>
    <rPh sb="25" eb="27">
      <t>ジョウホウ</t>
    </rPh>
    <rPh sb="28" eb="30">
      <t>ホゴ</t>
    </rPh>
    <rPh sb="32" eb="34">
      <t>カンテン</t>
    </rPh>
    <rPh sb="36" eb="38">
      <t>ケイスウ</t>
    </rPh>
    <rPh sb="39" eb="41">
      <t>ヒトク</t>
    </rPh>
    <phoneticPr fontId="2"/>
  </si>
  <si>
    <t>揮発油税及地方揮発油税</t>
    <rPh sb="0" eb="3">
      <t>キハツユ</t>
    </rPh>
    <rPh sb="3" eb="4">
      <t>ゼイ</t>
    </rPh>
    <rPh sb="4" eb="5">
      <t>オヨ</t>
    </rPh>
    <rPh sb="5" eb="7">
      <t>チホウ</t>
    </rPh>
    <rPh sb="7" eb="10">
      <t>キハツユ</t>
    </rPh>
    <rPh sb="10" eb="11">
      <t>ゼイ</t>
    </rPh>
    <phoneticPr fontId="3"/>
  </si>
  <si>
    <t>揮発油税及
地方揮発油税</t>
    <rPh sb="0" eb="3">
      <t>キハツユ</t>
    </rPh>
    <rPh sb="3" eb="4">
      <t>ゼイ</t>
    </rPh>
    <rPh sb="4" eb="5">
      <t>オヨ</t>
    </rPh>
    <rPh sb="6" eb="8">
      <t>チホウ</t>
    </rPh>
    <rPh sb="8" eb="11">
      <t>キハツユ</t>
    </rPh>
    <rPh sb="11" eb="12">
      <t>ゼイ</t>
    </rPh>
    <phoneticPr fontId="2"/>
  </si>
  <si>
    <t>-</t>
    <phoneticPr fontId="2"/>
  </si>
  <si>
    <t>-</t>
    <phoneticPr fontId="2"/>
  </si>
  <si>
    <t xml:space="preserve"> ※　「源泉所得税」欄には、源泉所得税及び復興特別所得税を含んでいる。</t>
    <rPh sb="4" eb="6">
      <t>ゲンセン</t>
    </rPh>
    <rPh sb="6" eb="9">
      <t>ショトクゼイ</t>
    </rPh>
    <rPh sb="10" eb="11">
      <t>ラン</t>
    </rPh>
    <rPh sb="14" eb="16">
      <t>ゲンセン</t>
    </rPh>
    <rPh sb="16" eb="19">
      <t>ショトクゼイ</t>
    </rPh>
    <rPh sb="19" eb="20">
      <t>オヨ</t>
    </rPh>
    <rPh sb="21" eb="23">
      <t>フッコウ</t>
    </rPh>
    <rPh sb="23" eb="25">
      <t>トクベツ</t>
    </rPh>
    <rPh sb="25" eb="28">
      <t>ショトクゼイ</t>
    </rPh>
    <rPh sb="29" eb="30">
      <t>フク</t>
    </rPh>
    <phoneticPr fontId="2"/>
  </si>
  <si>
    <t xml:space="preserve"> ※　「申告所得税」欄には、申告所得税及び復興特別所得税を含んでいる。</t>
    <rPh sb="4" eb="6">
      <t>シンコク</t>
    </rPh>
    <rPh sb="6" eb="9">
      <t>ショトクゼイ</t>
    </rPh>
    <rPh sb="10" eb="11">
      <t>ラン</t>
    </rPh>
    <rPh sb="14" eb="16">
      <t>シンコク</t>
    </rPh>
    <rPh sb="16" eb="19">
      <t>ショトクゼイ</t>
    </rPh>
    <rPh sb="19" eb="20">
      <t>オヨ</t>
    </rPh>
    <rPh sb="21" eb="23">
      <t>フッコウ</t>
    </rPh>
    <rPh sb="23" eb="25">
      <t>トクベツ</t>
    </rPh>
    <rPh sb="25" eb="28">
      <t>ショトクゼイ</t>
    </rPh>
    <rPh sb="29" eb="30">
      <t>フク</t>
    </rPh>
    <phoneticPr fontId="2"/>
  </si>
  <si>
    <t>たばこ税及たばこ特別税</t>
    <rPh sb="3" eb="4">
      <t>ゼイ</t>
    </rPh>
    <rPh sb="4" eb="5">
      <t>オヨ</t>
    </rPh>
    <rPh sb="8" eb="10">
      <t>トクベツ</t>
    </rPh>
    <rPh sb="10" eb="11">
      <t>ゼイ</t>
    </rPh>
    <phoneticPr fontId="2"/>
  </si>
  <si>
    <t>Ｘ</t>
  </si>
  <si>
    <t>　　　「その他」欄には、地方法人税、復興特別法人税、地価税、たばこ税、</t>
    <rPh sb="6" eb="7">
      <t>タ</t>
    </rPh>
    <rPh sb="8" eb="9">
      <t>ラン</t>
    </rPh>
    <rPh sb="12" eb="14">
      <t>チホウ</t>
    </rPh>
    <rPh sb="14" eb="16">
      <t>ホウジン</t>
    </rPh>
    <rPh sb="16" eb="17">
      <t>ゼイ</t>
    </rPh>
    <rPh sb="18" eb="20">
      <t>フッコウ</t>
    </rPh>
    <rPh sb="20" eb="22">
      <t>トクベツ</t>
    </rPh>
    <rPh sb="22" eb="25">
      <t>ホウジンゼイ</t>
    </rPh>
    <rPh sb="26" eb="29">
      <t>チカゼイ</t>
    </rPh>
    <rPh sb="33" eb="34">
      <t>ゼイ</t>
    </rPh>
    <phoneticPr fontId="2"/>
  </si>
  <si>
    <t>　　　石油石炭税、旧税、電源開発促進税、石油ガス税、自動車重量税、</t>
    <rPh sb="20" eb="22">
      <t>セキユ</t>
    </rPh>
    <rPh sb="24" eb="25">
      <t>ゼイ</t>
    </rPh>
    <rPh sb="26" eb="29">
      <t>ジドウシャ</t>
    </rPh>
    <rPh sb="29" eb="32">
      <t>ジュウリョウゼイ</t>
    </rPh>
    <phoneticPr fontId="2"/>
  </si>
  <si>
    <t>　　　航空機燃料税及び印紙収入の合計を掲げた。</t>
    <phoneticPr fontId="2"/>
  </si>
  <si>
    <t>　　 　「その他」欄には、地方法人税、復興特別法人税、地価税、たばこ税、石油石炭税、旧税、電源開発促 進税、石油ガス税、自動車重量税、航空機燃料税及び印紙収入の合計を掲げた。</t>
    <rPh sb="7" eb="8">
      <t>タ</t>
    </rPh>
    <rPh sb="9" eb="10">
      <t>ラン</t>
    </rPh>
    <rPh sb="13" eb="15">
      <t>チホウ</t>
    </rPh>
    <rPh sb="15" eb="18">
      <t>ホウジンゼイ</t>
    </rPh>
    <rPh sb="19" eb="21">
      <t>フッコウ</t>
    </rPh>
    <rPh sb="21" eb="23">
      <t>トクベツ</t>
    </rPh>
    <rPh sb="23" eb="26">
      <t>ホウジンゼイ</t>
    </rPh>
    <rPh sb="27" eb="30">
      <t>チカゼイ</t>
    </rPh>
    <rPh sb="34" eb="35">
      <t>ゼイ</t>
    </rPh>
    <rPh sb="36" eb="38">
      <t>セキユ</t>
    </rPh>
    <rPh sb="38" eb="39">
      <t>イシ</t>
    </rPh>
    <rPh sb="39" eb="40">
      <t>スミ</t>
    </rPh>
    <rPh sb="40" eb="41">
      <t>ゼイ</t>
    </rPh>
    <rPh sb="42" eb="44">
      <t>キュウゼイ</t>
    </rPh>
    <rPh sb="45" eb="47">
      <t>デンゲン</t>
    </rPh>
    <rPh sb="47" eb="49">
      <t>カイハツ</t>
    </rPh>
    <rPh sb="49" eb="50">
      <t>ソク</t>
    </rPh>
    <rPh sb="51" eb="52">
      <t>スス</t>
    </rPh>
    <rPh sb="52" eb="53">
      <t>ゼイ</t>
    </rPh>
    <rPh sb="54" eb="56">
      <t>セキユ</t>
    </rPh>
    <rPh sb="58" eb="59">
      <t>ゼイ</t>
    </rPh>
    <rPh sb="62" eb="63">
      <t>クルマ</t>
    </rPh>
    <rPh sb="63" eb="64">
      <t>ジュウ</t>
    </rPh>
    <rPh sb="64" eb="65">
      <t>リョウ</t>
    </rPh>
    <rPh sb="65" eb="66">
      <t>ゼイ</t>
    </rPh>
    <rPh sb="67" eb="70">
      <t>コウクウキ</t>
    </rPh>
    <rPh sb="70" eb="72">
      <t>ネンリョウ</t>
    </rPh>
    <rPh sb="72" eb="73">
      <t>ゼイ</t>
    </rPh>
    <rPh sb="73" eb="74">
      <t>オヨ</t>
    </rPh>
    <rPh sb="75" eb="77">
      <t>インシ</t>
    </rPh>
    <rPh sb="77" eb="79">
      <t>シュウニュウ</t>
    </rPh>
    <rPh sb="80" eb="82">
      <t>ゴウケイ</t>
    </rPh>
    <phoneticPr fontId="2"/>
  </si>
  <si>
    <t xml:space="preserve"> (注)　国税庁ＨＰ（令和３年度）による。</t>
    <rPh sb="2" eb="3">
      <t>チュウ</t>
    </rPh>
    <rPh sb="5" eb="8">
      <t>コクゼイチョウ</t>
    </rPh>
    <rPh sb="11" eb="13">
      <t>レイワ</t>
    </rPh>
    <rPh sb="14" eb="16">
      <t>ネンド</t>
    </rPh>
    <rPh sb="15" eb="16">
      <t>ヘイネン</t>
    </rPh>
    <phoneticPr fontId="2"/>
  </si>
  <si>
    <t>(注)　国税庁ＨＰ（令和３年度）による。</t>
    <rPh sb="1" eb="2">
      <t>チュウ</t>
    </rPh>
    <rPh sb="4" eb="7">
      <t>コクゼイチョウ</t>
    </rPh>
    <rPh sb="10" eb="12">
      <t>レイワ</t>
    </rPh>
    <rPh sb="13" eb="15">
      <t>ネンド</t>
    </rPh>
    <rPh sb="14" eb="15">
      <t>ヘイネン</t>
    </rPh>
    <phoneticPr fontId="2"/>
  </si>
  <si>
    <t>３令和３年度　　　　国税徴収表</t>
    <rPh sb="1" eb="3">
      <t>レイワ</t>
    </rPh>
    <rPh sb="4" eb="6">
      <t>ネンド</t>
    </rPh>
    <rPh sb="5" eb="6">
      <t>ド</t>
    </rPh>
    <rPh sb="6" eb="8">
      <t>ヘイネンド</t>
    </rPh>
    <rPh sb="10" eb="12">
      <t>コクゼイ</t>
    </rPh>
    <rPh sb="12" eb="14">
      <t>チョウシュウ</t>
    </rPh>
    <rPh sb="14" eb="15">
      <t>オモテ</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</si>
</sst>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15" x14ac:knownFonts="1">
    <font>
      <sz val="10"/>
      <name val="ＭＳ 明朝"/>
      <family val="1"/>
      <charset val="128"/>
    </font>
    <font>
      <sz val="11"/>
      <name val="ＭＳ Ｐゴシック"/>
      <family val="3"/>
      <charset val="128"/>
    </font>
    <font>
      <sz val="6"/>
      <name val="ＭＳ Ｐゴシック"/>
      <family val="3"/>
      <charset val="128"/>
    </font>
    <font>
      <sz val="6"/>
      <name val="ＭＳ 明朝"/>
      <family val="1"/>
      <charset val="128"/>
    </font>
    <font>
      <sz val="9"/>
      <color indexed="81"/>
      <name val="ＭＳ Ｐゴシック"/>
      <family val="3"/>
      <charset val="128"/>
    </font>
    <font>
      <b/>
      <sz val="9"/>
      <color indexed="81"/>
      <name val="ＭＳ Ｐゴシック"/>
      <family val="3"/>
      <charset val="128"/>
    </font>
    <font>
      <sz val="8"/>
      <name val="ＭＳ 明朝"/>
      <family val="1"/>
      <charset val="128"/>
    </font>
    <font>
      <sz val="10"/>
      <name val="ＭＳ ゴシック"/>
      <family val="3"/>
      <charset val="128"/>
    </font>
    <font>
      <b/>
      <sz val="20"/>
      <name val="ＭＳ 明朝"/>
      <family val="1"/>
      <charset val="128"/>
    </font>
    <font>
      <b/>
      <sz val="12"/>
      <name val="ＭＳ ゴシック"/>
      <family val="3"/>
      <charset val="128"/>
    </font>
    <font>
      <sz val="10"/>
      <color indexed="12"/>
      <name val="ＭＳ 明朝"/>
      <family val="1"/>
      <charset val="128"/>
    </font>
    <font>
      <sz val="10"/>
      <name val="ＭＳ 明朝"/>
      <family val="1"/>
      <charset val="128"/>
    </font>
    <font>
      <sz val="10"/>
      <color rgb="FFFF0000"/>
      <name val="ＭＳ ゴシック"/>
      <family val="3"/>
      <charset val="128"/>
    </font>
    <font>
      <sz val="10"/>
      <color rgb="FF0000FF"/>
      <name val="ＭＳ 明朝"/>
      <family val="1"/>
      <charset val="128"/>
    </font>
    <font>
      <sz val="10"/>
      <color rgb="FF0000FF"/>
      <name val="ＭＳ ゴシック"/>
      <family val="3"/>
      <charset val="128"/>
    </font>
  </fonts>
  <fills count="2">
    <fill>
      <patternFill patternType="none"/>
    </fill>
    <fill>
      <patternFill patternType="gray125"/>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2">
    <xf numFmtId="0" fontId="0" fillId="0" borderId="0" xfId="0">
      <alignment vertical="center"/>
    </xf>
    <xf numFmtId="0" fontId="9" fillId="0" borderId="0" xfId="0" applyFont="1" applyFill="1">
      <alignment vertical="center"/>
    </xf>
    <xf numFmtId="0" fontId="0" fillId="0" borderId="0" xfId="0" applyFill="1">
      <alignment vertical="center"/>
    </xf>
    <xf numFmtId="0" fontId="0" fillId="0" borderId="0" xfId="0" applyFill="1" applyAlignment="1">
      <alignment horizontal="right" vertical="center"/>
    </xf>
    <xf numFmtId="0" fontId="0" fillId="0" borderId="1" xfId="0" applyFill="1" applyBorder="1" applyAlignment="1">
      <alignment horizontal="distributed" vertical="center" wrapText="1" justifyLastLine="1"/>
    </xf>
    <xf numFmtId="0" fontId="0" fillId="0" borderId="2" xfId="0" applyFill="1" applyBorder="1" applyAlignment="1">
      <alignment horizontal="center" vertical="center" wrapText="1" justifyLastLine="1"/>
    </xf>
    <xf numFmtId="0" fontId="0" fillId="0" borderId="0" xfId="0" applyFill="1" applyBorder="1" applyAlignment="1">
      <alignment horizontal="distributed" vertical="center"/>
    </xf>
    <xf numFmtId="38" fontId="0" fillId="0" borderId="3" xfId="1" applyFont="1" applyFill="1" applyBorder="1">
      <alignment vertical="center"/>
    </xf>
    <xf numFmtId="38" fontId="0" fillId="0" borderId="4" xfId="1" applyFont="1" applyFill="1" applyBorder="1">
      <alignment vertical="center"/>
    </xf>
    <xf numFmtId="38" fontId="0" fillId="0" borderId="4" xfId="1" applyFont="1" applyFill="1" applyBorder="1" applyAlignment="1">
      <alignment horizontal="right" vertical="center"/>
    </xf>
    <xf numFmtId="0" fontId="9" fillId="0" borderId="0" xfId="0" applyFont="1" applyFill="1" applyBorder="1">
      <alignment vertical="center"/>
    </xf>
    <xf numFmtId="0" fontId="0" fillId="0" borderId="0" xfId="0" applyFill="1" applyBorder="1">
      <alignment vertical="center"/>
    </xf>
    <xf numFmtId="0" fontId="0" fillId="0" borderId="0" xfId="0" applyFill="1" applyBorder="1" applyAlignment="1">
      <alignment horizontal="right" vertical="center"/>
    </xf>
    <xf numFmtId="0" fontId="0" fillId="0" borderId="5" xfId="0" applyFill="1" applyBorder="1">
      <alignment vertical="center"/>
    </xf>
    <xf numFmtId="0" fontId="0" fillId="0" borderId="6" xfId="0" applyFill="1" applyBorder="1" applyAlignment="1">
      <alignment horizontal="right" vertical="center"/>
    </xf>
    <xf numFmtId="0" fontId="0" fillId="0" borderId="7" xfId="0" applyFill="1" applyBorder="1">
      <alignment vertical="center"/>
    </xf>
    <xf numFmtId="0" fontId="0" fillId="0" borderId="8" xfId="0" applyFill="1" applyBorder="1" applyAlignment="1">
      <alignment horizontal="distributed" vertical="center"/>
    </xf>
    <xf numFmtId="38" fontId="0" fillId="0" borderId="9" xfId="1" applyFont="1" applyFill="1" applyBorder="1">
      <alignment vertical="center"/>
    </xf>
    <xf numFmtId="38" fontId="0" fillId="0" borderId="10" xfId="1" applyFont="1" applyFill="1" applyBorder="1">
      <alignment vertical="center"/>
    </xf>
    <xf numFmtId="38" fontId="0" fillId="0" borderId="3" xfId="1" quotePrefix="1" applyFont="1" applyFill="1" applyBorder="1" applyAlignment="1">
      <alignment horizontal="right" vertical="center"/>
    </xf>
    <xf numFmtId="38" fontId="0" fillId="0" borderId="11" xfId="1" quotePrefix="1" applyFont="1" applyFill="1" applyBorder="1" applyAlignment="1">
      <alignment horizontal="right" vertical="center"/>
    </xf>
    <xf numFmtId="38" fontId="0" fillId="0" borderId="12" xfId="1" applyFont="1" applyFill="1" applyBorder="1">
      <alignment vertical="center"/>
    </xf>
    <xf numFmtId="38" fontId="0" fillId="0" borderId="4" xfId="1" quotePrefix="1" applyFont="1" applyFill="1" applyBorder="1" applyAlignment="1">
      <alignment horizontal="right" vertical="center"/>
    </xf>
    <xf numFmtId="38" fontId="0" fillId="0" borderId="13" xfId="1" quotePrefix="1" applyFont="1" applyFill="1" applyBorder="1" applyAlignment="1">
      <alignment horizontal="right" vertical="center"/>
    </xf>
    <xf numFmtId="0" fontId="0" fillId="0" borderId="14" xfId="0" applyFill="1" applyBorder="1" applyAlignment="1">
      <alignment horizontal="distributed" vertical="center"/>
    </xf>
    <xf numFmtId="0" fontId="0" fillId="0" borderId="15" xfId="0" applyFill="1" applyBorder="1" applyAlignment="1">
      <alignment horizontal="distributed" vertical="center"/>
    </xf>
    <xf numFmtId="176" fontId="10" fillId="0" borderId="17" xfId="1" applyNumberFormat="1" applyFont="1" applyFill="1" applyBorder="1">
      <alignment vertical="center"/>
    </xf>
    <xf numFmtId="176" fontId="10" fillId="0" borderId="18" xfId="1" applyNumberFormat="1" applyFont="1" applyFill="1" applyBorder="1">
      <alignment vertical="center"/>
    </xf>
    <xf numFmtId="176" fontId="10" fillId="0" borderId="19" xfId="1" applyNumberFormat="1" applyFont="1" applyFill="1" applyBorder="1">
      <alignment vertical="center"/>
    </xf>
    <xf numFmtId="176" fontId="10" fillId="0" borderId="17" xfId="1" applyNumberFormat="1" applyFont="1" applyFill="1" applyBorder="1" applyAlignment="1">
      <alignment horizontal="right" vertical="center"/>
    </xf>
    <xf numFmtId="176" fontId="10" fillId="0" borderId="20" xfId="1" applyNumberFormat="1" applyFont="1" applyFill="1" applyBorder="1" applyAlignment="1">
      <alignment horizontal="right" vertical="center"/>
    </xf>
    <xf numFmtId="176" fontId="10" fillId="0" borderId="20" xfId="1" applyNumberFormat="1" applyFont="1" applyFill="1" applyBorder="1">
      <alignment vertical="center"/>
    </xf>
    <xf numFmtId="176" fontId="10" fillId="0" borderId="21" xfId="1" applyNumberFormat="1" applyFont="1" applyFill="1" applyBorder="1">
      <alignment vertical="center"/>
    </xf>
    <xf numFmtId="176" fontId="10" fillId="0" borderId="22" xfId="1" applyNumberFormat="1" applyFont="1" applyFill="1" applyBorder="1">
      <alignment vertical="center"/>
    </xf>
    <xf numFmtId="176" fontId="10" fillId="0" borderId="21" xfId="1" applyNumberFormat="1" applyFont="1" applyFill="1" applyBorder="1" applyAlignment="1">
      <alignment horizontal="right" vertical="center"/>
    </xf>
    <xf numFmtId="176" fontId="10" fillId="0" borderId="16" xfId="1" applyNumberFormat="1" applyFont="1" applyFill="1" applyBorder="1" applyAlignment="1">
      <alignment horizontal="right" vertical="center"/>
    </xf>
    <xf numFmtId="38" fontId="0" fillId="0" borderId="0" xfId="0" applyNumberFormat="1" applyFill="1">
      <alignment vertical="center"/>
    </xf>
    <xf numFmtId="176" fontId="10" fillId="0" borderId="18" xfId="1" applyNumberFormat="1" applyFont="1" applyFill="1" applyBorder="1" applyAlignment="1">
      <alignment horizontal="right" vertical="center"/>
    </xf>
    <xf numFmtId="176" fontId="10" fillId="0" borderId="23" xfId="1" applyNumberFormat="1" applyFont="1" applyFill="1" applyBorder="1" applyAlignment="1">
      <alignment horizontal="right" vertical="center"/>
    </xf>
    <xf numFmtId="38" fontId="0" fillId="0" borderId="10" xfId="1" applyFont="1" applyFill="1" applyBorder="1" applyAlignment="1">
      <alignment horizontal="right" vertical="center"/>
    </xf>
    <xf numFmtId="176" fontId="10" fillId="0" borderId="19" xfId="1" applyNumberFormat="1" applyFont="1" applyFill="1" applyBorder="1" applyAlignment="1">
      <alignment horizontal="right" vertical="center"/>
    </xf>
    <xf numFmtId="38" fontId="0" fillId="0" borderId="23" xfId="1" applyNumberFormat="1" applyFont="1" applyFill="1" applyBorder="1" applyAlignment="1">
      <alignment horizontal="right" vertical="center"/>
    </xf>
    <xf numFmtId="38" fontId="0" fillId="0" borderId="23" xfId="1" applyFont="1" applyFill="1" applyBorder="1" applyAlignment="1">
      <alignment horizontal="right" vertical="center"/>
    </xf>
    <xf numFmtId="176" fontId="10" fillId="0" borderId="24" xfId="1" applyNumberFormat="1" applyFont="1" applyFill="1" applyBorder="1" applyAlignment="1">
      <alignment horizontal="right" vertical="center"/>
    </xf>
    <xf numFmtId="38" fontId="11" fillId="0" borderId="3" xfId="1" applyFont="1" applyFill="1" applyBorder="1" applyAlignment="1">
      <alignment horizontal="right" vertical="center"/>
    </xf>
    <xf numFmtId="38" fontId="11" fillId="0" borderId="4" xfId="1" applyFont="1" applyFill="1" applyBorder="1" applyAlignment="1">
      <alignment horizontal="right" vertical="center"/>
    </xf>
    <xf numFmtId="176" fontId="11" fillId="0" borderId="17" xfId="1" applyNumberFormat="1" applyFont="1" applyFill="1" applyBorder="1" applyAlignment="1">
      <alignment horizontal="right" vertical="center"/>
    </xf>
    <xf numFmtId="176" fontId="11" fillId="0" borderId="21" xfId="1" applyNumberFormat="1" applyFont="1" applyFill="1" applyBorder="1" applyAlignment="1">
      <alignment horizontal="right" vertical="center"/>
    </xf>
    <xf numFmtId="38" fontId="0" fillId="0" borderId="9" xfId="1" applyFont="1" applyFill="1" applyBorder="1" applyAlignment="1">
      <alignment horizontal="right" vertical="center"/>
    </xf>
    <xf numFmtId="38" fontId="0" fillId="0" borderId="12" xfId="1" applyFont="1" applyFill="1" applyBorder="1" applyAlignment="1">
      <alignment horizontal="right" vertical="center"/>
    </xf>
    <xf numFmtId="177" fontId="0" fillId="0" borderId="23" xfId="1" applyNumberFormat="1" applyFont="1" applyFill="1" applyBorder="1" applyAlignment="1">
      <alignment horizontal="right" vertical="center"/>
    </xf>
    <xf numFmtId="38" fontId="12" fillId="0" borderId="21" xfId="1" applyFont="1" applyFill="1" applyBorder="1">
      <alignment vertical="center"/>
    </xf>
    <xf numFmtId="38" fontId="13" fillId="0" borderId="4" xfId="1" applyFont="1" applyFill="1" applyBorder="1">
      <alignment vertical="center"/>
    </xf>
    <xf numFmtId="176" fontId="13" fillId="0" borderId="11" xfId="1" applyNumberFormat="1" applyFont="1" applyFill="1" applyBorder="1">
      <alignment vertical="center"/>
    </xf>
    <xf numFmtId="176" fontId="13" fillId="0" borderId="13" xfId="1" applyNumberFormat="1" applyFont="1" applyFill="1" applyBorder="1">
      <alignment vertical="center"/>
    </xf>
    <xf numFmtId="176" fontId="14" fillId="0" borderId="16" xfId="1" applyNumberFormat="1" applyFont="1" applyFill="1" applyBorder="1">
      <alignment vertical="center"/>
    </xf>
    <xf numFmtId="38" fontId="14" fillId="0" borderId="21" xfId="1" applyFont="1" applyFill="1" applyBorder="1">
      <alignment vertical="center"/>
    </xf>
    <xf numFmtId="38" fontId="11" fillId="0" borderId="23" xfId="1" applyNumberFormat="1" applyFont="1" applyFill="1" applyBorder="1" applyAlignment="1">
      <alignment horizontal="right" vertical="center"/>
    </xf>
    <xf numFmtId="0" fontId="8" fillId="0" borderId="0" xfId="0" applyFont="1" applyFill="1" applyAlignment="1">
      <alignment horizontal="distributed" vertical="center"/>
    </xf>
    <xf numFmtId="0" fontId="0" fillId="0" borderId="29" xfId="0" applyFill="1" applyBorder="1" applyAlignment="1">
      <alignment horizontal="distributed" vertical="center"/>
    </xf>
    <xf numFmtId="0" fontId="0" fillId="0" borderId="30" xfId="0" applyFill="1" applyBorder="1" applyAlignment="1">
      <alignment horizontal="distributed" vertical="center"/>
    </xf>
    <xf numFmtId="0" fontId="0" fillId="0" borderId="31" xfId="0" applyFill="1" applyBorder="1" applyAlignment="1">
      <alignment horizontal="distributed" vertical="center"/>
    </xf>
    <xf numFmtId="0" fontId="0" fillId="0" borderId="32" xfId="0" applyFill="1" applyBorder="1" applyAlignment="1">
      <alignment horizontal="distributed" vertical="center"/>
    </xf>
    <xf numFmtId="0" fontId="0" fillId="0" borderId="27" xfId="0" applyFill="1" applyBorder="1" applyAlignment="1">
      <alignment horizontal="distributed" vertical="center" justifyLastLine="1"/>
    </xf>
    <xf numFmtId="0" fontId="0" fillId="0" borderId="4" xfId="0" applyFill="1" applyBorder="1" applyAlignment="1">
      <alignment horizontal="distributed" vertical="center" justifyLastLine="1"/>
    </xf>
    <xf numFmtId="0" fontId="0" fillId="0" borderId="28" xfId="0" applyFill="1" applyBorder="1" applyAlignment="1">
      <alignment horizontal="distributed" vertical="center" justifyLastLine="1"/>
    </xf>
    <xf numFmtId="0" fontId="0" fillId="0" borderId="12" xfId="0" applyFill="1" applyBorder="1" applyAlignment="1">
      <alignment horizontal="distributed" vertical="center" justifyLastLine="1"/>
    </xf>
    <xf numFmtId="0" fontId="0" fillId="0" borderId="27" xfId="0" applyFill="1" applyBorder="1" applyAlignment="1">
      <alignment horizontal="distributed" vertical="center" wrapText="1" justifyLastLine="1"/>
    </xf>
    <xf numFmtId="0" fontId="0" fillId="0" borderId="25" xfId="0" applyFill="1" applyBorder="1" applyAlignment="1">
      <alignment horizontal="distributed" vertical="center" justifyLastLine="1"/>
    </xf>
    <xf numFmtId="0" fontId="0" fillId="0" borderId="13" xfId="0" applyFill="1" applyBorder="1" applyAlignment="1">
      <alignment horizontal="distributed" vertical="center" justifyLastLine="1"/>
    </xf>
    <xf numFmtId="0" fontId="0" fillId="0" borderId="26" xfId="0" applyFill="1" applyBorder="1" applyAlignment="1">
      <alignment horizontal="distributed" vertical="center" justifyLastLine="1"/>
    </xf>
    <xf numFmtId="0" fontId="0" fillId="0" borderId="23" xfId="0" applyFill="1" applyBorder="1" applyAlignment="1">
      <alignment horizontal="distributed" vertical="center" justifyLastLine="1"/>
    </xf>
    <xf numFmtId="0" fontId="6" fillId="0" borderId="7" xfId="0" applyFont="1" applyFill="1" applyBorder="1" applyAlignment="1">
      <alignment horizontal="distributed" vertical="center"/>
    </xf>
    <xf numFmtId="0" fontId="6" fillId="0" borderId="0" xfId="0" applyFont="1" applyFill="1" applyBorder="1" applyAlignment="1">
      <alignment horizontal="distributed" vertical="center"/>
    </xf>
    <xf numFmtId="0" fontId="0" fillId="0" borderId="7" xfId="0" applyFill="1" applyBorder="1" applyAlignment="1">
      <alignment horizontal="distributed" vertical="center"/>
    </xf>
    <xf numFmtId="0" fontId="0" fillId="0" borderId="0" xfId="0" applyFill="1" applyBorder="1" applyAlignment="1">
      <alignment horizontal="distributed" vertical="center"/>
    </xf>
    <xf numFmtId="0" fontId="7" fillId="0" borderId="33" xfId="0" applyFont="1" applyFill="1" applyBorder="1" applyAlignment="1">
      <alignment horizontal="distributed" vertical="center" justifyLastLine="1"/>
    </xf>
    <xf numFmtId="0" fontId="7" fillId="0" borderId="15" xfId="0" applyFont="1" applyFill="1" applyBorder="1" applyAlignment="1">
      <alignment horizontal="distributed" vertical="center" justifyLastLine="1"/>
    </xf>
    <xf numFmtId="0" fontId="0" fillId="0" borderId="34" xfId="0" applyFill="1" applyBorder="1" applyAlignment="1">
      <alignment horizontal="center" vertical="distributed" textRotation="255" justifyLastLine="1"/>
    </xf>
    <xf numFmtId="0" fontId="0" fillId="0" borderId="7" xfId="0" applyFill="1" applyBorder="1" applyAlignment="1">
      <alignment horizontal="center" vertical="distributed" textRotation="255" justifyLastLine="1"/>
    </xf>
    <xf numFmtId="0" fontId="0" fillId="0" borderId="35" xfId="0" applyFill="1" applyBorder="1" applyAlignment="1">
      <alignment horizontal="distributed" vertical="center" justifyLastLine="1"/>
    </xf>
    <xf numFmtId="0" fontId="0" fillId="0" borderId="1" xfId="0"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9" defaultPivotStyle="PivotStyleLight16"/>
  <colors>
    <mruColors>
      <color rgb="FF0000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26</xdr:row>
      <xdr:rowOff>0</xdr:rowOff>
    </xdr:from>
    <xdr:to>
      <xdr:col>1</xdr:col>
      <xdr:colOff>0</xdr:colOff>
      <xdr:row>27</xdr:row>
      <xdr:rowOff>228600</xdr:rowOff>
    </xdr:to>
    <xdr:sp macro="" textlink="">
      <xdr:nvSpPr>
        <xdr:cNvPr id="1670" name="Line 1"/>
        <xdr:cNvSpPr>
          <a:spLocks noChangeShapeType="1"/>
        </xdr:cNvSpPr>
      </xdr:nvSpPr>
      <xdr:spPr bwMode="auto">
        <a:xfrm>
          <a:off x="9525" y="4267200"/>
          <a:ext cx="695325"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26</xdr:row>
      <xdr:rowOff>0</xdr:rowOff>
    </xdr:from>
    <xdr:to>
      <xdr:col>2</xdr:col>
      <xdr:colOff>0</xdr:colOff>
      <xdr:row>28</xdr:row>
      <xdr:rowOff>0</xdr:rowOff>
    </xdr:to>
    <xdr:sp macro="" textlink="">
      <xdr:nvSpPr>
        <xdr:cNvPr id="1671" name="Line 2"/>
        <xdr:cNvSpPr>
          <a:spLocks noChangeShapeType="1"/>
        </xdr:cNvSpPr>
      </xdr:nvSpPr>
      <xdr:spPr bwMode="auto">
        <a:xfrm>
          <a:off x="19050" y="4267200"/>
          <a:ext cx="2000250"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285750</xdr:rowOff>
        </xdr:from>
        <xdr:to>
          <xdr:col>6</xdr:col>
          <xdr:colOff>619125</xdr:colOff>
          <xdr:row>24</xdr:row>
          <xdr:rowOff>76200</xdr:rowOff>
        </xdr:to>
        <xdr:pic>
          <xdr:nvPicPr>
            <xdr:cNvPr id="1672" name="Picture 3"/>
            <xdr:cNvPicPr>
              <a:picLocks noChangeAspect="1" noChangeArrowheads="1"/>
              <a:extLst>
                <a:ext uri="{84589F7E-364E-4C9E-8A38-B11213B215E9}">
                  <a14:cameraTool cellRange="青森県分リンク!$A$3:$F$16" spid="_x0000_s1679"/>
                </a:ext>
              </a:extLst>
            </xdr:cNvPicPr>
          </xdr:nvPicPr>
          <xdr:blipFill>
            <a:blip xmlns:r="http://schemas.openxmlformats.org/officeDocument/2006/relationships" r:embed="rId1"/>
            <a:srcRect/>
            <a:stretch>
              <a:fillRect/>
            </a:stretch>
          </xdr:blipFill>
          <xdr:spPr bwMode="auto">
            <a:xfrm>
              <a:off x="0" y="285750"/>
              <a:ext cx="6362700" cy="3648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228600</xdr:colOff>
      <xdr:row>4</xdr:row>
      <xdr:rowOff>38100</xdr:rowOff>
    </xdr:from>
    <xdr:to>
      <xdr:col>1</xdr:col>
      <xdr:colOff>0</xdr:colOff>
      <xdr:row>6</xdr:row>
      <xdr:rowOff>200025</xdr:rowOff>
    </xdr:to>
    <xdr:sp macro="" textlink="">
      <xdr:nvSpPr>
        <xdr:cNvPr id="2287" name="AutoShape 1"/>
        <xdr:cNvSpPr>
          <a:spLocks/>
        </xdr:cNvSpPr>
      </xdr:nvSpPr>
      <xdr:spPr bwMode="auto">
        <a:xfrm>
          <a:off x="228600" y="1009650"/>
          <a:ext cx="57150" cy="600075"/>
        </a:xfrm>
        <a:prstGeom prst="leftBrace">
          <a:avLst>
            <a:gd name="adj1" fmla="val 87500"/>
            <a:gd name="adj2" fmla="val 4788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6"/>
  <sheetViews>
    <sheetView tabSelected="1" view="pageBreakPreview" zoomScaleNormal="100" zoomScaleSheetLayoutView="100" workbookViewId="0">
      <selection activeCell="I22" sqref="I22"/>
    </sheetView>
  </sheetViews>
  <sheetFormatPr defaultRowHeight="12" x14ac:dyDescent="0.15"/>
  <cols>
    <col min="1" max="1" width="10.5703125" style="2" customWidth="1"/>
    <col min="2" max="2" width="19.7109375" style="2" customWidth="1"/>
    <col min="3" max="3" width="14.7109375" style="2" customWidth="1"/>
    <col min="4" max="13" width="13.7109375" style="2" customWidth="1"/>
    <col min="14" max="14" width="9.140625" style="2"/>
    <col min="15" max="15" width="13.5703125" style="2" bestFit="1" customWidth="1"/>
    <col min="16" max="16384" width="9.140625" style="2"/>
  </cols>
  <sheetData>
    <row r="1" spans="3:10" ht="25.5" customHeight="1" x14ac:dyDescent="0.15">
      <c r="C1" s="58" t="s">
        <v>64</v>
      </c>
      <c r="D1" s="58"/>
      <c r="E1" s="58"/>
      <c r="F1" s="58"/>
      <c r="G1" s="58"/>
      <c r="H1" s="58"/>
      <c r="I1" s="58"/>
      <c r="J1" s="58"/>
    </row>
    <row r="2" spans="3:10" ht="14.25" customHeight="1" x14ac:dyDescent="0.15"/>
    <row r="3" spans="3:10" ht="12" customHeight="1" x14ac:dyDescent="0.15"/>
    <row r="4" spans="3:10" ht="12" customHeight="1" x14ac:dyDescent="0.15"/>
    <row r="5" spans="3:10" ht="12" customHeight="1" x14ac:dyDescent="0.15"/>
    <row r="6" spans="3:10" ht="12" customHeight="1" x14ac:dyDescent="0.15">
      <c r="H6" s="2" t="s">
        <v>63</v>
      </c>
    </row>
    <row r="7" spans="3:10" ht="12" customHeight="1" x14ac:dyDescent="0.15">
      <c r="H7" s="2" t="s">
        <v>58</v>
      </c>
    </row>
    <row r="8" spans="3:10" ht="12" customHeight="1" x14ac:dyDescent="0.15">
      <c r="H8" s="2" t="s">
        <v>59</v>
      </c>
    </row>
    <row r="9" spans="3:10" ht="12" customHeight="1" x14ac:dyDescent="0.15">
      <c r="H9" s="2" t="s">
        <v>60</v>
      </c>
    </row>
    <row r="10" spans="3:10" ht="12" customHeight="1" x14ac:dyDescent="0.15">
      <c r="H10" s="2" t="s">
        <v>39</v>
      </c>
    </row>
    <row r="11" spans="3:10" ht="12" customHeight="1" x14ac:dyDescent="0.15"/>
    <row r="12" spans="3:10" ht="12" customHeight="1" x14ac:dyDescent="0.15">
      <c r="H12" s="2" t="s">
        <v>54</v>
      </c>
    </row>
    <row r="13" spans="3:10" ht="12" customHeight="1" x14ac:dyDescent="0.15">
      <c r="H13" s="2" t="s">
        <v>55</v>
      </c>
    </row>
    <row r="14" spans="3:10" ht="12" customHeight="1" x14ac:dyDescent="0.15"/>
    <row r="15" spans="3:10" ht="12" customHeight="1" x14ac:dyDescent="0.15"/>
    <row r="16" spans="3:10" ht="12" customHeight="1" x14ac:dyDescent="0.15"/>
    <row r="17" spans="1:15" ht="12" customHeight="1" x14ac:dyDescent="0.15"/>
    <row r="18" spans="1:15" ht="12" customHeight="1" x14ac:dyDescent="0.15"/>
    <row r="19" spans="1:15" ht="12" customHeight="1" x14ac:dyDescent="0.15"/>
    <row r="20" spans="1:15" ht="12" customHeight="1" x14ac:dyDescent="0.15"/>
    <row r="21" spans="1:15" ht="12" customHeight="1" x14ac:dyDescent="0.15"/>
    <row r="22" spans="1:15" ht="12" customHeight="1" x14ac:dyDescent="0.15"/>
    <row r="23" spans="1:15" ht="12" customHeight="1" x14ac:dyDescent="0.15"/>
    <row r="24" spans="1:15" ht="12" customHeight="1" x14ac:dyDescent="0.15"/>
    <row r="25" spans="1:15" ht="12" customHeight="1" x14ac:dyDescent="0.15"/>
    <row r="26" spans="1:15" ht="20.25" customHeight="1" thickBot="1" x14ac:dyDescent="0.2">
      <c r="A26" s="10" t="s">
        <v>43</v>
      </c>
      <c r="B26" s="11"/>
      <c r="C26" s="11"/>
      <c r="D26" s="11"/>
      <c r="E26" s="11"/>
      <c r="F26" s="11"/>
      <c r="G26" s="11"/>
      <c r="H26" s="11"/>
      <c r="I26" s="11"/>
      <c r="J26" s="11"/>
      <c r="K26" s="11"/>
      <c r="L26" s="11"/>
      <c r="M26" s="12" t="s">
        <v>20</v>
      </c>
    </row>
    <row r="27" spans="1:15" ht="18.600000000000001" customHeight="1" x14ac:dyDescent="0.15">
      <c r="A27" s="13"/>
      <c r="B27" s="14" t="s">
        <v>11</v>
      </c>
      <c r="C27" s="63" t="s">
        <v>12</v>
      </c>
      <c r="D27" s="63" t="s">
        <v>13</v>
      </c>
      <c r="E27" s="63" t="s">
        <v>14</v>
      </c>
      <c r="F27" s="65" t="s">
        <v>15</v>
      </c>
      <c r="G27" s="65" t="s">
        <v>16</v>
      </c>
      <c r="H27" s="70" t="s">
        <v>17</v>
      </c>
      <c r="I27" s="67" t="s">
        <v>45</v>
      </c>
      <c r="J27" s="63" t="s">
        <v>18</v>
      </c>
      <c r="K27" s="67" t="s">
        <v>56</v>
      </c>
      <c r="L27" s="67" t="s">
        <v>51</v>
      </c>
      <c r="M27" s="68" t="s">
        <v>19</v>
      </c>
    </row>
    <row r="28" spans="1:15" ht="18.600000000000001" customHeight="1" x14ac:dyDescent="0.15">
      <c r="A28" s="15" t="s">
        <v>9</v>
      </c>
      <c r="B28" s="11" t="s">
        <v>10</v>
      </c>
      <c r="C28" s="64"/>
      <c r="D28" s="64"/>
      <c r="E28" s="64"/>
      <c r="F28" s="66"/>
      <c r="G28" s="66"/>
      <c r="H28" s="71"/>
      <c r="I28" s="64"/>
      <c r="J28" s="64"/>
      <c r="K28" s="64"/>
      <c r="L28" s="64"/>
      <c r="M28" s="69"/>
    </row>
    <row r="29" spans="1:15" ht="17.100000000000001" customHeight="1" x14ac:dyDescent="0.15">
      <c r="A29" s="60" t="s">
        <v>2</v>
      </c>
      <c r="B29" s="16" t="s">
        <v>41</v>
      </c>
      <c r="C29" s="7">
        <v>88923197</v>
      </c>
      <c r="D29" s="7">
        <v>19517863</v>
      </c>
      <c r="E29" s="7">
        <v>4824343</v>
      </c>
      <c r="F29" s="17">
        <v>8145922</v>
      </c>
      <c r="G29" s="17">
        <v>3050340</v>
      </c>
      <c r="H29" s="39">
        <v>249</v>
      </c>
      <c r="I29" s="7">
        <v>33308580</v>
      </c>
      <c r="J29" s="19">
        <v>95287</v>
      </c>
      <c r="K29" s="39" t="s">
        <v>47</v>
      </c>
      <c r="L29" s="19" t="s">
        <v>57</v>
      </c>
      <c r="M29" s="20" t="s">
        <v>42</v>
      </c>
      <c r="O29" s="36"/>
    </row>
    <row r="30" spans="1:15" ht="17.100000000000001" customHeight="1" x14ac:dyDescent="0.15">
      <c r="A30" s="59"/>
      <c r="B30" s="6" t="s">
        <v>0</v>
      </c>
      <c r="C30" s="8">
        <v>86076651</v>
      </c>
      <c r="D30" s="8">
        <v>19445842</v>
      </c>
      <c r="E30" s="8">
        <v>4607234</v>
      </c>
      <c r="F30" s="21">
        <v>8077772</v>
      </c>
      <c r="G30" s="21">
        <v>3035456</v>
      </c>
      <c r="H30" s="57"/>
      <c r="I30" s="8">
        <v>32135163</v>
      </c>
      <c r="J30" s="22">
        <v>95287</v>
      </c>
      <c r="K30" s="38" t="s">
        <v>47</v>
      </c>
      <c r="L30" s="22" t="s">
        <v>57</v>
      </c>
      <c r="M30" s="23" t="s">
        <v>42</v>
      </c>
      <c r="O30" s="36"/>
    </row>
    <row r="31" spans="1:15" ht="17.100000000000001" customHeight="1" x14ac:dyDescent="0.15">
      <c r="A31" s="61"/>
      <c r="B31" s="24" t="s">
        <v>1</v>
      </c>
      <c r="C31" s="26">
        <f t="shared" ref="C31:J31" si="0">IF(C29=0,"",ROUND(C30/C29*100,1))</f>
        <v>96.8</v>
      </c>
      <c r="D31" s="26">
        <f t="shared" si="0"/>
        <v>99.6</v>
      </c>
      <c r="E31" s="26">
        <f t="shared" si="0"/>
        <v>95.5</v>
      </c>
      <c r="F31" s="27">
        <f t="shared" si="0"/>
        <v>99.2</v>
      </c>
      <c r="G31" s="27">
        <f t="shared" si="0"/>
        <v>99.5</v>
      </c>
      <c r="H31" s="40">
        <f t="shared" si="0"/>
        <v>0</v>
      </c>
      <c r="I31" s="26">
        <f t="shared" si="0"/>
        <v>96.5</v>
      </c>
      <c r="J31" s="26">
        <f t="shared" si="0"/>
        <v>100</v>
      </c>
      <c r="K31" s="40" t="s">
        <v>47</v>
      </c>
      <c r="L31" s="29" t="s">
        <v>46</v>
      </c>
      <c r="M31" s="30" t="s">
        <v>47</v>
      </c>
      <c r="O31" s="36"/>
    </row>
    <row r="32" spans="1:15" ht="17.100000000000001" customHeight="1" x14ac:dyDescent="0.15">
      <c r="A32" s="60" t="s">
        <v>3</v>
      </c>
      <c r="B32" s="16" t="s">
        <v>41</v>
      </c>
      <c r="C32" s="7">
        <v>36254998</v>
      </c>
      <c r="D32" s="7">
        <v>8697695</v>
      </c>
      <c r="E32" s="7">
        <v>3217358</v>
      </c>
      <c r="F32" s="17">
        <v>5730717</v>
      </c>
      <c r="G32" s="17">
        <v>877946</v>
      </c>
      <c r="H32" s="18">
        <v>297</v>
      </c>
      <c r="I32" s="7">
        <v>16811027</v>
      </c>
      <c r="J32" s="19">
        <v>260165</v>
      </c>
      <c r="K32" s="39" t="s">
        <v>47</v>
      </c>
      <c r="L32" s="48" t="s">
        <v>47</v>
      </c>
      <c r="M32" s="20">
        <v>659792</v>
      </c>
      <c r="O32" s="36"/>
    </row>
    <row r="33" spans="1:15" ht="17.100000000000001" customHeight="1" x14ac:dyDescent="0.15">
      <c r="A33" s="59"/>
      <c r="B33" s="6" t="s">
        <v>0</v>
      </c>
      <c r="C33" s="8">
        <v>35382506</v>
      </c>
      <c r="D33" s="8">
        <v>8672931</v>
      </c>
      <c r="E33" s="8">
        <v>3083605</v>
      </c>
      <c r="F33" s="21">
        <v>5682899</v>
      </c>
      <c r="G33" s="21">
        <v>856233</v>
      </c>
      <c r="H33" s="50" t="s">
        <v>47</v>
      </c>
      <c r="I33" s="8">
        <v>16191153</v>
      </c>
      <c r="J33" s="22">
        <v>237884</v>
      </c>
      <c r="K33" s="38" t="s">
        <v>47</v>
      </c>
      <c r="L33" s="49" t="s">
        <v>47</v>
      </c>
      <c r="M33" s="23">
        <v>657801</v>
      </c>
      <c r="O33" s="36"/>
    </row>
    <row r="34" spans="1:15" ht="17.100000000000001" customHeight="1" x14ac:dyDescent="0.15">
      <c r="A34" s="61"/>
      <c r="B34" s="24" t="s">
        <v>1</v>
      </c>
      <c r="C34" s="26">
        <f t="shared" ref="C34:J34" si="1">IF(C32=0,"",ROUND(C33/C32*100,1))</f>
        <v>97.6</v>
      </c>
      <c r="D34" s="26">
        <f t="shared" si="1"/>
        <v>99.7</v>
      </c>
      <c r="E34" s="26">
        <f t="shared" si="1"/>
        <v>95.8</v>
      </c>
      <c r="F34" s="27">
        <f t="shared" si="1"/>
        <v>99.2</v>
      </c>
      <c r="G34" s="27">
        <f t="shared" si="1"/>
        <v>97.5</v>
      </c>
      <c r="H34" s="28">
        <v>0</v>
      </c>
      <c r="I34" s="26">
        <f t="shared" si="1"/>
        <v>96.3</v>
      </c>
      <c r="J34" s="26">
        <f t="shared" si="1"/>
        <v>91.4</v>
      </c>
      <c r="K34" s="40" t="s">
        <v>47</v>
      </c>
      <c r="L34" s="37" t="s">
        <v>47</v>
      </c>
      <c r="M34" s="31">
        <f>IF(M32=0,"",ROUND(M33/M32*100,1))</f>
        <v>99.7</v>
      </c>
      <c r="O34" s="36"/>
    </row>
    <row r="35" spans="1:15" ht="17.100000000000001" customHeight="1" x14ac:dyDescent="0.15">
      <c r="A35" s="60" t="s">
        <v>4</v>
      </c>
      <c r="B35" s="16" t="s">
        <v>41</v>
      </c>
      <c r="C35" s="7">
        <v>85455259</v>
      </c>
      <c r="D35" s="7">
        <v>15699177</v>
      </c>
      <c r="E35" s="7">
        <v>5112868</v>
      </c>
      <c r="F35" s="17">
        <v>11014052</v>
      </c>
      <c r="G35" s="17">
        <v>1982456</v>
      </c>
      <c r="H35" s="39" t="s">
        <v>46</v>
      </c>
      <c r="I35" s="7">
        <v>35743927</v>
      </c>
      <c r="J35" s="19">
        <v>65866</v>
      </c>
      <c r="K35" s="39" t="s">
        <v>47</v>
      </c>
      <c r="L35" s="19" t="s">
        <v>57</v>
      </c>
      <c r="M35" s="20" t="s">
        <v>42</v>
      </c>
      <c r="O35" s="36"/>
    </row>
    <row r="36" spans="1:15" ht="17.100000000000001" customHeight="1" x14ac:dyDescent="0.15">
      <c r="A36" s="59"/>
      <c r="B36" s="6" t="s">
        <v>0</v>
      </c>
      <c r="C36" s="8">
        <v>82806835</v>
      </c>
      <c r="D36" s="8">
        <v>15636674</v>
      </c>
      <c r="E36" s="8">
        <v>4847985</v>
      </c>
      <c r="F36" s="21">
        <v>10971565</v>
      </c>
      <c r="G36" s="21">
        <v>1831659</v>
      </c>
      <c r="H36" s="38" t="s">
        <v>47</v>
      </c>
      <c r="I36" s="8">
        <v>34706784</v>
      </c>
      <c r="J36" s="22">
        <v>65655</v>
      </c>
      <c r="K36" s="38" t="s">
        <v>47</v>
      </c>
      <c r="L36" s="22" t="s">
        <v>57</v>
      </c>
      <c r="M36" s="23" t="s">
        <v>42</v>
      </c>
      <c r="O36" s="36"/>
    </row>
    <row r="37" spans="1:15" ht="17.100000000000001" customHeight="1" x14ac:dyDescent="0.15">
      <c r="A37" s="61"/>
      <c r="B37" s="24" t="s">
        <v>1</v>
      </c>
      <c r="C37" s="26">
        <f>IF(C35=0,"",ROUND(C36/C35*100,1))</f>
        <v>96.9</v>
      </c>
      <c r="D37" s="26">
        <f>IF(D35=0,"",ROUND(D36/D35*100,1))</f>
        <v>99.6</v>
      </c>
      <c r="E37" s="26">
        <f>IF(E35=0,"",ROUND(E36/E35*100,1))</f>
        <v>94.8</v>
      </c>
      <c r="F37" s="27">
        <f>IF(F35=0,"",ROUND(F36/F35*100,1))</f>
        <v>99.6</v>
      </c>
      <c r="G37" s="27">
        <f>IF(G35=0,"",ROUND(G36/G35*100,1))</f>
        <v>92.4</v>
      </c>
      <c r="H37" s="40" t="s">
        <v>47</v>
      </c>
      <c r="I37" s="26">
        <f>IF(I35=0,"",ROUND(I36/I35*100,1))</f>
        <v>97.1</v>
      </c>
      <c r="J37" s="26">
        <f>IF(J35=0,"",ROUND(J36/J35*100,1))</f>
        <v>99.7</v>
      </c>
      <c r="K37" s="40" t="s">
        <v>47</v>
      </c>
      <c r="L37" s="29" t="s">
        <v>46</v>
      </c>
      <c r="M37" s="30" t="s">
        <v>47</v>
      </c>
      <c r="O37" s="36"/>
    </row>
    <row r="38" spans="1:15" ht="17.100000000000001" customHeight="1" x14ac:dyDescent="0.15">
      <c r="A38" s="60" t="s">
        <v>5</v>
      </c>
      <c r="B38" s="16" t="s">
        <v>41</v>
      </c>
      <c r="C38" s="7">
        <v>10809597</v>
      </c>
      <c r="D38" s="7">
        <v>2268528</v>
      </c>
      <c r="E38" s="7">
        <v>790039</v>
      </c>
      <c r="F38" s="17">
        <v>1144867</v>
      </c>
      <c r="G38" s="17">
        <v>429045</v>
      </c>
      <c r="H38" s="39" t="s">
        <v>46</v>
      </c>
      <c r="I38" s="7">
        <v>6034408</v>
      </c>
      <c r="J38" s="19">
        <v>10272</v>
      </c>
      <c r="K38" s="39">
        <v>6</v>
      </c>
      <c r="L38" s="44" t="s">
        <v>52</v>
      </c>
      <c r="M38" s="20">
        <v>132433</v>
      </c>
      <c r="O38" s="36"/>
    </row>
    <row r="39" spans="1:15" ht="17.100000000000001" customHeight="1" x14ac:dyDescent="0.15">
      <c r="A39" s="59"/>
      <c r="B39" s="6" t="s">
        <v>0</v>
      </c>
      <c r="C39" s="8">
        <v>10498853</v>
      </c>
      <c r="D39" s="8">
        <v>2258229</v>
      </c>
      <c r="E39" s="8">
        <v>748723</v>
      </c>
      <c r="F39" s="21">
        <v>1131175</v>
      </c>
      <c r="G39" s="21">
        <v>420786</v>
      </c>
      <c r="H39" s="38" t="s">
        <v>47</v>
      </c>
      <c r="I39" s="8">
        <v>5797916</v>
      </c>
      <c r="J39" s="22">
        <v>10272</v>
      </c>
      <c r="K39" s="22">
        <v>6</v>
      </c>
      <c r="L39" s="45" t="s">
        <v>52</v>
      </c>
      <c r="M39" s="23">
        <v>131748</v>
      </c>
      <c r="O39" s="36"/>
    </row>
    <row r="40" spans="1:15" ht="17.100000000000001" customHeight="1" x14ac:dyDescent="0.15">
      <c r="A40" s="61"/>
      <c r="B40" s="24" t="s">
        <v>1</v>
      </c>
      <c r="C40" s="26">
        <f t="shared" ref="C40:K40" si="2">IF(C38=0,"",ROUND(C39/C38*100,1))</f>
        <v>97.1</v>
      </c>
      <c r="D40" s="26">
        <f t="shared" si="2"/>
        <v>99.5</v>
      </c>
      <c r="E40" s="26">
        <f t="shared" si="2"/>
        <v>94.8</v>
      </c>
      <c r="F40" s="27">
        <f t="shared" si="2"/>
        <v>98.8</v>
      </c>
      <c r="G40" s="27">
        <f t="shared" si="2"/>
        <v>98.1</v>
      </c>
      <c r="H40" s="40" t="s">
        <v>47</v>
      </c>
      <c r="I40" s="26">
        <f t="shared" si="2"/>
        <v>96.1</v>
      </c>
      <c r="J40" s="26">
        <f t="shared" si="2"/>
        <v>100</v>
      </c>
      <c r="K40" s="26">
        <f t="shared" si="2"/>
        <v>100</v>
      </c>
      <c r="L40" s="46" t="s">
        <v>52</v>
      </c>
      <c r="M40" s="31">
        <f>IF(M38=0,"",ROUND(M39/M38*100,1))</f>
        <v>99.5</v>
      </c>
      <c r="O40" s="36"/>
    </row>
    <row r="41" spans="1:15" ht="17.100000000000001" customHeight="1" x14ac:dyDescent="0.15">
      <c r="A41" s="59" t="s">
        <v>6</v>
      </c>
      <c r="B41" s="16" t="s">
        <v>41</v>
      </c>
      <c r="C41" s="8">
        <v>17995229</v>
      </c>
      <c r="D41" s="8">
        <v>3941638</v>
      </c>
      <c r="E41" s="8">
        <v>1841117</v>
      </c>
      <c r="F41" s="21">
        <v>1989410</v>
      </c>
      <c r="G41" s="21">
        <v>612696</v>
      </c>
      <c r="H41" s="39" t="s">
        <v>46</v>
      </c>
      <c r="I41" s="8">
        <v>9384961</v>
      </c>
      <c r="J41" s="19">
        <v>4153</v>
      </c>
      <c r="K41" s="39" t="s">
        <v>47</v>
      </c>
      <c r="L41" s="19" t="s">
        <v>57</v>
      </c>
      <c r="M41" s="20" t="s">
        <v>42</v>
      </c>
      <c r="O41" s="36"/>
    </row>
    <row r="42" spans="1:15" ht="17.100000000000001" customHeight="1" x14ac:dyDescent="0.15">
      <c r="A42" s="59"/>
      <c r="B42" s="6" t="s">
        <v>0</v>
      </c>
      <c r="C42" s="8">
        <v>17254394</v>
      </c>
      <c r="D42" s="8">
        <v>3907820</v>
      </c>
      <c r="E42" s="8">
        <v>1735294</v>
      </c>
      <c r="F42" s="21">
        <v>1934279</v>
      </c>
      <c r="G42" s="21">
        <v>585451</v>
      </c>
      <c r="H42" s="38" t="s">
        <v>47</v>
      </c>
      <c r="I42" s="8">
        <v>8869913</v>
      </c>
      <c r="J42" s="22">
        <v>4153</v>
      </c>
      <c r="K42" s="38" t="s">
        <v>47</v>
      </c>
      <c r="L42" s="22" t="s">
        <v>57</v>
      </c>
      <c r="M42" s="23" t="s">
        <v>42</v>
      </c>
      <c r="O42" s="36"/>
    </row>
    <row r="43" spans="1:15" ht="17.100000000000001" customHeight="1" x14ac:dyDescent="0.15">
      <c r="A43" s="59"/>
      <c r="B43" s="6" t="s">
        <v>1</v>
      </c>
      <c r="C43" s="26">
        <f t="shared" ref="C43:J43" si="3">IF(C41=0,"",ROUND(C42/C41*100,1))</f>
        <v>95.9</v>
      </c>
      <c r="D43" s="26">
        <f t="shared" si="3"/>
        <v>99.1</v>
      </c>
      <c r="E43" s="26">
        <f t="shared" si="3"/>
        <v>94.3</v>
      </c>
      <c r="F43" s="27">
        <f t="shared" si="3"/>
        <v>97.2</v>
      </c>
      <c r="G43" s="27">
        <f t="shared" si="3"/>
        <v>95.6</v>
      </c>
      <c r="H43" s="40" t="s">
        <v>47</v>
      </c>
      <c r="I43" s="26">
        <f t="shared" si="3"/>
        <v>94.5</v>
      </c>
      <c r="J43" s="26">
        <f t="shared" si="3"/>
        <v>100</v>
      </c>
      <c r="K43" s="40" t="s">
        <v>47</v>
      </c>
      <c r="L43" s="29" t="s">
        <v>46</v>
      </c>
      <c r="M43" s="30" t="s">
        <v>47</v>
      </c>
      <c r="O43" s="36"/>
    </row>
    <row r="44" spans="1:15" ht="17.100000000000001" customHeight="1" x14ac:dyDescent="0.15">
      <c r="A44" s="60" t="s">
        <v>7</v>
      </c>
      <c r="B44" s="16" t="s">
        <v>41</v>
      </c>
      <c r="C44" s="7">
        <v>54798026</v>
      </c>
      <c r="D44" s="7">
        <v>11974754</v>
      </c>
      <c r="E44" s="7">
        <v>3666787</v>
      </c>
      <c r="F44" s="17">
        <v>7597899</v>
      </c>
      <c r="G44" s="17">
        <v>831383</v>
      </c>
      <c r="H44" s="39" t="s">
        <v>53</v>
      </c>
      <c r="I44" s="7">
        <v>29703743</v>
      </c>
      <c r="J44" s="7">
        <v>141391</v>
      </c>
      <c r="K44" s="39" t="s">
        <v>47</v>
      </c>
      <c r="L44" s="44" t="s">
        <v>52</v>
      </c>
      <c r="M44" s="20">
        <v>882069</v>
      </c>
      <c r="O44" s="36"/>
    </row>
    <row r="45" spans="1:15" ht="17.100000000000001" customHeight="1" x14ac:dyDescent="0.15">
      <c r="A45" s="59"/>
      <c r="B45" s="6" t="s">
        <v>0</v>
      </c>
      <c r="C45" s="8">
        <v>53875866</v>
      </c>
      <c r="D45" s="8">
        <v>11940612</v>
      </c>
      <c r="E45" s="8">
        <v>3437693</v>
      </c>
      <c r="F45" s="21">
        <v>7549943</v>
      </c>
      <c r="G45" s="21">
        <v>810803</v>
      </c>
      <c r="H45" s="41" t="s">
        <v>47</v>
      </c>
      <c r="I45" s="8">
        <v>29116791</v>
      </c>
      <c r="J45" s="8">
        <v>141391</v>
      </c>
      <c r="K45" s="38" t="s">
        <v>47</v>
      </c>
      <c r="L45" s="45" t="s">
        <v>52</v>
      </c>
      <c r="M45" s="23">
        <v>878633</v>
      </c>
      <c r="O45" s="36"/>
    </row>
    <row r="46" spans="1:15" ht="17.100000000000001" customHeight="1" x14ac:dyDescent="0.15">
      <c r="A46" s="61"/>
      <c r="B46" s="24" t="s">
        <v>1</v>
      </c>
      <c r="C46" s="26">
        <f t="shared" ref="C46:J46" si="4">IF(C44=0,"",ROUND(C45/C44*100,1))</f>
        <v>98.3</v>
      </c>
      <c r="D46" s="26">
        <f t="shared" si="4"/>
        <v>99.7</v>
      </c>
      <c r="E46" s="26">
        <f t="shared" si="4"/>
        <v>93.8</v>
      </c>
      <c r="F46" s="27">
        <f t="shared" si="4"/>
        <v>99.4</v>
      </c>
      <c r="G46" s="27">
        <f t="shared" si="4"/>
        <v>97.5</v>
      </c>
      <c r="H46" s="40" t="s">
        <v>53</v>
      </c>
      <c r="I46" s="26">
        <f t="shared" si="4"/>
        <v>98</v>
      </c>
      <c r="J46" s="26">
        <f t="shared" si="4"/>
        <v>100</v>
      </c>
      <c r="K46" s="40" t="s">
        <v>47</v>
      </c>
      <c r="L46" s="46" t="s">
        <v>52</v>
      </c>
      <c r="M46" s="31">
        <f>IF(M44=0,"",ROUND(M45/M44*100,1))</f>
        <v>99.6</v>
      </c>
      <c r="O46" s="36"/>
    </row>
    <row r="47" spans="1:15" ht="17.100000000000001" customHeight="1" x14ac:dyDescent="0.15">
      <c r="A47" s="59" t="s">
        <v>8</v>
      </c>
      <c r="B47" s="16" t="s">
        <v>41</v>
      </c>
      <c r="C47" s="8">
        <v>11806882</v>
      </c>
      <c r="D47" s="8">
        <v>3051124</v>
      </c>
      <c r="E47" s="8">
        <v>877930</v>
      </c>
      <c r="F47" s="21">
        <v>1706944</v>
      </c>
      <c r="G47" s="21">
        <v>294715</v>
      </c>
      <c r="H47" s="42" t="s">
        <v>46</v>
      </c>
      <c r="I47" s="8">
        <v>5677519</v>
      </c>
      <c r="J47" s="22">
        <v>8354</v>
      </c>
      <c r="K47" s="39" t="s">
        <v>47</v>
      </c>
      <c r="L47" s="45" t="s">
        <v>52</v>
      </c>
      <c r="M47" s="23">
        <v>190297</v>
      </c>
      <c r="O47" s="36"/>
    </row>
    <row r="48" spans="1:15" ht="17.100000000000001" customHeight="1" x14ac:dyDescent="0.15">
      <c r="A48" s="59"/>
      <c r="B48" s="6" t="s">
        <v>0</v>
      </c>
      <c r="C48" s="8">
        <v>11479569</v>
      </c>
      <c r="D48" s="8">
        <v>3038597</v>
      </c>
      <c r="E48" s="8">
        <v>847202</v>
      </c>
      <c r="F48" s="21">
        <v>1692747</v>
      </c>
      <c r="G48" s="21">
        <v>294333</v>
      </c>
      <c r="H48" s="38" t="s">
        <v>47</v>
      </c>
      <c r="I48" s="8">
        <v>5411219</v>
      </c>
      <c r="J48" s="22">
        <v>8354</v>
      </c>
      <c r="K48" s="38" t="s">
        <v>47</v>
      </c>
      <c r="L48" s="45" t="s">
        <v>52</v>
      </c>
      <c r="M48" s="23">
        <v>187117</v>
      </c>
      <c r="O48" s="36"/>
    </row>
    <row r="49" spans="1:15" ht="17.100000000000001" customHeight="1" thickBot="1" x14ac:dyDescent="0.2">
      <c r="A49" s="62"/>
      <c r="B49" s="25" t="s">
        <v>1</v>
      </c>
      <c r="C49" s="32">
        <f t="shared" ref="C49:I49" si="5">IF(C47=0,"",ROUND(C48/C47*100,1))</f>
        <v>97.2</v>
      </c>
      <c r="D49" s="32">
        <f t="shared" si="5"/>
        <v>99.6</v>
      </c>
      <c r="E49" s="32">
        <f t="shared" si="5"/>
        <v>96.5</v>
      </c>
      <c r="F49" s="33">
        <f t="shared" si="5"/>
        <v>99.2</v>
      </c>
      <c r="G49" s="33">
        <f>IF(G47=0,"",ROUND(G48/G47*100,1))</f>
        <v>99.9</v>
      </c>
      <c r="H49" s="43" t="s">
        <v>47</v>
      </c>
      <c r="I49" s="32">
        <f t="shared" si="5"/>
        <v>95.3</v>
      </c>
      <c r="J49" s="34">
        <f>IF(J47=0,"",ROUND(J48/J47*100,1))</f>
        <v>100</v>
      </c>
      <c r="K49" s="43" t="s">
        <v>47</v>
      </c>
      <c r="L49" s="47" t="s">
        <v>52</v>
      </c>
      <c r="M49" s="35">
        <f>IF(M47=0,"",ROUND(M48/M47*100,1))</f>
        <v>98.3</v>
      </c>
      <c r="O49" s="36"/>
    </row>
    <row r="50" spans="1:15" x14ac:dyDescent="0.15">
      <c r="A50" s="2" t="s">
        <v>62</v>
      </c>
    </row>
    <row r="51" spans="1:15" x14ac:dyDescent="0.15">
      <c r="A51" s="2" t="s">
        <v>61</v>
      </c>
    </row>
    <row r="52" spans="1:15" x14ac:dyDescent="0.15">
      <c r="A52" s="2" t="s">
        <v>49</v>
      </c>
    </row>
    <row r="53" spans="1:15" x14ac:dyDescent="0.15">
      <c r="A53" s="2" t="s">
        <v>21</v>
      </c>
    </row>
    <row r="55" spans="1:15" x14ac:dyDescent="0.15">
      <c r="C55" s="36"/>
      <c r="D55" s="36"/>
      <c r="E55" s="36"/>
      <c r="F55" s="36"/>
      <c r="G55" s="36"/>
      <c r="H55" s="36"/>
      <c r="I55" s="36"/>
      <c r="J55" s="36"/>
      <c r="K55" s="36"/>
      <c r="L55" s="36"/>
      <c r="M55" s="36"/>
    </row>
    <row r="56" spans="1:15" x14ac:dyDescent="0.15">
      <c r="C56" s="36"/>
      <c r="D56" s="36"/>
      <c r="E56" s="36"/>
      <c r="F56" s="36"/>
      <c r="G56" s="36"/>
      <c r="H56" s="36"/>
      <c r="I56" s="36"/>
      <c r="J56" s="36"/>
      <c r="K56" s="36"/>
      <c r="L56" s="36"/>
      <c r="M56" s="36"/>
    </row>
  </sheetData>
  <mergeCells count="19">
    <mergeCell ref="L27:L28"/>
    <mergeCell ref="M27:M28"/>
    <mergeCell ref="H27:H28"/>
    <mergeCell ref="I27:I28"/>
    <mergeCell ref="J27:J28"/>
    <mergeCell ref="K27:K28"/>
    <mergeCell ref="C1:J1"/>
    <mergeCell ref="A41:A43"/>
    <mergeCell ref="A44:A46"/>
    <mergeCell ref="A47:A49"/>
    <mergeCell ref="C27:C28"/>
    <mergeCell ref="A29:A31"/>
    <mergeCell ref="A32:A34"/>
    <mergeCell ref="A35:A37"/>
    <mergeCell ref="A38:A40"/>
    <mergeCell ref="D27:D28"/>
    <mergeCell ref="E27:E28"/>
    <mergeCell ref="F27:F28"/>
    <mergeCell ref="G27:G28"/>
  </mergeCells>
  <phoneticPr fontId="2"/>
  <pageMargins left="0.78740157480314965" right="0.43307086614173229" top="0.78740157480314965" bottom="0.78740157480314965" header="0.51181102362204722" footer="0.51181102362204722"/>
  <pageSetup paperSize="9" scale="89" firstPageNumber="220" orientation="portrait" useFirstPageNumber="1" r:id="rId1"/>
  <headerFooter alignWithMargins="0">
    <oddFooter>&amp;C－&amp;P－</oddFooter>
  </headerFooter>
  <colBreaks count="1" manualBreakCount="1">
    <brk id="7" max="53"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6"/>
  <sheetViews>
    <sheetView showGridLines="0" workbookViewId="0">
      <selection activeCell="D17" sqref="D17"/>
    </sheetView>
  </sheetViews>
  <sheetFormatPr defaultRowHeight="12" x14ac:dyDescent="0.15"/>
  <cols>
    <col min="1" max="1" width="4.28515625" style="2" customWidth="1"/>
    <col min="2" max="2" width="17.7109375" style="2" customWidth="1"/>
    <col min="3" max="6" width="18.28515625" style="2" customWidth="1"/>
    <col min="7" max="16384" width="9.140625" style="2"/>
  </cols>
  <sheetData>
    <row r="3" spans="1:6" ht="22.5" customHeight="1" thickBot="1" x14ac:dyDescent="0.2">
      <c r="A3" s="1" t="s">
        <v>44</v>
      </c>
      <c r="F3" s="3" t="s">
        <v>34</v>
      </c>
    </row>
    <row r="4" spans="1:6" ht="30" customHeight="1" x14ac:dyDescent="0.15">
      <c r="A4" s="80" t="s">
        <v>33</v>
      </c>
      <c r="B4" s="81"/>
      <c r="C4" s="4" t="s">
        <v>35</v>
      </c>
      <c r="D4" s="4" t="s">
        <v>36</v>
      </c>
      <c r="E4" s="4" t="s">
        <v>37</v>
      </c>
      <c r="F4" s="5" t="s">
        <v>38</v>
      </c>
    </row>
    <row r="5" spans="1:6" ht="17.25" customHeight="1" x14ac:dyDescent="0.15">
      <c r="A5" s="78" t="s">
        <v>32</v>
      </c>
      <c r="B5" s="6" t="s">
        <v>22</v>
      </c>
      <c r="C5" s="7">
        <v>65150779</v>
      </c>
      <c r="D5" s="7">
        <v>64900706</v>
      </c>
      <c r="E5" s="7">
        <v>238232</v>
      </c>
      <c r="F5" s="53">
        <f t="shared" ref="F5:F13" si="0">ROUND(D5/C5*100,1)</f>
        <v>99.6</v>
      </c>
    </row>
    <row r="6" spans="1:6" ht="17.25" customHeight="1" x14ac:dyDescent="0.15">
      <c r="A6" s="79"/>
      <c r="B6" s="6" t="s">
        <v>23</v>
      </c>
      <c r="C6" s="8">
        <v>20330441</v>
      </c>
      <c r="D6" s="8">
        <v>19307734</v>
      </c>
      <c r="E6" s="8">
        <v>985117</v>
      </c>
      <c r="F6" s="54">
        <f t="shared" si="0"/>
        <v>95</v>
      </c>
    </row>
    <row r="7" spans="1:6" ht="17.25" customHeight="1" x14ac:dyDescent="0.15">
      <c r="A7" s="79"/>
      <c r="B7" s="6" t="s">
        <v>24</v>
      </c>
      <c r="C7" s="52">
        <f>SUM(C5:C6)</f>
        <v>85481220</v>
      </c>
      <c r="D7" s="52">
        <f>SUM(D5:D6)</f>
        <v>84208440</v>
      </c>
      <c r="E7" s="52">
        <f>SUM(E5:E6)</f>
        <v>1223349</v>
      </c>
      <c r="F7" s="54">
        <f t="shared" si="0"/>
        <v>98.5</v>
      </c>
    </row>
    <row r="8" spans="1:6" ht="17.25" customHeight="1" x14ac:dyDescent="0.15">
      <c r="A8" s="74" t="s">
        <v>25</v>
      </c>
      <c r="B8" s="75"/>
      <c r="C8" s="8">
        <v>37329811</v>
      </c>
      <c r="D8" s="8">
        <v>37040380</v>
      </c>
      <c r="E8" s="8">
        <v>286940</v>
      </c>
      <c r="F8" s="54">
        <f t="shared" si="0"/>
        <v>99.2</v>
      </c>
    </row>
    <row r="9" spans="1:6" ht="17.25" customHeight="1" x14ac:dyDescent="0.15">
      <c r="A9" s="74" t="s">
        <v>26</v>
      </c>
      <c r="B9" s="75"/>
      <c r="C9" s="8">
        <v>8078582</v>
      </c>
      <c r="D9" s="8">
        <v>7834722</v>
      </c>
      <c r="E9" s="8">
        <v>236751</v>
      </c>
      <c r="F9" s="54">
        <f t="shared" si="0"/>
        <v>97</v>
      </c>
    </row>
    <row r="10" spans="1:6" ht="17.25" customHeight="1" x14ac:dyDescent="0.15">
      <c r="A10" s="74" t="s">
        <v>27</v>
      </c>
      <c r="B10" s="75"/>
      <c r="C10" s="8">
        <v>546</v>
      </c>
      <c r="D10" s="9">
        <v>3</v>
      </c>
      <c r="E10" s="8">
        <v>543</v>
      </c>
      <c r="F10" s="54">
        <f t="shared" si="0"/>
        <v>0.5</v>
      </c>
    </row>
    <row r="11" spans="1:6" ht="17.25" customHeight="1" x14ac:dyDescent="0.15">
      <c r="A11" s="74" t="s">
        <v>28</v>
      </c>
      <c r="B11" s="75"/>
      <c r="C11" s="8">
        <v>136664166</v>
      </c>
      <c r="D11" s="8">
        <v>132228938</v>
      </c>
      <c r="E11" s="8">
        <v>4356536</v>
      </c>
      <c r="F11" s="54">
        <f t="shared" si="0"/>
        <v>96.8</v>
      </c>
    </row>
    <row r="12" spans="1:6" ht="17.25" customHeight="1" x14ac:dyDescent="0.15">
      <c r="A12" s="74" t="s">
        <v>29</v>
      </c>
      <c r="B12" s="75"/>
      <c r="C12" s="8">
        <v>585487</v>
      </c>
      <c r="D12" s="8">
        <v>562995</v>
      </c>
      <c r="E12" s="8">
        <v>22492</v>
      </c>
      <c r="F12" s="54">
        <f t="shared" si="0"/>
        <v>96.2</v>
      </c>
    </row>
    <row r="13" spans="1:6" ht="17.25" customHeight="1" x14ac:dyDescent="0.15">
      <c r="A13" s="72" t="s">
        <v>30</v>
      </c>
      <c r="B13" s="73"/>
      <c r="C13" s="9">
        <v>6</v>
      </c>
      <c r="D13" s="9">
        <v>6</v>
      </c>
      <c r="E13" s="9" t="s">
        <v>40</v>
      </c>
      <c r="F13" s="54">
        <f t="shared" si="0"/>
        <v>100</v>
      </c>
    </row>
    <row r="14" spans="1:6" ht="17.25" customHeight="1" x14ac:dyDescent="0.15">
      <c r="A14" s="72" t="s">
        <v>50</v>
      </c>
      <c r="B14" s="73"/>
      <c r="C14" s="8">
        <v>32970471</v>
      </c>
      <c r="D14" s="8">
        <v>30587373</v>
      </c>
      <c r="E14" s="8">
        <v>2383098</v>
      </c>
      <c r="F14" s="54">
        <f>ROUND(D14/C14*100,1)</f>
        <v>92.8</v>
      </c>
    </row>
    <row r="15" spans="1:6" ht="17.25" customHeight="1" x14ac:dyDescent="0.15">
      <c r="A15" s="74" t="s">
        <v>31</v>
      </c>
      <c r="B15" s="75"/>
      <c r="C15" s="8">
        <v>4932900</v>
      </c>
      <c r="D15" s="8">
        <v>4911818</v>
      </c>
      <c r="E15" s="8">
        <v>21002</v>
      </c>
      <c r="F15" s="54">
        <f>ROUND(D15/C15*100,1)</f>
        <v>99.6</v>
      </c>
    </row>
    <row r="16" spans="1:6" ht="17.25" customHeight="1" thickBot="1" x14ac:dyDescent="0.2">
      <c r="A16" s="76" t="s">
        <v>48</v>
      </c>
      <c r="B16" s="77"/>
      <c r="C16" s="56">
        <f>SUM(C7:C15)</f>
        <v>306043189</v>
      </c>
      <c r="D16" s="51">
        <f>SUM(D7:D15)-1</f>
        <v>297374674</v>
      </c>
      <c r="E16" s="56">
        <f>SUM(E7:E15)</f>
        <v>8530711</v>
      </c>
      <c r="F16" s="55">
        <f>ROUND(D16/C16*100,1)</f>
        <v>97.2</v>
      </c>
    </row>
  </sheetData>
  <mergeCells count="11">
    <mergeCell ref="A4:B4"/>
    <mergeCell ref="A12:B12"/>
    <mergeCell ref="A13:B13"/>
    <mergeCell ref="A8:B8"/>
    <mergeCell ref="A9:B9"/>
    <mergeCell ref="A10:B10"/>
    <mergeCell ref="A14:B14"/>
    <mergeCell ref="A11:B11"/>
    <mergeCell ref="A15:B15"/>
    <mergeCell ref="A16:B16"/>
    <mergeCell ref="A5:A7"/>
  </mergeCells>
  <phoneticPr fontId="3"/>
  <pageMargins left="0.78700000000000003" right="0.78700000000000003" top="0.98399999999999999" bottom="0.98399999999999999"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国税徴収表</vt:lpstr>
      <vt:lpstr>青森県分リンク</vt:lpstr>
      <vt:lpstr>国税徴収表!Print_Area</vt:lpstr>
    </vt:vector>
  </TitlesOfParts>
  <Company>FM-USER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zeimu</dc:creator>
  <cp:lastModifiedBy>201op</cp:lastModifiedBy>
  <cp:lastPrinted>2023-09-01T06:38:31Z</cp:lastPrinted>
  <dcterms:created xsi:type="dcterms:W3CDTF">2003-09-12T05:52:05Z</dcterms:created>
  <dcterms:modified xsi:type="dcterms:W3CDTF">2023-09-20T04:47:45Z</dcterms:modified>
</cp:coreProperties>
</file>